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730" windowHeight="11760" tabRatio="95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workbook>
</file>

<file path=xl/calcChain.xml><?xml version="1.0" encoding="utf-8"?>
<calcChain xmlns="http://schemas.openxmlformats.org/spreadsheetml/2006/main">
  <c r="BG35" i="9"/>
  <c r="BG34"/>
  <c r="AO34"/>
  <c r="W38"/>
  <c r="W37"/>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C38"/>
  <c r="CO37"/>
  <c r="BE37"/>
  <c r="AM37"/>
  <c r="BE36"/>
  <c r="AM36"/>
  <c r="AM35"/>
  <c r="C34"/>
  <c r="C35" l="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C36" i="9" l="1"/>
  <c r="C37" l="1"/>
  <c r="U34" s="1"/>
  <c r="U35" s="1"/>
  <c r="U36" s="1"/>
  <c r="U37" s="1"/>
  <c r="U38" s="1"/>
  <c r="AM34" l="1"/>
  <c r="BE34" l="1"/>
  <c r="BE35" s="1"/>
  <c r="BW34" l="1"/>
  <c r="BW35" s="1"/>
  <c r="BW36" s="1"/>
  <c r="BW37" s="1"/>
  <c r="BW38" s="1"/>
  <c r="BW39" s="1"/>
  <c r="BW40" s="1"/>
  <c r="BW41" s="1"/>
  <c r="BW42" s="1"/>
  <c r="BW43" s="1"/>
  <c r="CO34" l="1"/>
  <c r="CO35" s="1"/>
  <c r="CO36" s="1"/>
</calcChain>
</file>

<file path=xl/sharedStrings.xml><?xml version="1.0" encoding="utf-8"?>
<sst xmlns="http://schemas.openxmlformats.org/spreadsheetml/2006/main" count="1039" uniqueCount="566">
  <si>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</si>
  <si>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</si>
  <si>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</si>
  <si>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</si>
  <si>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</si>
  <si>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</si>
  <si>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</si>
  <si>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</si>
  <si>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</si>
  <si>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</si>
  <si>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</si>
  <si>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</si>
  <si>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</si>
  <si>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</si>
  <si>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</si>
  <si>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</si>
  <si>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</si>
  <si>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</si>
  <si>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</si>
  <si>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</si>
  <si>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</si>
  <si>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</si>
  <si>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</si>
  <si>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</si>
  <si>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</si>
  <si>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</si>
  <si>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</si>
  <si>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</si>
  <si>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</si>
  <si>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</si>
  <si>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</si>
  <si>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</si>
  <si>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</si>
  <si>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</si>
  <si>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</si>
  <si>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</si>
  <si>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</si>
  <si>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</si>
  <si>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</si>
  <si>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</si>
  <si>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</si>
  <si>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</si>
  <si>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</si>
  <si>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</si>
  <si>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</si>
  <si>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</si>
  <si>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</si>
  <si>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</si>
  <si>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</si>
  <si>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</si>
  <si>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</si>
  <si>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</si>
  <si>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</si>
  <si>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</si>
  <si>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</si>
  <si>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</si>
  <si>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</si>
  <si>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</si>
  <si>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</si>
  <si>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</si>
  <si>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</si>
  <si>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</si>
  <si>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</si>
  <si>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</si>
  <si>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</si>
  <si>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</si>
  <si>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</si>
  <si>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</si>
  <si>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Ⅲ－０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</si>
  <si>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</si>
  <si>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</si>
  <si>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</si>
  <si>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</si>
  <si>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</si>
  <si>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</si>
  <si>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</si>
  <si>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</si>
  <si>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</si>
  <si>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</si>
  <si>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</si>
  <si>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</si>
  <si>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黒潮町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</si>
  <si>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</si>
  <si>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</si>
  <si>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</si>
  <si>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</si>
  <si>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</si>
  <si>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</si>
  <si>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</si>
  <si>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</si>
  <si>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</si>
  <si>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</si>
  <si>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</si>
  <si>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</si>
  <si>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</si>
  <si>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</si>
  <si>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</si>
  <si>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</si>
  <si>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</si>
  <si>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</si>
  <si>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</si>
  <si>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</si>
  <si>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</si>
  <si>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</si>
  <si>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</si>
  <si>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</si>
  <si>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</si>
  <si>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</si>
  <si>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</si>
  <si>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</si>
  <si>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</si>
  <si>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</si>
  <si>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</si>
  <si>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</si>
  <si>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</si>
  <si>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</si>
  <si>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</si>
  <si>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</si>
  <si>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</si>
  <si>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</si>
  <si>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</si>
  <si>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</si>
  <si>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</si>
  <si>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</si>
  <si>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</si>
  <si>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</si>
  <si>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</si>
  <si>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</si>
  <si>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</si>
  <si>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</si>
  <si>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</si>
  <si>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-2.2</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</si>
  <si>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</si>
  <si>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</si>
  <si>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</si>
  <si>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</si>
  <si>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</si>
  <si>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</si>
  <si>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</si>
  <si>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</si>
  <si>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</si>
  <si>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</si>
  <si>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</si>
  <si>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</si>
  <si>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</si>
  <si>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</si>
  <si>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</si>
  <si>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</si>
  <si>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</si>
  <si>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</si>
  <si>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</si>
  <si>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</si>
  <si>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</si>
  <si>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</si>
  <si>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</si>
  <si>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</si>
  <si>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</si>
  <si>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</si>
  <si>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</si>
  <si>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</si>
  <si>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</si>
  <si>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</si>
  <si>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</si>
  <si>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</si>
  <si>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</si>
  <si>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</si>
  <si>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</si>
  <si>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</si>
  <si>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</si>
  <si>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</si>
  <si>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</si>
  <si>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</si>
  <si>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</si>
  <si>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</si>
  <si>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</si>
  <si>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</si>
  <si>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</si>
  <si>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</si>
  <si>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</si>
  <si>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</si>
  <si>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</si>
  <si>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</si>
  <si>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</si>
  <si>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</si>
  <si>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</si>
  <si>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</si>
  <si>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</si>
  <si>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</si>
  <si>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</si>
  <si>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</si>
  <si>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</si>
  <si>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</si>
  <si>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高知県黒潮町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</si>
  <si>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</si>
  <si>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</si>
  <si>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</si>
  <si>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</si>
  <si>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</si>
  <si>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</si>
  <si>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</si>
  <si>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</si>
  <si>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</si>
  <si>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</si>
  <si>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</si>
  <si>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</si>
  <si>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</si>
  <si>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</si>
  <si>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</si>
  <si>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</si>
  <si>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</si>
  <si>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</si>
  <si>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</si>
  <si>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</si>
  <si>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</si>
  <si>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</si>
  <si>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</si>
  <si>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</si>
  <si>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</si>
  <si>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</si>
  <si>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</si>
  <si>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</si>
  <si>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</si>
  <si>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</si>
  <si>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</si>
  <si>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</si>
  <si>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</si>
  <si>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</si>
  <si>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</si>
  <si>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</si>
  <si>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</si>
  <si>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</si>
  <si>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</si>
  <si>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</si>
  <si>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</si>
  <si>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</si>
  <si>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</si>
  <si>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</si>
  <si>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</si>
  <si>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</si>
  <si>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</si>
  <si>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</si>
  <si>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</si>
  <si>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</si>
  <si>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</si>
  <si>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</si>
  <si>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</si>
  <si>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</si>
  <si>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</si>
  <si>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</si>
  <si>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</si>
  <si>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</si>
  <si>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</si>
  <si>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</si>
  <si>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</si>
  <si>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</si>
  <si>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</si>
  <si>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</si>
  <si>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</si>
  <si>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</si>
  <si>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</si>
  <si>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</si>
  <si>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</si>
  <si>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</si>
  <si>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</si>
  <si>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</si>
  <si>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</si>
  <si>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</si>
  <si>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</si>
  <si>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</si>
  <si>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</si>
  <si>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</si>
  <si>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</si>
  <si>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</si>
  <si>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</si>
  <si>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</si>
  <si>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</si>
  <si>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</si>
  <si>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</si>
  <si>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</si>
  <si>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</si>
  <si>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</si>
  <si>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</si>
  <si>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</si>
  <si>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</si>
  <si>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</si>
  <si>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</si>
  <si>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</si>
  <si>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</si>
  <si>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</si>
  <si>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</si>
  <si>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</si>
  <si>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</si>
  <si>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</si>
  <si>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</si>
  <si>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</si>
  <si>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</si>
  <si>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</si>
  <si>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</si>
  <si>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</si>
  <si>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</si>
  <si>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</si>
  <si>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</si>
  <si>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</si>
  <si>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</si>
  <si>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</si>
  <si>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</si>
  <si>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</si>
  <si>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</si>
  <si>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</si>
  <si>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</si>
  <si>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</si>
  <si>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</si>
  <si>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</si>
  <si>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</si>
  <si>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</si>
  <si>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</si>
  <si>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</si>
  <si>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</si>
  <si>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</si>
  <si>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</si>
  <si>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</si>
  <si>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</si>
  <si>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</si>
  <si>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</si>
  <si>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</si>
  <si>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</si>
  <si>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</si>
  <si>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</si>
  <si>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</si>
  <si>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</si>
  <si>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</si>
  <si>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</si>
  <si>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</si>
  <si>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</si>
  <si>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</si>
  <si>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</si>
  <si>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</si>
  <si>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</si>
  <si>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</si>
  <si>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</si>
  <si>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高知県黒潮町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</si>
  <si>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</si>
  <si>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</si>
  <si>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</si>
  <si>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</si>
  <si>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</si>
  <si>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</si>
  <si>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</si>
  <si>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</si>
  <si>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</si>
  <si>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</si>
  <si>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</si>
  <si>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</si>
  <si>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</si>
  <si>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</si>
  <si>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</si>
  <si>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</si>
  <si>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</si>
  <si>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</si>
  <si>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</si>
  <si>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</si>
  <si>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黒潮町住宅新築資金等貸付事業特別会計</t>
    <phoneticPr fontId="5"/>
  </si>
  <si>
    <t>黒潮町宮川奨学資金特別会計</t>
    <phoneticPr fontId="5"/>
  </si>
  <si>
    <t>黒潮町情報センター事業特別会計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</si>
  <si>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</si>
  <si>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</si>
  <si>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</si>
  <si>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</si>
  <si>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</si>
  <si>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</si>
  <si>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</si>
  <si>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</si>
  <si>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</si>
  <si>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</si>
  <si>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</si>
  <si>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</si>
  <si>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</si>
  <si>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黒潮町国民健康保険事業特別会計</t>
    <phoneticPr fontId="5"/>
  </si>
  <si>
    <t>黒潮町国民健康保険直診特別会計</t>
    <phoneticPr fontId="5"/>
  </si>
  <si>
    <t>黒潮町介護保険事業特別会計</t>
    <phoneticPr fontId="5"/>
  </si>
  <si>
    <t>黒潮町介護サービス事業特別会計</t>
    <phoneticPr fontId="5"/>
  </si>
  <si>
    <t>黒潮町後期高齢者医療保険事業特別会計</t>
    <phoneticPr fontId="5"/>
  </si>
  <si>
    <t>黒潮町水道事業特別会計</t>
    <phoneticPr fontId="5"/>
  </si>
  <si>
    <t>法適用企業</t>
    <phoneticPr fontId="5"/>
  </si>
  <si>
    <t>黒潮町農業集落排水事業特別会計</t>
    <phoneticPr fontId="5"/>
  </si>
  <si>
    <t>法非適用企業</t>
    <phoneticPr fontId="5"/>
  </si>
  <si>
    <t>黒潮町漁業集落排水事業特別会計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</si>
  <si>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</si>
  <si>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</si>
  <si>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</si>
  <si>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</si>
  <si>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</si>
  <si>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</si>
  <si>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</si>
  <si>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</si>
  <si>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</si>
  <si>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</si>
  <si>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</si>
  <si>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</si>
  <si>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</si>
  <si>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</si>
  <si>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</si>
  <si>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</si>
  <si>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</si>
  <si>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</si>
  <si>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</si>
  <si>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</si>
  <si>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</si>
  <si>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</si>
  <si>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</si>
  <si>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</si>
  <si>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</si>
  <si>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</si>
  <si>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</si>
  <si>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</si>
  <si>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</si>
  <si>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</si>
  <si>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</si>
  <si>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</si>
  <si>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</si>
  <si>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</si>
  <si>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</si>
  <si>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</si>
  <si>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</si>
  <si>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</si>
  <si>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</si>
  <si>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</si>
  <si>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</si>
  <si>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</si>
  <si>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</si>
  <si>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</si>
  <si>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</si>
  <si>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</si>
  <si>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</si>
  <si>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</si>
  <si>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</si>
  <si>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</si>
  <si>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</si>
  <si>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</si>
  <si>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</si>
  <si>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</si>
  <si>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</si>
  <si>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</si>
  <si>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</si>
  <si>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</si>
  <si>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</si>
  <si>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</si>
  <si>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</si>
  <si>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</si>
  <si>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</si>
  <si>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</si>
  <si>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</si>
  <si>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</si>
  <si>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</si>
  <si>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</si>
  <si>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</si>
  <si>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</si>
  <si>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</si>
  <si>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</si>
  <si>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</si>
  <si>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</si>
  <si>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</si>
  <si>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</si>
  <si>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</si>
  <si>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</si>
  <si>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</si>
  <si>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</si>
  <si>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</si>
  <si>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</si>
  <si>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</si>
  <si>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</si>
  <si>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</si>
  <si>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</si>
  <si>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</si>
  <si>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</si>
  <si>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</si>
  <si>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</si>
  <si>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</si>
  <si>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</si>
  <si>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</si>
  <si>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</si>
  <si>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</si>
  <si>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</si>
  <si>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</si>
  <si>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</si>
  <si>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</si>
  <si>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</si>
  <si>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</si>
  <si>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</si>
  <si>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</si>
  <si>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</si>
  <si>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</si>
  <si>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</si>
  <si>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</si>
  <si>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</si>
  <si>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</si>
  <si>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</si>
  <si>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</si>
  <si>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</si>
  <si>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</si>
  <si>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</si>
  <si>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</si>
  <si>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</si>
  <si>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</si>
  <si>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</si>
  <si>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</si>
  <si>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</si>
  <si>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</si>
  <si>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</si>
  <si>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</si>
  <si>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</si>
  <si>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</si>
  <si>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</si>
  <si>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</si>
  <si>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</si>
  <si>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</si>
  <si>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</si>
  <si>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</si>
  <si>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</si>
  <si>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</si>
  <si>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</si>
  <si>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1.68</t>
  </si>
  <si>
    <t>▲ 0.34</t>
  </si>
  <si>
    <t>▲ 1.20</t>
  </si>
  <si>
    <t>黒潮町国民健康保険事業特別会計</t>
  </si>
  <si>
    <t>▲ 0.69</t>
  </si>
  <si>
    <t>▲ 2.23</t>
  </si>
  <si>
    <t>▲ 3.63</t>
  </si>
  <si>
    <t>▲ 4.39</t>
  </si>
  <si>
    <t>▲ 4.44</t>
  </si>
  <si>
    <t>黒潮町水道事業特別会計</t>
  </si>
  <si>
    <t>一般会計</t>
  </si>
  <si>
    <t>黒潮町介護保険事業特別会計</t>
  </si>
  <si>
    <t>黒潮町後期高齢者医療保険事業特別会計</t>
  </si>
  <si>
    <t>黒潮町宮川奨学資金特別会計</t>
  </si>
  <si>
    <t>黒潮町農業集落排水事業特別会計</t>
  </si>
  <si>
    <t>黒潮町住宅新築資金等貸付事業特別会計</t>
  </si>
  <si>
    <t>その他会計（赤字）</t>
  </si>
  <si>
    <t>その他会計（黒字）</t>
  </si>
  <si>
    <t>幡多広域市町村圏事務組合（一般会計）</t>
  </si>
  <si>
    <t>幡多広域市町村圏事務組合（ふるさと市町村圏事業特別会計）</t>
  </si>
  <si>
    <t>幡多広域市町村圏事務組合（滞納整理事業特別会計）</t>
  </si>
  <si>
    <t>幡多中央環境施設組合</t>
  </si>
  <si>
    <t>幡多中央消防組合</t>
  </si>
  <si>
    <t>こうち人づくり広域連合</t>
  </si>
  <si>
    <t>高知県市町村総合事務組合（一般会計）</t>
  </si>
  <si>
    <t>高知県市町村総合事務組合（交通災害共済事業特別会計）</t>
  </si>
  <si>
    <t>高知県市町村総合事務組合（会館建設事業特別会計）</t>
  </si>
  <si>
    <t>高知県後期高齢者広域連合（一般会計）</t>
  </si>
  <si>
    <t>高知県後期高齢者広域連合（特別会計）</t>
  </si>
  <si>
    <t>黒潮町農業公社</t>
  </si>
  <si>
    <t>黒潮町缶詰製作所</t>
  </si>
  <si>
    <t>こうち・くろしお太陽光発電株式会社</t>
  </si>
  <si>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</si>
  <si>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</si>
  <si>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</si>
  <si>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</si>
  <si>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</si>
  <si>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</si>
  <si>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</si>
  <si>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</si>
  <si>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有形固定資産減価償却率</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</si>
  <si>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</si>
  <si>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</si>
  <si>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</si>
  <si>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市町村合併以降実施してきた繰上償還による地方債残高の抑制や交付税措置の有利な地方債の借入、基金造成などによる充当可能特定財源等の増加より、統計上初めて将来負担比率が
マイナスになった平成26年度に引き続き、平成27年度も将来負担比率がマイナスとなった。しかしながら、既借入債の据え置き期間終了に伴う元利償還金の支払額の増加や、津波避難タワー
建設事業、佐賀保育所の高台移転事業、新庁舎建設事業などの大型事業の実施は、確実に借入額の増加となり、将来的には実質公債費比率の悪化は避けられない状況にあるため、今後も
国や県の補助金等を最大限活用し、地方債残高の抑制を図りながら、健全な財政運営を行っていくことが必要不可欠である。</t>
    <rPh sb="0" eb="3">
      <t>シチョウソン</t>
    </rPh>
    <rPh sb="3" eb="5">
      <t>ガッペイ</t>
    </rPh>
    <rPh sb="5" eb="7">
      <t>イコウ</t>
    </rPh>
    <rPh sb="7" eb="9">
      <t>ジッシ</t>
    </rPh>
    <rPh sb="13" eb="15">
      <t>クリアゲ</t>
    </rPh>
    <rPh sb="15" eb="17">
      <t>ショウカン</t>
    </rPh>
    <rPh sb="20" eb="23">
      <t>チホウサイ</t>
    </rPh>
    <rPh sb="23" eb="25">
      <t>ザンダカ</t>
    </rPh>
    <rPh sb="26" eb="28">
      <t>ヨクセイ</t>
    </rPh>
    <rPh sb="29" eb="32">
      <t>コウフゼイ</t>
    </rPh>
    <rPh sb="32" eb="34">
      <t>ソチ</t>
    </rPh>
    <rPh sb="35" eb="37">
      <t>ユウリ</t>
    </rPh>
    <rPh sb="38" eb="41">
      <t>チホウサイ</t>
    </rPh>
    <rPh sb="42" eb="44">
      <t>カリイレ</t>
    </rPh>
    <rPh sb="45" eb="47">
      <t>キキン</t>
    </rPh>
    <rPh sb="47" eb="49">
      <t>ゾウセイ</t>
    </rPh>
    <rPh sb="54" eb="56">
      <t>ジュウトウ</t>
    </rPh>
    <rPh sb="56" eb="58">
      <t>カノウ</t>
    </rPh>
    <rPh sb="58" eb="60">
      <t>トクテイ</t>
    </rPh>
    <rPh sb="60" eb="63">
      <t>ザイゲントウ</t>
    </rPh>
    <rPh sb="64" eb="66">
      <t>ゾウカ</t>
    </rPh>
    <rPh sb="69" eb="72">
      <t>トウケイジョウ</t>
    </rPh>
    <rPh sb="72" eb="73">
      <t>ハジ</t>
    </rPh>
    <rPh sb="75" eb="77">
      <t>ショウライ</t>
    </rPh>
    <rPh sb="77" eb="79">
      <t>フタン</t>
    </rPh>
    <rPh sb="79" eb="81">
      <t>ヒリツ</t>
    </rPh>
    <rPh sb="91" eb="93">
      <t>ヘイセイ</t>
    </rPh>
    <rPh sb="95" eb="97">
      <t>ネンド</t>
    </rPh>
    <rPh sb="98" eb="99">
      <t>ヒ</t>
    </rPh>
    <rPh sb="100" eb="101">
      <t>ツヅ</t>
    </rPh>
    <rPh sb="103" eb="105">
      <t>ヘイセイ</t>
    </rPh>
    <rPh sb="107" eb="109">
      <t>ネンド</t>
    </rPh>
    <rPh sb="110" eb="112">
      <t>ショウライ</t>
    </rPh>
    <rPh sb="112" eb="114">
      <t>フタン</t>
    </rPh>
    <rPh sb="114" eb="116">
      <t>ヒリツ</t>
    </rPh>
    <rPh sb="133" eb="134">
      <t>スデ</t>
    </rPh>
    <rPh sb="134" eb="136">
      <t>カリイレ</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</si>
</sst>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xf numFmtId="0" fontId="1" fillId="0" borderId="41" xfId="34" applyFont="1" applyFill="1" applyBorder="1" applyAlignment="1" applyProtection="1">
      <alignment horizontal="left" vertical="top"/>
      <protection locked="0"/>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35"/>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117242</c:v>
                </c:pt>
                <c:pt idx="1">
                  <c:v>114097</c:v>
                </c:pt>
                <c:pt idx="2">
                  <c:v>136577</c:v>
                </c:pt>
                <c:pt idx="3">
                  <c:v>132212</c:v>
                </c:pt>
                <c:pt idx="4">
                  <c:v>93741</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211692</c:v>
                </c:pt>
                <c:pt idx="1">
                  <c:v>154522</c:v>
                </c:pt>
                <c:pt idx="2">
                  <c:v>248819</c:v>
                </c:pt>
                <c:pt idx="3">
                  <c:v>154688</c:v>
                </c:pt>
                <c:pt idx="4">
                  <c:v>158168</c:v>
                </c:pt>
              </c:numCache>
            </c:numRef>
          </c:val>
        </c:ser>
        <c:dLbls/>
        <c:marker val="1"/>
        <c:axId val="118184192"/>
        <c:axId val="121462784"/>
      </c:lineChart>
      <c:catAx>
        <c:axId val="118184192"/>
        <c:scaling>
          <c:orientation val="minMax"/>
        </c:scaling>
        <c:axPos val="b"/>
        <c:numFmt formatCode="General"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1462784"/>
        <c:crosses val="autoZero"/>
        <c:auto val="1"/>
        <c:lblAlgn val="ctr"/>
        <c:lblOffset val="100"/>
        <c:tickLblSkip val="1"/>
        <c:tickMarkSkip val="1"/>
      </c:catAx>
      <c:valAx>
        <c:axId val="121462784"/>
        <c:scaling>
          <c:orientation val="minMax"/>
          <c:max val="35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55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8184192"/>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832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2.12</c:v>
                </c:pt>
                <c:pt idx="1">
                  <c:v>1.8</c:v>
                </c:pt>
                <c:pt idx="2">
                  <c:v>5.77</c:v>
                </c:pt>
                <c:pt idx="3">
                  <c:v>7.31</c:v>
                </c:pt>
                <c:pt idx="4">
                  <c:v>5.61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20.73</c:v>
                </c:pt>
                <c:pt idx="1">
                  <c:v>21.08</c:v>
                </c:pt>
                <c:pt idx="2">
                  <c:v>22.14</c:v>
                </c:pt>
                <c:pt idx="3">
                  <c:v>17.96</c:v>
                </c:pt>
                <c:pt idx="4">
                  <c:v>20.52</c:v>
                </c:pt>
              </c:numCache>
            </c:numRef>
          </c:val>
        </c:ser>
        <c:dLbls/>
        <c:gapWidth val="250"/>
        <c:overlap val="100"/>
        <c:axId val="132792320"/>
        <c:axId val="132793856"/>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-1.68</c:v>
                </c:pt>
                <c:pt idx="1">
                  <c:v>-0.34</c:v>
                </c:pt>
                <c:pt idx="2">
                  <c:v>3.99</c:v>
                </c:pt>
                <c:pt idx="3">
                  <c:v>7.11</c:v>
                </c:pt>
                <c:pt idx="4">
                  <c:v>-1.2</c:v>
                </c:pt>
              </c:numCache>
            </c:numRef>
          </c:val>
        </c:ser>
        <c:dLbls/>
        <c:marker val="1"/>
        <c:axId val="132792320"/>
        <c:axId val="132793856"/>
      </c:lineChart>
      <c:catAx>
        <c:axId val="132792320"/>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2793856"/>
        <c:crosses val="autoZero"/>
        <c:auto val="1"/>
        <c:lblAlgn val="ctr"/>
        <c:lblOffset val="100"/>
        <c:tickLblSkip val="1"/>
        <c:tickMarkSkip val="1"/>
      </c:catAx>
      <c:valAx>
        <c:axId val="132793856"/>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792320"/>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5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黒潮町住宅新築資金等貸付事業特別会計</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0.03</c:v>
                </c:pt>
                <c:pt idx="2">
                  <c:v>#N/A</c:v>
                </c:pt>
                <c:pt idx="3">
                  <c:v>0.05</c:v>
                </c:pt>
                <c:pt idx="4">
                  <c:v>#N/A</c:v>
                </c:pt>
                <c:pt idx="5">
                  <c:v>0.05</c:v>
                </c:pt>
                <c:pt idx="6">
                  <c:v>#N/A</c:v>
                </c:pt>
                <c:pt idx="7">
                  <c:v>0.08</c:v>
                </c:pt>
                <c:pt idx="8">
                  <c:v>#N/A</c:v>
                </c:pt>
                <c:pt idx="9">
                  <c:v>0</c:v>
                </c:pt>
              </c:numCache>
            </c:numRef>
          </c:val>
        </c:ser>
        <c:ser>
          <c:idx val="3"/>
          <c:order val="3"/>
          <c:tx>
            <c:strRef>
              <c:f>データシート!$A$30</c:f>
              <c:strCache>
                <c:ptCount val="1"/>
                <c:pt idx="0">
                  <c:v>黒潮町農業集落排水事業特別会計</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0.01</c:v>
                </c:pt>
                <c:pt idx="2">
                  <c:v>#N/A</c:v>
                </c:pt>
                <c:pt idx="3">
                  <c:v>0.01</c:v>
                </c:pt>
                <c:pt idx="4">
                  <c:v>#N/A</c:v>
                </c:pt>
                <c:pt idx="5">
                  <c:v>0.01</c:v>
                </c:pt>
                <c:pt idx="6">
                  <c:v>#N/A</c:v>
                </c:pt>
                <c:pt idx="7">
                  <c:v>0.01</c:v>
                </c:pt>
                <c:pt idx="8">
                  <c:v>#N/A</c:v>
                </c:pt>
                <c:pt idx="9">
                  <c:v>0.01</c:v>
                </c:pt>
              </c:numCache>
            </c:numRef>
          </c:val>
        </c:ser>
        <c:ser>
          <c:idx val="4"/>
          <c:order val="4"/>
          <c:tx>
            <c:strRef>
              <c:f>データシート!$A$31</c:f>
              <c:strCache>
                <c:ptCount val="1"/>
                <c:pt idx="0">
                  <c:v>黒潮町宮川奨学資金特別会計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5"/>
          <c:order val="5"/>
          <c:tx>
            <c:strRef>
              <c:f>データシート!$A$32</c:f>
              <c:strCache>
                <c:ptCount val="1"/>
                <c:pt idx="0">
                  <c:v>黒潮町後期高齢者医療保険事業特別会計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0.11</c:v>
                </c:pt>
                <c:pt idx="8">
                  <c:v>#N/A</c:v>
                </c:pt>
                <c:pt idx="9">
                  <c:v>0.09</c:v>
                </c:pt>
              </c:numCache>
            </c:numRef>
          </c:val>
        </c:ser>
        <c:ser>
          <c:idx val="6"/>
          <c:order val="6"/>
          <c:tx>
            <c:strRef>
              <c:f>データシート!$A$33</c:f>
              <c:strCache>
                <c:ptCount val="1"/>
                <c:pt idx="0">
                  <c:v>黒潮町介護保険事業特別会計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7.0000000000000007E-2</c:v>
                </c:pt>
                <c:pt idx="2">
                  <c:v>#N/A</c:v>
                </c:pt>
                <c:pt idx="3">
                  <c:v>1.04</c:v>
                </c:pt>
                <c:pt idx="4">
                  <c:v>#N/A</c:v>
                </c:pt>
                <c:pt idx="5">
                  <c:v>0.4</c:v>
                </c:pt>
                <c:pt idx="6">
                  <c:v>#N/A</c:v>
                </c:pt>
                <c:pt idx="7">
                  <c:v>0.91</c:v>
                </c:pt>
                <c:pt idx="8">
                  <c:v>#N/A</c:v>
                </c:pt>
                <c:pt idx="9">
                  <c:v>0.78</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2.08</c:v>
                </c:pt>
                <c:pt idx="2">
                  <c:v>#N/A</c:v>
                </c:pt>
                <c:pt idx="3">
                  <c:v>1.74</c:v>
                </c:pt>
                <c:pt idx="4">
                  <c:v>#N/A</c:v>
                </c:pt>
                <c:pt idx="5">
                  <c:v>5.72</c:v>
                </c:pt>
                <c:pt idx="6">
                  <c:v>#N/A</c:v>
                </c:pt>
                <c:pt idx="7">
                  <c:v>7.21</c:v>
                </c:pt>
                <c:pt idx="8">
                  <c:v>#N/A</c:v>
                </c:pt>
                <c:pt idx="9">
                  <c:v>5.59</c:v>
                </c:pt>
              </c:numCache>
            </c:numRef>
          </c:val>
        </c:ser>
        <c:ser>
          <c:idx val="8"/>
          <c:order val="8"/>
          <c:tx>
            <c:strRef>
              <c:f>データシート!$A$35</c:f>
              <c:strCache>
                <c:ptCount val="1"/>
                <c:pt idx="0">
                  <c:v>黒潮町水道事業特別会計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7.77</c:v>
                </c:pt>
                <c:pt idx="2">
                  <c:v>#N/A</c:v>
                </c:pt>
                <c:pt idx="3">
                  <c:v>7.93</c:v>
                </c:pt>
                <c:pt idx="4">
                  <c:v>#N/A</c:v>
                </c:pt>
                <c:pt idx="5">
                  <c:v>8.2100000000000009</c:v>
                </c:pt>
                <c:pt idx="6">
                  <c:v>#N/A</c:v>
                </c:pt>
                <c:pt idx="7">
                  <c:v>7.36</c:v>
                </c:pt>
                <c:pt idx="8">
                  <c:v>#N/A</c:v>
                </c:pt>
                <c:pt idx="9">
                  <c:v>6.74</c:v>
                </c:pt>
              </c:numCache>
            </c:numRef>
          </c:val>
        </c:ser>
        <c:ser>
          <c:idx val="9"/>
          <c:order val="9"/>
          <c:tx>
            <c:strRef>
              <c:f>データシート!$A$36</c:f>
              <c:strCache>
                <c:ptCount val="1"/>
                <c:pt idx="0">
                  <c:v>黒潮町国民健康保険事業特別会計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0.69</c:v>
                </c:pt>
                <c:pt idx="1">
                  <c:v>#N/A</c:v>
                </c:pt>
                <c:pt idx="2">
                  <c:v>2.23</c:v>
                </c:pt>
                <c:pt idx="3">
                  <c:v>#N/A</c:v>
                </c:pt>
                <c:pt idx="4">
                  <c:v>3.63</c:v>
                </c:pt>
                <c:pt idx="5">
                  <c:v>#N/A</c:v>
                </c:pt>
                <c:pt idx="6">
                  <c:v>4.3899999999999997</c:v>
                </c:pt>
                <c:pt idx="7">
                  <c:v>#N/A</c:v>
                </c:pt>
                <c:pt idx="8">
                  <c:v>4.4400000000000004</c:v>
                </c:pt>
                <c:pt idx="9">
                  <c:v>#N/A</c:v>
                </c:pt>
              </c:numCache>
            </c:numRef>
          </c:val>
        </c:ser>
        <c:dLbls/>
        <c:overlap val="100"/>
        <c:axId val="133832064"/>
        <c:axId val="134030464"/>
      </c:barChart>
      <c:catAx>
        <c:axId val="13383206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4030464"/>
        <c:crosses val="autoZero"/>
        <c:auto val="1"/>
        <c:lblAlgn val="ctr"/>
        <c:lblOffset val="100"/>
        <c:tickLblSkip val="1"/>
        <c:tickMarkSkip val="1"/>
      </c:catAx>
      <c:valAx>
        <c:axId val="134030464"/>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832064"/>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159E-2"/>
          <c:y val="8.7976539589442848E-2"/>
          <c:w val="0.90356317136844166"/>
          <c:h val="0.63929618768328544"/>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892</c:v>
                </c:pt>
                <c:pt idx="5">
                  <c:v>940</c:v>
                </c:pt>
                <c:pt idx="8">
                  <c:v>982</c:v>
                </c:pt>
                <c:pt idx="11">
                  <c:v>1007</c:v>
                </c:pt>
                <c:pt idx="14">
                  <c:v>1265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56</c:v>
                </c:pt>
                <c:pt idx="3">
                  <c:v>47</c:v>
                </c:pt>
                <c:pt idx="6">
                  <c:v>55</c:v>
                </c:pt>
                <c:pt idx="9">
                  <c:v>70</c:v>
                </c:pt>
                <c:pt idx="12">
                  <c:v>68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78</c:v>
                </c:pt>
                <c:pt idx="3">
                  <c:v>67</c:v>
                </c:pt>
                <c:pt idx="6">
                  <c:v>64</c:v>
                </c:pt>
                <c:pt idx="9">
                  <c:v>63</c:v>
                </c:pt>
                <c:pt idx="12">
                  <c:v>62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1257</c:v>
                </c:pt>
                <c:pt idx="3">
                  <c:v>1242</c:v>
                </c:pt>
                <c:pt idx="6">
                  <c:v>1209</c:v>
                </c:pt>
                <c:pt idx="9">
                  <c:v>1143</c:v>
                </c:pt>
                <c:pt idx="12">
                  <c:v>1373</c:v>
                </c:pt>
              </c:numCache>
            </c:numRef>
          </c:val>
        </c:ser>
        <c:dLbls/>
        <c:gapWidth val="100"/>
        <c:overlap val="100"/>
        <c:axId val="125804544"/>
        <c:axId val="125806080"/>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500</c:v>
                </c:pt>
                <c:pt idx="2">
                  <c:v>#N/A</c:v>
                </c:pt>
                <c:pt idx="3">
                  <c:v>#N/A</c:v>
                </c:pt>
                <c:pt idx="4">
                  <c:v>417</c:v>
                </c:pt>
                <c:pt idx="5">
                  <c:v>#N/A</c:v>
                </c:pt>
                <c:pt idx="6">
                  <c:v>#N/A</c:v>
                </c:pt>
                <c:pt idx="7">
                  <c:v>346</c:v>
                </c:pt>
                <c:pt idx="8">
                  <c:v>#N/A</c:v>
                </c:pt>
                <c:pt idx="9">
                  <c:v>#N/A</c:v>
                </c:pt>
                <c:pt idx="10">
                  <c:v>269</c:v>
                </c:pt>
                <c:pt idx="11">
                  <c:v>#N/A</c:v>
                </c:pt>
                <c:pt idx="12">
                  <c:v>#N/A</c:v>
                </c:pt>
                <c:pt idx="13">
                  <c:v>238</c:v>
                </c:pt>
                <c:pt idx="14">
                  <c:v>#N/A</c:v>
                </c:pt>
              </c:numCache>
            </c:numRef>
          </c:val>
        </c:ser>
        <c:dLbls/>
        <c:marker val="1"/>
        <c:axId val="125804544"/>
        <c:axId val="125806080"/>
      </c:lineChart>
      <c:catAx>
        <c:axId val="12580454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5806080"/>
        <c:crosses val="autoZero"/>
        <c:auto val="1"/>
        <c:lblAlgn val="ctr"/>
        <c:lblOffset val="100"/>
        <c:tickLblSkip val="1"/>
        <c:tickMarkSkip val="1"/>
      </c:catAx>
      <c:valAx>
        <c:axId val="125806080"/>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5804544"/>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704E-2"/>
          <c:w val="0.86496884859089684"/>
          <c:h val="0.58918212773855361"/>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8975</c:v>
                </c:pt>
                <c:pt idx="5">
                  <c:v>9249</c:v>
                </c:pt>
                <c:pt idx="8">
                  <c:v>10157</c:v>
                </c:pt>
                <c:pt idx="11">
                  <c:v>10364</c:v>
                </c:pt>
                <c:pt idx="14">
                  <c:v>10400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317</c:v>
                </c:pt>
                <c:pt idx="5">
                  <c:v>258</c:v>
                </c:pt>
                <c:pt idx="8">
                  <c:v>215</c:v>
                </c:pt>
                <c:pt idx="11">
                  <c:v>208</c:v>
                </c:pt>
                <c:pt idx="14">
                  <c:v>182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3285</c:v>
                </c:pt>
                <c:pt idx="5">
                  <c:v>3457</c:v>
                </c:pt>
                <c:pt idx="8">
                  <c:v>3629</c:v>
                </c:pt>
                <c:pt idx="11">
                  <c:v>4061</c:v>
                </c:pt>
                <c:pt idx="14">
                  <c:v>4633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4</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1784</c:v>
                </c:pt>
                <c:pt idx="3">
                  <c:v>1821</c:v>
                </c:pt>
                <c:pt idx="6">
                  <c:v>1768</c:v>
                </c:pt>
                <c:pt idx="9">
                  <c:v>1681</c:v>
                </c:pt>
                <c:pt idx="12">
                  <c:v>1534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308</c:v>
                </c:pt>
                <c:pt idx="3">
                  <c:v>288</c:v>
                </c:pt>
                <c:pt idx="6">
                  <c:v>410</c:v>
                </c:pt>
                <c:pt idx="9">
                  <c:v>358</c:v>
                </c:pt>
                <c:pt idx="12">
                  <c:v>301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972</c:v>
                </c:pt>
                <c:pt idx="3">
                  <c:v>938</c:v>
                </c:pt>
                <c:pt idx="6">
                  <c:v>908</c:v>
                </c:pt>
                <c:pt idx="9">
                  <c:v>853</c:v>
                </c:pt>
                <c:pt idx="12">
                  <c:v>810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10499</c:v>
                </c:pt>
                <c:pt idx="3">
                  <c:v>10623</c:v>
                </c:pt>
                <c:pt idx="6">
                  <c:v>11699</c:v>
                </c:pt>
                <c:pt idx="9">
                  <c:v>11604</c:v>
                </c:pt>
                <c:pt idx="12">
                  <c:v>11876</c:v>
                </c:pt>
              </c:numCache>
            </c:numRef>
          </c:val>
        </c:ser>
        <c:dLbls/>
        <c:gapWidth val="100"/>
        <c:overlap val="100"/>
        <c:axId val="134530560"/>
        <c:axId val="134532096"/>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990</c:v>
                </c:pt>
                <c:pt idx="2">
                  <c:v>#N/A</c:v>
                </c:pt>
                <c:pt idx="3">
                  <c:v>#N/A</c:v>
                </c:pt>
                <c:pt idx="4">
                  <c:v>707</c:v>
                </c:pt>
                <c:pt idx="5">
                  <c:v>#N/A</c:v>
                </c:pt>
                <c:pt idx="6">
                  <c:v>#N/A</c:v>
                </c:pt>
                <c:pt idx="7">
                  <c:v>783</c:v>
                </c:pt>
                <c:pt idx="8">
                  <c:v>#N/A</c:v>
                </c:pt>
                <c:pt idx="9">
                  <c:v>#N/A</c:v>
                </c:pt>
                <c:pt idx="10">
                  <c:v>0</c:v>
                </c:pt>
                <c:pt idx="11">
                  <c:v>#N/A</c:v>
                </c:pt>
                <c:pt idx="12">
                  <c:v>#N/A</c:v>
                </c:pt>
                <c:pt idx="13">
                  <c:v>0</c:v>
                </c:pt>
                <c:pt idx="14">
                  <c:v>#N/A</c:v>
                </c:pt>
              </c:numCache>
            </c:numRef>
          </c:val>
        </c:ser>
        <c:dLbls/>
        <c:marker val="1"/>
        <c:axId val="134530560"/>
        <c:axId val="134532096"/>
      </c:lineChart>
      <c:catAx>
        <c:axId val="134530560"/>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4532096"/>
        <c:crosses val="autoZero"/>
        <c:auto val="1"/>
        <c:lblAlgn val="ctr"/>
        <c:lblOffset val="100"/>
        <c:tickLblSkip val="1"/>
        <c:tickMarkSkip val="1"/>
      </c:catAx>
      <c:valAx>
        <c:axId val="134532096"/>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4530560"/>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
          <c:y val="4.9232005384860722E-2"/>
          <c:w val="0.84484011943744119"/>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{ED15F4BB-7466-40E9-AA5F-BC449EE7A3CA}</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{524EFCD3-5F75-47A7-A90B-757004853D05}</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{9989D5E6-2F5C-4F22-AFF5-6D80FF6D0106}</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{F1C52399-5302-4C3E-A0DB-A3BEA82DFE66}</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{5DB2252D-AD03-4814-A4B7-B7CD5DB71AD9}</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{66D0C80D-9226-4E1F-B46D-E2718C1A347A}</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{1DD82FB8-8ECE-4E66-A778-8F5843BEBEF6}</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{4FFC539B-6AB3-4424-878F-61FF287CC111}</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{4AAD779E-DC7C-463F-81FD-60AE95772C21}</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{E416EC82-3601-4D3A-9536-D6259069ACE5}</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dLbls/>
        <c:axId val="135151616"/>
        <c:axId val="135153536"/>
      </c:scatterChart>
      <c:valAx>
        <c:axId val="135151616"/>
        <c:scaling>
          <c:orientation val="minMax"/>
        </c:scaling>
        <c:axPos val="b"/>
        <c:title>
          <c:tx>
            <c:rich>
              <a:bodyPr/>
              <a:lstStyle/>
              <a:p>
                <a:pPr>
                  <a:defRPr/>
                </a:pPr>
                <a:r>
                  <a:rPr lang="ja-JP" altLang="en-US" sz="1050" b="0"/>
                  <a:t>有形固定資産減価償却率</a:t>
                </a:r>
              </a:p>
            </c:rich>
          </c:tx>
          <c:layout>
            <c:manualLayout>
              <c:xMode val="edge"/>
              <c:yMode val="edge"/>
              <c:x val="0.41341553300957207"/>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5153536"/>
        <c:crosses val="autoZero"/>
        <c:crossBetween val="midCat"/>
      </c:valAx>
      <c:valAx>
        <c:axId val="135153536"/>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35151616"/>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
          <c:y val="4.7118521949462221E-2"/>
          <c:w val="0.84704431781868594"/>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H23</c:v>
                    </c:pt>
                  </c:strCache>
                </c:strRef>
              </c:tx>
              <c:dLblPos val="t"/>
              <c:extLst>
                <c:ext xmlns:c15="http://schemas.microsoft.com/office/drawing/2012/chart" uri="{CE6537A1-D6FC-4f65-9D91-7224C49458BB}">
                  <c15:layout/>
                  <c15:dlblFieldTable>
                    <c15:dlblFTEntry>
                      <c15:txfldGUID>{594819DE-907E-4340-8025-E7742D2D5C7D}</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extLst>
                <c:ext xmlns:c15="http://schemas.microsoft.com/office/drawing/2012/chart" uri="{CE6537A1-D6FC-4f65-9D91-7224C49458BB}">
                  <c15:layout/>
                  <c15:dlblFieldTable>
                    <c15:dlblFTEntry>
                      <c15:txfldGUID>{F4CC8840-6B93-463A-9169-C136C29BD781}</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extLst>
                <c:ext xmlns:c15="http://schemas.microsoft.com/office/drawing/2012/chart" uri="{CE6537A1-D6FC-4f65-9D91-7224C49458BB}">
                  <c15:layout/>
                  <c15:dlblFieldTable>
                    <c15:dlblFTEntry>
                      <c15:txfldGUID>{0D7E2BF6-08CB-4FAA-A723-3B91047E5248}</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extLst>
                <c:ext xmlns:c15="http://schemas.microsoft.com/office/drawing/2012/chart" uri="{CE6537A1-D6FC-4f65-9D91-7224C49458BB}">
                  <c15:dlblFieldTable>
                    <c15:dlblFTEntry>
                      <c15:txfldGUID>{5A9BBCA1-7730-4846-8789-49C3E5D24BE5}</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extLst>
                <c:ext xmlns:c15="http://schemas.microsoft.com/office/drawing/2012/chart" uri="{CE6537A1-D6FC-4f65-9D91-7224C49458BB}">
                  <c15:dlblFieldTable>
                    <c15:dlblFTEntry>
                      <c15:txfldGUID>{8C04467B-3CBA-4B98-807B-C9A4B8A087F1}</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11.9</c:v>
                </c:pt>
                <c:pt idx="1">
                  <c:v>11.2</c:v>
                </c:pt>
                <c:pt idx="2">
                  <c:v>10.1</c:v>
                </c:pt>
                <c:pt idx="3">
                  <c:v>8.4</c:v>
                </c:pt>
                <c:pt idx="4">
                  <c:v>7</c:v>
                </c:pt>
              </c:numCache>
            </c:numRef>
          </c:xVal>
          <c:yVal>
            <c:numRef>
              <c:f>公会計指標分析・財政指標組合せ分析表!$K$73:$O$73</c:f>
              <c:numCache>
                <c:formatCode>#,##0.0;"▲ "#,##0.0</c:formatCode>
                <c:ptCount val="5"/>
                <c:pt idx="0">
                  <c:v>23.3</c:v>
                </c:pt>
                <c:pt idx="1">
                  <c:v>17.100000000000001</c:v>
                </c:pt>
                <c:pt idx="2">
                  <c:v>19.2</c:v>
                </c:pt>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H23</c:v>
                    </c:pt>
                  </c:strCache>
                </c:strRef>
              </c:tx>
              <c:dLblPos val="t"/>
              <c:extLst>
                <c:ext xmlns:c15="http://schemas.microsoft.com/office/drawing/2012/chart" uri="{CE6537A1-D6FC-4f65-9D91-7224C49458BB}">
                  <c15:layout/>
                  <c15:dlblFieldTable>
                    <c15:dlblFTEntry>
                      <c15:txfldGUID>{6D92C16D-9866-468E-8BAA-87680124B578}</c15:txfldGUID>
                      <c15:f>公会計指標分析・財政指標組合せ分析表!$K$72</c15:f>
                      <c15:dlblFieldTableCache>
                        <c:ptCount val="1"/>
                        <c:pt idx="0">
                          <c:v>H23</c:v>
                        </c:pt>
                      </c15:dlblFieldTableCache>
                    </c15:dlblFTEntry>
                  </c15:dlblFieldTable>
                  <c15:showDataLabelsRange val="0"/>
                </c:ext>
              </c:extLst>
            </c:dLbl>
            <c:dLbl>
              <c:idx val="1"/>
              <c:layout/>
              <c:tx>
                <c:strRef>
                  <c:f>公会計指標分析・財政指標組合せ分析表!$L$72</c:f>
                  <c:strCache>
                    <c:ptCount val="1"/>
                    <c:pt idx="0">
                      <c:v>H24</c:v>
                    </c:pt>
                  </c:strCache>
                </c:strRef>
              </c:tx>
              <c:dLblPos val="t"/>
              <c:extLst>
                <c:ext xmlns:c15="http://schemas.microsoft.com/office/drawing/2012/chart" uri="{CE6537A1-D6FC-4f65-9D91-7224C49458BB}">
                  <c15:layout/>
                  <c15:dlblFieldTable>
                    <c15:dlblFTEntry>
                      <c15:txfldGUID>{550E08E9-FAC6-473E-B0F4-B712483F1BFF}</c15:txfldGUID>
                      <c15:f>公会計指標分析・財政指標組合せ分析表!$L$72</c15:f>
                      <c15:dlblFieldTableCache>
                        <c:ptCount val="1"/>
                        <c:pt idx="0">
                          <c:v>H24</c:v>
                        </c:pt>
                      </c15:dlblFieldTableCache>
                    </c15:dlblFTEntry>
                  </c15:dlblFieldTable>
                  <c15:showDataLabelsRange val="0"/>
                </c:ext>
              </c:extLst>
            </c:dLbl>
            <c:dLbl>
              <c:idx val="2"/>
              <c:layout/>
              <c:tx>
                <c:strRef>
                  <c:f>公会計指標分析・財政指標組合せ分析表!$M$72</c:f>
                  <c:strCache>
                    <c:ptCount val="1"/>
                    <c:pt idx="0">
                      <c:v>H25</c:v>
                    </c:pt>
                  </c:strCache>
                </c:strRef>
              </c:tx>
              <c:dLblPos val="t"/>
              <c:extLst>
                <c:ext xmlns:c15="http://schemas.microsoft.com/office/drawing/2012/chart" uri="{CE6537A1-D6FC-4f65-9D91-7224C49458BB}">
                  <c15:layout/>
                  <c15:dlblFieldTable>
                    <c15:dlblFTEntry>
                      <c15:txfldGUID>{1F75BABB-477F-4F6A-9F1F-270621B267F2}</c15:txfldGUID>
                      <c15:f>公会計指標分析・財政指標組合せ分析表!$M$72</c15:f>
                      <c15:dlblFieldTableCache>
                        <c:ptCount val="1"/>
                        <c:pt idx="0">
                          <c:v>H25</c:v>
                        </c:pt>
                      </c15:dlblFieldTableCache>
                    </c15:dlblFTEntry>
                  </c15:dlblFieldTable>
                  <c15:showDataLabelsRange val="0"/>
                </c:ext>
              </c:extLst>
            </c:dLbl>
            <c:dLbl>
              <c:idx val="3"/>
              <c:layout/>
              <c:tx>
                <c:strRef>
                  <c:f>公会計指標分析・財政指標組合せ分析表!$N$72</c:f>
                  <c:strCache>
                    <c:ptCount val="1"/>
                    <c:pt idx="0">
                      <c:v>H26</c:v>
                    </c:pt>
                  </c:strCache>
                </c:strRef>
              </c:tx>
              <c:dLblPos val="t"/>
              <c:extLst>
                <c:ext xmlns:c15="http://schemas.microsoft.com/office/drawing/2012/chart" uri="{CE6537A1-D6FC-4f65-9D91-7224C49458BB}">
                  <c15:layout/>
                  <c15:dlblFieldTable>
                    <c15:dlblFTEntry>
                      <c15:txfldGUID>{F4047F33-7B44-49CA-8FEF-6E984E7845A5}</c15:txfldGUID>
                      <c15:f>公会計指標分析・財政指標組合せ分析表!$N$72</c15:f>
                      <c15:dlblFieldTableCache>
                        <c:ptCount val="1"/>
                        <c:pt idx="0">
                          <c:v>H26</c:v>
                        </c:pt>
                      </c15:dlblFieldTableCache>
                    </c15:dlblFTEntry>
                  </c15:dlblFieldTable>
                  <c15:showDataLabelsRange val="0"/>
                </c:ext>
              </c:extLst>
            </c:dLbl>
            <c:dLbl>
              <c:idx val="4"/>
              <c:layout/>
              <c:tx>
                <c:strRef>
                  <c:f>公会計指標分析・財政指標組合せ分析表!$O$72</c:f>
                  <c:strCache>
                    <c:ptCount val="1"/>
                    <c:pt idx="0">
                      <c:v>H27</c:v>
                    </c:pt>
                  </c:strCache>
                </c:strRef>
              </c:tx>
              <c:dLblPos val="t"/>
              <c:extLst>
                <c:ext xmlns:c15="http://schemas.microsoft.com/office/drawing/2012/chart" uri="{CE6537A1-D6FC-4f65-9D91-7224C49458BB}">
                  <c15:layout/>
                  <c15:dlblFieldTable>
                    <c15:dlblFTEntry>
                      <c15:txfldGUID>{602B68C1-DA3A-49C9-95F7-AE377B545FF8}</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14.5</c:v>
                </c:pt>
                <c:pt idx="1">
                  <c:v>13.3</c:v>
                </c:pt>
                <c:pt idx="2">
                  <c:v>12.5</c:v>
                </c:pt>
                <c:pt idx="3">
                  <c:v>11.5</c:v>
                </c:pt>
                <c:pt idx="4">
                  <c:v>10.8</c:v>
                </c:pt>
              </c:numCache>
            </c:numRef>
          </c:xVal>
          <c:yVal>
            <c:numRef>
              <c:f>公会計指標分析・財政指標組合せ分析表!$K$77:$O$77</c:f>
              <c:numCache>
                <c:formatCode>#,##0.0;"▲ "#,##0.0</c:formatCode>
                <c:ptCount val="5"/>
                <c:pt idx="0">
                  <c:v>74.8</c:v>
                </c:pt>
                <c:pt idx="1">
                  <c:v>64.7</c:v>
                </c:pt>
                <c:pt idx="2">
                  <c:v>55.2</c:v>
                </c:pt>
                <c:pt idx="3">
                  <c:v>54</c:v>
                </c:pt>
                <c:pt idx="4">
                  <c:v>58.9</c:v>
                </c:pt>
              </c:numCache>
            </c:numRef>
          </c:yVal>
        </c:ser>
        <c:dLbls/>
        <c:axId val="135219840"/>
        <c:axId val="135246592"/>
      </c:scatterChart>
      <c:valAx>
        <c:axId val="135219840"/>
        <c:scaling>
          <c:orientation val="minMax"/>
          <c:max val="14.9"/>
          <c:min val="9.8000000000000007"/>
        </c:scaling>
        <c:axPos val="b"/>
        <c:title>
          <c:tx>
            <c:rich>
              <a:bodyPr/>
              <a:lstStyle/>
              <a:p>
                <a:pPr>
                  <a:defRPr/>
                </a:pPr>
                <a:r>
                  <a:rPr lang="ja-JP" altLang="en-US" sz="1050" b="0"/>
                  <a:t>実質公債費比率</a:t>
                </a:r>
              </a:p>
            </c:rich>
          </c:tx>
          <c:layout>
            <c:manualLayout>
              <c:xMode val="edge"/>
              <c:yMode val="edge"/>
              <c:x val="0.46793742437462083"/>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5246592"/>
        <c:crosses val="autoZero"/>
        <c:crossBetween val="midCat"/>
      </c:valAx>
      <c:valAx>
        <c:axId val="135246592"/>
        <c:scaling>
          <c:orientation val="minMax"/>
          <c:max val="85"/>
          <c:min val="10"/>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8E-2"/>
              <c:y val="0.25119654160876942"/>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35219840"/>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22" l="0.70000000000000018" r="0.70000000000000018" t="0.75000000000000022" header="0.3000000000000001" footer="0.3000000000000001"/>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高知県黒潮町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市町村合併以降実施してきた繰上償還により、元利償還金の額は、この間抑制してきており、旧合併特例事業債や過疎対策事業債、緊急防災・減災事業債など、交付税措置の有利な地方債の活用により、算入公債費は年々増加してきたところである。しかしながら、既借入債の据え置き期間終了に伴う元利償還金の支払額の増加や、津波避難タワー建設事業、佐賀保育所の高台移転事業、新庁舎建設事業などの大型事業の実施は、確実に借入額の増加となり、将来的には実質公債費比率の悪化は避けられない状況にあ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高知県黒潮町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繰上償還による地方債残高の抑制や交付税措置の有利な地方債の借入や基金造成などによる充当可能特定財源等の増加により、統計上初めて将来負担比率がマイナスになった平成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年度に引き続き、平成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年度も将来負担比率がマイナスとなった。</a:t>
          </a:r>
        </a:p>
        <a:p>
          <a:r>
            <a:rPr kumimoji="1" lang="ja-JP" altLang="en-US" sz="1400">
              <a:latin typeface="ＭＳ ゴシック" pitchFamily="49" charset="-128"/>
              <a:ea typeface="ＭＳ ゴシック" pitchFamily="49" charset="-128"/>
            </a:rPr>
            <a:t>しかしながら、今後は新庁舎建設事業や保育所の高台移転事業などの大型事業が控えており、多額の地方債の借入により数値の悪化が予想される。</a:t>
          </a:r>
        </a:p>
        <a:p>
          <a:r>
            <a:rPr kumimoji="1" lang="ja-JP" altLang="en-US" sz="1400">
              <a:latin typeface="ＭＳ ゴシック" pitchFamily="49" charset="-128"/>
              <a:ea typeface="ＭＳ ゴシック" pitchFamily="49" charset="-128"/>
            </a:rPr>
            <a:t>今後も国や県の補助金等を最大限活用し、地方債残高の抑制を図りながら、健全な財政運営を行っていくことが必要不可欠である。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72</xdr:row>
      <xdr:rowOff>0</xdr:rowOff>
    </xdr:from>
    <xdr:to>
      <xdr:col>14</xdr:col>
      <xdr:colOff>0</xdr:colOff>
      <xdr:row>74</xdr:row>
      <xdr:rowOff>0</xdr:rowOff>
    </xdr:to>
    <xdr:sp macro="" textlink="">
      <xdr:nvSpPr>
        <xdr:cNvPr id="4" name="正方形/長方形 3"/>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5" name="正方形/長方形 4"/>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6" name="正方形/長方形 5"/>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7" name="正方形/長方形 6"/>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8" name="正方形/長方形 7"/>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9" name="正方形/長方形 8"/>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0" name="正方形/長方形 9"/>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1" name="正方形/長方形 10"/>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2" name="正方形/長方形 11"/>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3" name="正方形/長方形 12"/>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4" name="正方形/長方形 13"/>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5" name="正方形/長方形 14"/>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6" name="正方形/長方形 15"/>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7" name="正方形/長方形 16"/>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8" name="正方形/長方形 17"/>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9" name="正方形/長方形 18"/>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0" name="正方形/長方形 19"/>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1" name="正方形/長方形 20"/>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5</xdr:row>
      <xdr:rowOff>117475</xdr:rowOff>
    </xdr:to>
    <xdr:sp macro="" textlink="">
      <xdr:nvSpPr>
        <xdr:cNvPr id="22" name="角丸四角形 21"/>
        <xdr:cNvSpPr/>
      </xdr:nvSpPr>
      <xdr:spPr>
        <a:xfrm>
          <a:off x="10693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3" name="正方形/長方形 22"/>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457200</xdr:colOff>
      <xdr:row>3</xdr:row>
      <xdr:rowOff>28575</xdr:rowOff>
    </xdr:from>
    <xdr:to>
      <xdr:col>9</xdr:col>
      <xdr:colOff>346075</xdr:colOff>
      <xdr:row>6</xdr:row>
      <xdr:rowOff>34925</xdr:rowOff>
    </xdr:to>
    <xdr:sp macro="" textlink="">
      <xdr:nvSpPr>
        <xdr:cNvPr id="24" name="正方形/長方形 23"/>
        <xdr:cNvSpPr/>
      </xdr:nvSpPr>
      <xdr:spPr>
        <a:xfrm>
          <a:off x="10953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279400</xdr:colOff>
      <xdr:row>2</xdr:row>
      <xdr:rowOff>174625</xdr:rowOff>
    </xdr:from>
    <xdr:to>
      <xdr:col>8</xdr:col>
      <xdr:colOff>488950</xdr:colOff>
      <xdr:row>2</xdr:row>
      <xdr:rowOff>174625</xdr:rowOff>
    </xdr:to>
    <xdr:cxnSp macro="">
      <xdr:nvCxnSpPr>
        <xdr:cNvPr id="25" name="直線コネクタ 24"/>
        <xdr:cNvCxnSpPr/>
      </xdr:nvCxnSpPr>
      <xdr:spPr>
        <a:xfrm flipH="1">
          <a:off x="10775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333375</xdr:colOff>
      <xdr:row>2</xdr:row>
      <xdr:rowOff>136525</xdr:rowOff>
    </xdr:from>
    <xdr:to>
      <xdr:col>8</xdr:col>
      <xdr:colOff>434975</xdr:colOff>
      <xdr:row>2</xdr:row>
      <xdr:rowOff>238125</xdr:rowOff>
    </xdr:to>
    <xdr:sp macro="" textlink="">
      <xdr:nvSpPr>
        <xdr:cNvPr id="26" name="円/楕円 25"/>
        <xdr:cNvSpPr/>
      </xdr:nvSpPr>
      <xdr:spPr>
        <a:xfrm>
          <a:off x="10829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333375</xdr:colOff>
      <xdr:row>3</xdr:row>
      <xdr:rowOff>117475</xdr:rowOff>
    </xdr:from>
    <xdr:to>
      <xdr:col>8</xdr:col>
      <xdr:colOff>434975</xdr:colOff>
      <xdr:row>4</xdr:row>
      <xdr:rowOff>47625</xdr:rowOff>
    </xdr:to>
    <xdr:sp macro="" textlink="">
      <xdr:nvSpPr>
        <xdr:cNvPr id="27" name="フローチャート : 判断 26"/>
        <xdr:cNvSpPr/>
      </xdr:nvSpPr>
      <xdr:spPr>
        <a:xfrm>
          <a:off x="10829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30/36</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mn-lt"/>
              <a:ea typeface="+mn-ea"/>
              <a:cs typeface="+mn-cs"/>
            </a:rPr>
            <a:t>少子高齢化に伴う生産年齢人口の減少や農業・漁業など一次産業の所得落ち込みにより、類似団体の平均を下回る状況が続いている。</a:t>
          </a:r>
          <a:endParaRPr lang="ja-JP" altLang="ja-JP" sz="1300">
            <a:effectLst/>
          </a:endParaRPr>
        </a:p>
        <a:p>
          <a:r>
            <a:rPr kumimoji="1" lang="en-US" altLang="ja-JP" sz="1300">
              <a:solidFill>
                <a:schemeClr val="dk1"/>
              </a:solidFill>
              <a:effectLst/>
              <a:latin typeface="+mn-lt"/>
              <a:ea typeface="+mn-ea"/>
              <a:cs typeface="+mn-cs"/>
            </a:rPr>
            <a:t>2016</a:t>
          </a:r>
          <a:r>
            <a:rPr kumimoji="1" lang="ja-JP" altLang="ja-JP" sz="1300">
              <a:solidFill>
                <a:schemeClr val="dk1"/>
              </a:solidFill>
              <a:effectLst/>
              <a:latin typeface="+mn-lt"/>
              <a:ea typeface="+mn-ea"/>
              <a:cs typeface="+mn-cs"/>
            </a:rPr>
            <a:t>（平成</a:t>
          </a:r>
          <a:r>
            <a:rPr kumimoji="1" lang="en-US" altLang="ja-JP" sz="1300">
              <a:solidFill>
                <a:schemeClr val="dk1"/>
              </a:solidFill>
              <a:effectLst/>
              <a:latin typeface="+mn-lt"/>
              <a:ea typeface="+mn-ea"/>
              <a:cs typeface="+mn-cs"/>
            </a:rPr>
            <a:t>28</a:t>
          </a:r>
          <a:r>
            <a:rPr kumimoji="1" lang="ja-JP" altLang="ja-JP" sz="1300">
              <a:solidFill>
                <a:schemeClr val="dk1"/>
              </a:solidFill>
              <a:effectLst/>
              <a:latin typeface="+mn-lt"/>
              <a:ea typeface="+mn-ea"/>
              <a:cs typeface="+mn-cs"/>
            </a:rPr>
            <a:t>）年</a:t>
          </a:r>
          <a:r>
            <a:rPr kumimoji="1" lang="en-US" altLang="ja-JP" sz="1300">
              <a:solidFill>
                <a:schemeClr val="dk1"/>
              </a:solidFill>
              <a:effectLst/>
              <a:latin typeface="+mn-lt"/>
              <a:ea typeface="+mn-ea"/>
              <a:cs typeface="+mn-cs"/>
            </a:rPr>
            <a:t>1</a:t>
          </a:r>
          <a:r>
            <a:rPr kumimoji="1" lang="ja-JP" altLang="ja-JP" sz="1300">
              <a:solidFill>
                <a:schemeClr val="dk1"/>
              </a:solidFill>
              <a:effectLst/>
              <a:latin typeface="+mn-lt"/>
              <a:ea typeface="+mn-ea"/>
              <a:cs typeface="+mn-cs"/>
            </a:rPr>
            <a:t>月に策定した「黒潮町まち・ひと・しごと総合戦略」により、人口減少の克服と地方創生を実現するため、子育て支援や雇用の場の確保などにより、就業者数の増加を推進し、所得向上から自主財源である地方税の増収を図ることで、財政基盤の強化に努めていく。</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157843</xdr:rowOff>
    </xdr:from>
    <xdr:to>
      <xdr:col>7</xdr:col>
      <xdr:colOff>152400</xdr:colOff>
      <xdr:row>44</xdr:row>
      <xdr:rowOff>61685</xdr:rowOff>
    </xdr:to>
    <xdr:cxnSp macro="">
      <xdr:nvCxnSpPr>
        <xdr:cNvPr id="65" name="直線コネクタ 64"/>
        <xdr:cNvCxnSpPr/>
      </xdr:nvCxnSpPr>
      <xdr:spPr>
        <a:xfrm flipV="1">
          <a:off x="4953000" y="6330043"/>
          <a:ext cx="0" cy="127544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33762</xdr:rowOff>
    </xdr:from>
    <xdr:ext cx="762000" cy="259045"/>
    <xdr:sp macro="" textlink="">
      <xdr:nvSpPr>
        <xdr:cNvPr id="66" name="財政力最小値テキスト"/>
        <xdr:cNvSpPr txBox="1"/>
      </xdr:nvSpPr>
      <xdr:spPr>
        <a:xfrm>
          <a:off x="5041900" y="7577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0.17</a:t>
          </a:r>
          <a:endParaRPr kumimoji="1" lang="ja-JP" altLang="en-US" sz="1000" b="1">
            <a:latin typeface="ＭＳ Ｐゴシック"/>
          </a:endParaRPr>
        </a:p>
      </xdr:txBody>
    </xdr:sp>
    <xdr:clientData/>
  </xdr:oneCellAnchor>
  <xdr:twoCellAnchor>
    <xdr:from>
      <xdr:col>7</xdr:col>
      <xdr:colOff>63500</xdr:colOff>
      <xdr:row>44</xdr:row>
      <xdr:rowOff>61685</xdr:rowOff>
    </xdr:from>
    <xdr:to>
      <xdr:col>7</xdr:col>
      <xdr:colOff>241300</xdr:colOff>
      <xdr:row>44</xdr:row>
      <xdr:rowOff>61685</xdr:rowOff>
    </xdr:to>
    <xdr:cxnSp macro="">
      <xdr:nvCxnSpPr>
        <xdr:cNvPr id="67" name="直線コネクタ 66"/>
        <xdr:cNvCxnSpPr/>
      </xdr:nvCxnSpPr>
      <xdr:spPr>
        <a:xfrm>
          <a:off x="4864100" y="7605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72770</xdr:rowOff>
    </xdr:from>
    <xdr:ext cx="762000" cy="259045"/>
    <xdr:sp macro="" textlink="">
      <xdr:nvSpPr>
        <xdr:cNvPr id="68" name="財政力最大値テキスト"/>
        <xdr:cNvSpPr txBox="1"/>
      </xdr:nvSpPr>
      <xdr:spPr>
        <a:xfrm>
          <a:off x="5041900" y="607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0.54</a:t>
          </a:r>
          <a:endParaRPr kumimoji="1" lang="ja-JP" altLang="en-US" sz="1000" b="1">
            <a:latin typeface="ＭＳ Ｐゴシック"/>
          </a:endParaRPr>
        </a:p>
      </xdr:txBody>
    </xdr:sp>
    <xdr:clientData/>
  </xdr:oneCellAnchor>
  <xdr:twoCellAnchor>
    <xdr:from>
      <xdr:col>7</xdr:col>
      <xdr:colOff>63500</xdr:colOff>
      <xdr:row>36</xdr:row>
      <xdr:rowOff>157843</xdr:rowOff>
    </xdr:from>
    <xdr:to>
      <xdr:col>7</xdr:col>
      <xdr:colOff>241300</xdr:colOff>
      <xdr:row>36</xdr:row>
      <xdr:rowOff>157843</xdr:rowOff>
    </xdr:to>
    <xdr:cxnSp macro="">
      <xdr:nvCxnSpPr>
        <xdr:cNvPr id="69" name="直線コネクタ 68"/>
        <xdr:cNvCxnSpPr/>
      </xdr:nvCxnSpPr>
      <xdr:spPr>
        <a:xfrm>
          <a:off x="4864100" y="633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43</xdr:row>
      <xdr:rowOff>129722</xdr:rowOff>
    </xdr:to>
    <xdr:cxnSp macro="">
      <xdr:nvCxnSpPr>
        <xdr:cNvPr id="70" name="直線コネクタ 69"/>
        <xdr:cNvCxnSpPr/>
      </xdr:nvCxnSpPr>
      <xdr:spPr>
        <a:xfrm>
          <a:off x="4114800" y="750207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162577</xdr:rowOff>
    </xdr:from>
    <xdr:ext cx="762000" cy="259045"/>
    <xdr:sp macro="" textlink="">
      <xdr:nvSpPr>
        <xdr:cNvPr id="71" name="財政力平均値テキスト"/>
        <xdr:cNvSpPr txBox="1"/>
      </xdr:nvSpPr>
      <xdr:spPr>
        <a:xfrm>
          <a:off x="5041900" y="702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0.28</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72" name="フローチャート : 判断 71"/>
        <xdr:cNvSpPr/>
      </xdr:nvSpPr>
      <xdr:spPr>
        <a:xfrm>
          <a:off x="4902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129722</xdr:rowOff>
    </xdr:from>
    <xdr:to>
      <xdr:col>6</xdr:col>
      <xdr:colOff>0</xdr:colOff>
      <xdr:row>43</xdr:row>
      <xdr:rowOff>129722</xdr:rowOff>
    </xdr:to>
    <xdr:cxnSp macro="">
      <xdr:nvCxnSpPr>
        <xdr:cNvPr id="73" name="直線コネクタ 72"/>
        <xdr:cNvCxnSpPr/>
      </xdr:nvCxnSpPr>
      <xdr:spPr>
        <a:xfrm>
          <a:off x="3225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4" name="フローチャート : 判断 73"/>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5" name="テキスト ボックス 74"/>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129722</xdr:rowOff>
    </xdr:from>
    <xdr:to>
      <xdr:col>4</xdr:col>
      <xdr:colOff>482600</xdr:colOff>
      <xdr:row>43</xdr:row>
      <xdr:rowOff>129722</xdr:rowOff>
    </xdr:to>
    <xdr:cxnSp macro="">
      <xdr:nvCxnSpPr>
        <xdr:cNvPr id="76" name="直線コネクタ 75"/>
        <xdr:cNvCxnSpPr/>
      </xdr:nvCxnSpPr>
      <xdr:spPr>
        <a:xfrm>
          <a:off x="2336800" y="75020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43543</xdr:rowOff>
    </xdr:from>
    <xdr:to>
      <xdr:col>4</xdr:col>
      <xdr:colOff>533400</xdr:colOff>
      <xdr:row>42</xdr:row>
      <xdr:rowOff>145143</xdr:rowOff>
    </xdr:to>
    <xdr:sp macro="" textlink="">
      <xdr:nvSpPr>
        <xdr:cNvPr id="77" name="フローチャート : 判断 76"/>
        <xdr:cNvSpPr/>
      </xdr:nvSpPr>
      <xdr:spPr>
        <a:xfrm>
          <a:off x="3175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155320</xdr:rowOff>
    </xdr:from>
    <xdr:ext cx="762000" cy="259045"/>
    <xdr:sp macro="" textlink="">
      <xdr:nvSpPr>
        <xdr:cNvPr id="78" name="テキスト ボックス 77"/>
        <xdr:cNvSpPr txBox="1"/>
      </xdr:nvSpPr>
      <xdr:spPr>
        <a:xfrm>
          <a:off x="2844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129722</xdr:rowOff>
    </xdr:to>
    <xdr:cxnSp macro="">
      <xdr:nvCxnSpPr>
        <xdr:cNvPr id="79" name="直線コネクタ 78"/>
        <xdr:cNvCxnSpPr/>
      </xdr:nvCxnSpPr>
      <xdr:spPr>
        <a:xfrm>
          <a:off x="1447800" y="746760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43543</xdr:rowOff>
    </xdr:from>
    <xdr:to>
      <xdr:col>3</xdr:col>
      <xdr:colOff>330200</xdr:colOff>
      <xdr:row>42</xdr:row>
      <xdr:rowOff>145143</xdr:rowOff>
    </xdr:to>
    <xdr:sp macro="" textlink="">
      <xdr:nvSpPr>
        <xdr:cNvPr id="80" name="フローチャート : 判断 79"/>
        <xdr:cNvSpPr/>
      </xdr:nvSpPr>
      <xdr:spPr>
        <a:xfrm>
          <a:off x="2286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155320</xdr:rowOff>
    </xdr:from>
    <xdr:ext cx="762000" cy="259045"/>
    <xdr:sp macro="" textlink="">
      <xdr:nvSpPr>
        <xdr:cNvPr id="81" name="テキスト ボックス 80"/>
        <xdr:cNvSpPr txBox="1"/>
      </xdr:nvSpPr>
      <xdr:spPr>
        <a:xfrm>
          <a:off x="1955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9072</xdr:rowOff>
    </xdr:from>
    <xdr:to>
      <xdr:col>2</xdr:col>
      <xdr:colOff>127000</xdr:colOff>
      <xdr:row>42</xdr:row>
      <xdr:rowOff>110672</xdr:rowOff>
    </xdr:to>
    <xdr:sp macro="" textlink="">
      <xdr:nvSpPr>
        <xdr:cNvPr id="82" name="フローチャート : 判断 81"/>
        <xdr:cNvSpPr/>
      </xdr:nvSpPr>
      <xdr:spPr>
        <a:xfrm>
          <a:off x="1397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120849</xdr:rowOff>
    </xdr:from>
    <xdr:ext cx="762000" cy="259045"/>
    <xdr:sp macro="" textlink="">
      <xdr:nvSpPr>
        <xdr:cNvPr id="83" name="テキスト ボックス 82"/>
        <xdr:cNvSpPr txBox="1"/>
      </xdr:nvSpPr>
      <xdr:spPr>
        <a:xfrm>
          <a:off x="1066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9" name="円/楕円 88"/>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146249</xdr:rowOff>
    </xdr:from>
    <xdr:ext cx="762000" cy="259045"/>
    <xdr:sp macro="" textlink="">
      <xdr:nvSpPr>
        <xdr:cNvPr id="90" name="財政力該当値テキスト"/>
        <xdr:cNvSpPr txBox="1"/>
      </xdr:nvSpPr>
      <xdr:spPr>
        <a:xfrm>
          <a:off x="5041900" y="734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78922</xdr:rowOff>
    </xdr:from>
    <xdr:to>
      <xdr:col>6</xdr:col>
      <xdr:colOff>50800</xdr:colOff>
      <xdr:row>44</xdr:row>
      <xdr:rowOff>9072</xdr:rowOff>
    </xdr:to>
    <xdr:sp macro="" textlink="">
      <xdr:nvSpPr>
        <xdr:cNvPr id="91" name="円/楕円 90"/>
        <xdr:cNvSpPr/>
      </xdr:nvSpPr>
      <xdr:spPr>
        <a:xfrm>
          <a:off x="4064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165299</xdr:rowOff>
    </xdr:from>
    <xdr:ext cx="736600" cy="259045"/>
    <xdr:sp macro="" textlink="">
      <xdr:nvSpPr>
        <xdr:cNvPr id="92" name="テキスト ボックス 91"/>
        <xdr:cNvSpPr txBox="1"/>
      </xdr:nvSpPr>
      <xdr:spPr>
        <a:xfrm>
          <a:off x="3733800" y="7537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78922</xdr:rowOff>
    </xdr:from>
    <xdr:to>
      <xdr:col>4</xdr:col>
      <xdr:colOff>533400</xdr:colOff>
      <xdr:row>44</xdr:row>
      <xdr:rowOff>9072</xdr:rowOff>
    </xdr:to>
    <xdr:sp macro="" textlink="">
      <xdr:nvSpPr>
        <xdr:cNvPr id="93" name="円/楕円 92"/>
        <xdr:cNvSpPr/>
      </xdr:nvSpPr>
      <xdr:spPr>
        <a:xfrm>
          <a:off x="3175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165299</xdr:rowOff>
    </xdr:from>
    <xdr:ext cx="762000" cy="259045"/>
    <xdr:sp macro="" textlink="">
      <xdr:nvSpPr>
        <xdr:cNvPr id="94" name="テキスト ボックス 93"/>
        <xdr:cNvSpPr txBox="1"/>
      </xdr:nvSpPr>
      <xdr:spPr>
        <a:xfrm>
          <a:off x="2844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78922</xdr:rowOff>
    </xdr:from>
    <xdr:to>
      <xdr:col>3</xdr:col>
      <xdr:colOff>330200</xdr:colOff>
      <xdr:row>44</xdr:row>
      <xdr:rowOff>9072</xdr:rowOff>
    </xdr:to>
    <xdr:sp macro="" textlink="">
      <xdr:nvSpPr>
        <xdr:cNvPr id="95" name="円/楕円 94"/>
        <xdr:cNvSpPr/>
      </xdr:nvSpPr>
      <xdr:spPr>
        <a:xfrm>
          <a:off x="22860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165299</xdr:rowOff>
    </xdr:from>
    <xdr:ext cx="762000" cy="259045"/>
    <xdr:sp macro="" textlink="">
      <xdr:nvSpPr>
        <xdr:cNvPr id="96" name="テキスト ボックス 95"/>
        <xdr:cNvSpPr txBox="1"/>
      </xdr:nvSpPr>
      <xdr:spPr>
        <a:xfrm>
          <a:off x="1955800" y="7537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7" name="円/楕円 96"/>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8" name="テキスト ボックス 97"/>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100" name="テキスト ボックス 99"/>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1" name="テキスト ボックス 100"/>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26/36</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や扶助費の減少により、義務的経費充当一般財源は減少したが、依然として類似団体より高い数値となっている。引き続き、行財政構造の改革を進め、経常経費の削減を行うとともに、各種施策の充実により、税収の増を図っていく必要がある。</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5" name="直線コネクタ 114"/>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7" name="直線コネクタ 116"/>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9" name="直線コネクタ 118"/>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1" name="直線コネクタ 120"/>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158242</xdr:rowOff>
    </xdr:from>
    <xdr:to>
      <xdr:col>7</xdr:col>
      <xdr:colOff>152400</xdr:colOff>
      <xdr:row>65</xdr:row>
      <xdr:rowOff>152654</xdr:rowOff>
    </xdr:to>
    <xdr:cxnSp macro="">
      <xdr:nvCxnSpPr>
        <xdr:cNvPr id="126" name="直線コネクタ 125"/>
        <xdr:cNvCxnSpPr/>
      </xdr:nvCxnSpPr>
      <xdr:spPr>
        <a:xfrm flipV="1">
          <a:off x="4953000" y="10273792"/>
          <a:ext cx="0" cy="102311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124731</xdr:rowOff>
    </xdr:from>
    <xdr:ext cx="762000" cy="259045"/>
    <xdr:sp macro="" textlink="">
      <xdr:nvSpPr>
        <xdr:cNvPr id="127" name="財政構造の弾力性最小値テキスト"/>
        <xdr:cNvSpPr txBox="1"/>
      </xdr:nvSpPr>
      <xdr:spPr>
        <a:xfrm>
          <a:off x="5041900" y="1126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95.4</a:t>
          </a:r>
          <a:endParaRPr kumimoji="1" lang="ja-JP" altLang="en-US" sz="1000" b="1">
            <a:latin typeface="ＭＳ Ｐゴシック"/>
          </a:endParaRPr>
        </a:p>
      </xdr:txBody>
    </xdr:sp>
    <xdr:clientData/>
  </xdr:oneCellAnchor>
  <xdr:twoCellAnchor>
    <xdr:from>
      <xdr:col>7</xdr:col>
      <xdr:colOff>63500</xdr:colOff>
      <xdr:row>65</xdr:row>
      <xdr:rowOff>152654</xdr:rowOff>
    </xdr:from>
    <xdr:to>
      <xdr:col>7</xdr:col>
      <xdr:colOff>241300</xdr:colOff>
      <xdr:row>65</xdr:row>
      <xdr:rowOff>152654</xdr:rowOff>
    </xdr:to>
    <xdr:cxnSp macro="">
      <xdr:nvCxnSpPr>
        <xdr:cNvPr id="128" name="直線コネクタ 127"/>
        <xdr:cNvCxnSpPr/>
      </xdr:nvCxnSpPr>
      <xdr:spPr>
        <a:xfrm>
          <a:off x="4864100" y="11296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73169</xdr:rowOff>
    </xdr:from>
    <xdr:ext cx="762000" cy="259045"/>
    <xdr:sp macro="" textlink="">
      <xdr:nvSpPr>
        <xdr:cNvPr id="129" name="財政構造の弾力性最大値テキスト"/>
        <xdr:cNvSpPr txBox="1"/>
      </xdr:nvSpPr>
      <xdr:spPr>
        <a:xfrm>
          <a:off x="5041900" y="10017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59</xdr:row>
      <xdr:rowOff>158242</xdr:rowOff>
    </xdr:from>
    <xdr:to>
      <xdr:col>7</xdr:col>
      <xdr:colOff>241300</xdr:colOff>
      <xdr:row>59</xdr:row>
      <xdr:rowOff>158242</xdr:rowOff>
    </xdr:to>
    <xdr:cxnSp macro="">
      <xdr:nvCxnSpPr>
        <xdr:cNvPr id="130" name="直線コネクタ 129"/>
        <xdr:cNvCxnSpPr/>
      </xdr:nvCxnSpPr>
      <xdr:spPr>
        <a:xfrm>
          <a:off x="4864100" y="102737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133604</xdr:rowOff>
    </xdr:from>
    <xdr:to>
      <xdr:col>7</xdr:col>
      <xdr:colOff>152400</xdr:colOff>
      <xdr:row>64</xdr:row>
      <xdr:rowOff>34544</xdr:rowOff>
    </xdr:to>
    <xdr:cxnSp macro="">
      <xdr:nvCxnSpPr>
        <xdr:cNvPr id="131" name="直線コネクタ 130"/>
        <xdr:cNvCxnSpPr/>
      </xdr:nvCxnSpPr>
      <xdr:spPr>
        <a:xfrm flipV="1">
          <a:off x="4114800" y="10934954"/>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12463</xdr:rowOff>
    </xdr:from>
    <xdr:ext cx="762000" cy="259045"/>
    <xdr:sp macro="" textlink="">
      <xdr:nvSpPr>
        <xdr:cNvPr id="132" name="財政構造の弾力性平均値テキスト"/>
        <xdr:cNvSpPr txBox="1"/>
      </xdr:nvSpPr>
      <xdr:spPr>
        <a:xfrm>
          <a:off x="5041900" y="106423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167386</xdr:rowOff>
    </xdr:from>
    <xdr:to>
      <xdr:col>7</xdr:col>
      <xdr:colOff>203200</xdr:colOff>
      <xdr:row>63</xdr:row>
      <xdr:rowOff>97536</xdr:rowOff>
    </xdr:to>
    <xdr:sp macro="" textlink="">
      <xdr:nvSpPr>
        <xdr:cNvPr id="133" name="フローチャート : 判断 132"/>
        <xdr:cNvSpPr/>
      </xdr:nvSpPr>
      <xdr:spPr>
        <a:xfrm>
          <a:off x="4902200" y="10797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34544</xdr:rowOff>
    </xdr:from>
    <xdr:to>
      <xdr:col>6</xdr:col>
      <xdr:colOff>0</xdr:colOff>
      <xdr:row>64</xdr:row>
      <xdr:rowOff>34544</xdr:rowOff>
    </xdr:to>
    <xdr:cxnSp macro="">
      <xdr:nvCxnSpPr>
        <xdr:cNvPr id="134" name="直線コネクタ 133"/>
        <xdr:cNvCxnSpPr/>
      </xdr:nvCxnSpPr>
      <xdr:spPr>
        <a:xfrm>
          <a:off x="3225800" y="110073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15240</xdr:rowOff>
    </xdr:from>
    <xdr:to>
      <xdr:col>6</xdr:col>
      <xdr:colOff>50800</xdr:colOff>
      <xdr:row>63</xdr:row>
      <xdr:rowOff>116840</xdr:rowOff>
    </xdr:to>
    <xdr:sp macro="" textlink="">
      <xdr:nvSpPr>
        <xdr:cNvPr id="135" name="フローチャート : 判断 134"/>
        <xdr:cNvSpPr/>
      </xdr:nvSpPr>
      <xdr:spPr>
        <a:xfrm>
          <a:off x="4064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127017</xdr:rowOff>
    </xdr:from>
    <xdr:ext cx="736600" cy="259045"/>
    <xdr:sp macro="" textlink="">
      <xdr:nvSpPr>
        <xdr:cNvPr id="136" name="テキスト ボックス 135"/>
        <xdr:cNvSpPr txBox="1"/>
      </xdr:nvSpPr>
      <xdr:spPr>
        <a:xfrm>
          <a:off x="3733800" y="105854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24892</xdr:rowOff>
    </xdr:from>
    <xdr:to>
      <xdr:col>4</xdr:col>
      <xdr:colOff>482600</xdr:colOff>
      <xdr:row>64</xdr:row>
      <xdr:rowOff>34544</xdr:rowOff>
    </xdr:to>
    <xdr:cxnSp macro="">
      <xdr:nvCxnSpPr>
        <xdr:cNvPr id="137" name="直線コネクタ 136"/>
        <xdr:cNvCxnSpPr/>
      </xdr:nvCxnSpPr>
      <xdr:spPr>
        <a:xfrm>
          <a:off x="2336800" y="10997692"/>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94996</xdr:rowOff>
    </xdr:from>
    <xdr:to>
      <xdr:col>4</xdr:col>
      <xdr:colOff>533400</xdr:colOff>
      <xdr:row>63</xdr:row>
      <xdr:rowOff>25146</xdr:rowOff>
    </xdr:to>
    <xdr:sp macro="" textlink="">
      <xdr:nvSpPr>
        <xdr:cNvPr id="138" name="フローチャート : 判断 137"/>
        <xdr:cNvSpPr/>
      </xdr:nvSpPr>
      <xdr:spPr>
        <a:xfrm>
          <a:off x="3175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35323</xdr:rowOff>
    </xdr:from>
    <xdr:ext cx="762000" cy="259045"/>
    <xdr:sp macro="" textlink="">
      <xdr:nvSpPr>
        <xdr:cNvPr id="139" name="テキスト ボックス 138"/>
        <xdr:cNvSpPr txBox="1"/>
      </xdr:nvSpPr>
      <xdr:spPr>
        <a:xfrm>
          <a:off x="2844800" y="10493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24892</xdr:rowOff>
    </xdr:from>
    <xdr:to>
      <xdr:col>3</xdr:col>
      <xdr:colOff>279400</xdr:colOff>
      <xdr:row>64</xdr:row>
      <xdr:rowOff>24892</xdr:rowOff>
    </xdr:to>
    <xdr:cxnSp macro="">
      <xdr:nvCxnSpPr>
        <xdr:cNvPr id="140" name="直線コネクタ 139"/>
        <xdr:cNvCxnSpPr/>
      </xdr:nvCxnSpPr>
      <xdr:spPr>
        <a:xfrm>
          <a:off x="1447800" y="1099769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109474</xdr:rowOff>
    </xdr:from>
    <xdr:to>
      <xdr:col>3</xdr:col>
      <xdr:colOff>330200</xdr:colOff>
      <xdr:row>63</xdr:row>
      <xdr:rowOff>39624</xdr:rowOff>
    </xdr:to>
    <xdr:sp macro="" textlink="">
      <xdr:nvSpPr>
        <xdr:cNvPr id="141" name="フローチャート : 判断 140"/>
        <xdr:cNvSpPr/>
      </xdr:nvSpPr>
      <xdr:spPr>
        <a:xfrm>
          <a:off x="2286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49801</xdr:rowOff>
    </xdr:from>
    <xdr:ext cx="762000" cy="259045"/>
    <xdr:sp macro="" textlink="">
      <xdr:nvSpPr>
        <xdr:cNvPr id="142" name="テキスト ボックス 141"/>
        <xdr:cNvSpPr txBox="1"/>
      </xdr:nvSpPr>
      <xdr:spPr>
        <a:xfrm>
          <a:off x="1955800" y="105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133604</xdr:rowOff>
    </xdr:from>
    <xdr:to>
      <xdr:col>2</xdr:col>
      <xdr:colOff>127000</xdr:colOff>
      <xdr:row>63</xdr:row>
      <xdr:rowOff>63754</xdr:rowOff>
    </xdr:to>
    <xdr:sp macro="" textlink="">
      <xdr:nvSpPr>
        <xdr:cNvPr id="143" name="フローチャート : 判断 142"/>
        <xdr:cNvSpPr/>
      </xdr:nvSpPr>
      <xdr:spPr>
        <a:xfrm>
          <a:off x="1397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73931</xdr:rowOff>
    </xdr:from>
    <xdr:ext cx="762000" cy="259045"/>
    <xdr:sp macro="" textlink="">
      <xdr:nvSpPr>
        <xdr:cNvPr id="144" name="テキスト ボックス 143"/>
        <xdr:cNvSpPr txBox="1"/>
      </xdr:nvSpPr>
      <xdr:spPr>
        <a:xfrm>
          <a:off x="1066800" y="1053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82804</xdr:rowOff>
    </xdr:from>
    <xdr:to>
      <xdr:col>7</xdr:col>
      <xdr:colOff>203200</xdr:colOff>
      <xdr:row>64</xdr:row>
      <xdr:rowOff>12954</xdr:rowOff>
    </xdr:to>
    <xdr:sp macro="" textlink="">
      <xdr:nvSpPr>
        <xdr:cNvPr id="150" name="円/楕円 149"/>
        <xdr:cNvSpPr/>
      </xdr:nvSpPr>
      <xdr:spPr>
        <a:xfrm>
          <a:off x="49022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54881</xdr:rowOff>
    </xdr:from>
    <xdr:ext cx="762000" cy="259045"/>
    <xdr:sp macro="" textlink="">
      <xdr:nvSpPr>
        <xdr:cNvPr id="151" name="財政構造の弾力性該当値テキスト"/>
        <xdr:cNvSpPr txBox="1"/>
      </xdr:nvSpPr>
      <xdr:spPr>
        <a:xfrm>
          <a:off x="5041900" y="1085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155194</xdr:rowOff>
    </xdr:from>
    <xdr:to>
      <xdr:col>6</xdr:col>
      <xdr:colOff>50800</xdr:colOff>
      <xdr:row>64</xdr:row>
      <xdr:rowOff>85344</xdr:rowOff>
    </xdr:to>
    <xdr:sp macro="" textlink="">
      <xdr:nvSpPr>
        <xdr:cNvPr id="152" name="円/楕円 151"/>
        <xdr:cNvSpPr/>
      </xdr:nvSpPr>
      <xdr:spPr>
        <a:xfrm>
          <a:off x="4064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70121</xdr:rowOff>
    </xdr:from>
    <xdr:ext cx="736600" cy="259045"/>
    <xdr:sp macro="" textlink="">
      <xdr:nvSpPr>
        <xdr:cNvPr id="153" name="テキスト ボックス 152"/>
        <xdr:cNvSpPr txBox="1"/>
      </xdr:nvSpPr>
      <xdr:spPr>
        <a:xfrm>
          <a:off x="3733800" y="11042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155194</xdr:rowOff>
    </xdr:from>
    <xdr:to>
      <xdr:col>4</xdr:col>
      <xdr:colOff>533400</xdr:colOff>
      <xdr:row>64</xdr:row>
      <xdr:rowOff>85344</xdr:rowOff>
    </xdr:to>
    <xdr:sp macro="" textlink="">
      <xdr:nvSpPr>
        <xdr:cNvPr id="154" name="円/楕円 153"/>
        <xdr:cNvSpPr/>
      </xdr:nvSpPr>
      <xdr:spPr>
        <a:xfrm>
          <a:off x="3175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70121</xdr:rowOff>
    </xdr:from>
    <xdr:ext cx="762000" cy="259045"/>
    <xdr:sp macro="" textlink="">
      <xdr:nvSpPr>
        <xdr:cNvPr id="155" name="テキスト ボックス 154"/>
        <xdr:cNvSpPr txBox="1"/>
      </xdr:nvSpPr>
      <xdr:spPr>
        <a:xfrm>
          <a:off x="2844800" y="1104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145542</xdr:rowOff>
    </xdr:from>
    <xdr:to>
      <xdr:col>3</xdr:col>
      <xdr:colOff>330200</xdr:colOff>
      <xdr:row>64</xdr:row>
      <xdr:rowOff>75692</xdr:rowOff>
    </xdr:to>
    <xdr:sp macro="" textlink="">
      <xdr:nvSpPr>
        <xdr:cNvPr id="156" name="円/楕円 155"/>
        <xdr:cNvSpPr/>
      </xdr:nvSpPr>
      <xdr:spPr>
        <a:xfrm>
          <a:off x="2286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60469</xdr:rowOff>
    </xdr:from>
    <xdr:ext cx="762000" cy="259045"/>
    <xdr:sp macro="" textlink="">
      <xdr:nvSpPr>
        <xdr:cNvPr id="157" name="テキスト ボックス 156"/>
        <xdr:cNvSpPr txBox="1"/>
      </xdr:nvSpPr>
      <xdr:spPr>
        <a:xfrm>
          <a:off x="1955800" y="1103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145542</xdr:rowOff>
    </xdr:from>
    <xdr:to>
      <xdr:col>2</xdr:col>
      <xdr:colOff>127000</xdr:colOff>
      <xdr:row>64</xdr:row>
      <xdr:rowOff>75692</xdr:rowOff>
    </xdr:to>
    <xdr:sp macro="" textlink="">
      <xdr:nvSpPr>
        <xdr:cNvPr id="158" name="円/楕円 157"/>
        <xdr:cNvSpPr/>
      </xdr:nvSpPr>
      <xdr:spPr>
        <a:xfrm>
          <a:off x="13970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60469</xdr:rowOff>
    </xdr:from>
    <xdr:ext cx="762000" cy="259045"/>
    <xdr:sp macro="" textlink="">
      <xdr:nvSpPr>
        <xdr:cNvPr id="159" name="テキスト ボックス 158"/>
        <xdr:cNvSpPr txBox="1"/>
      </xdr:nvSpPr>
      <xdr:spPr>
        <a:xfrm>
          <a:off x="1066800" y="1103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[248,773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34/36</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147,224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前年度より減少しているが、依然として類似団体と比べ高い水準にある。また、物件費は業務のシステム化に伴う保守料や、アウトソーシング、南海地震対策、あったかふれあいセンターの新設など産業振興施策による委託料の増により、増加傾向にある。</a:t>
          </a:r>
        </a:p>
        <a:p>
          <a:r>
            <a:rPr kumimoji="1" lang="ja-JP" altLang="en-US" sz="1300">
              <a:latin typeface="ＭＳ Ｐゴシック"/>
            </a:rPr>
            <a:t>これらは施策充実のためには必要な経費であるため、地方版総合戦略を積極的に推進しつつも、引き続き、事業内容を精査しながら、最小の経費で最大の効果を求めていく。</a:t>
          </a: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18755</xdr:rowOff>
    </xdr:from>
    <xdr:to>
      <xdr:col>7</xdr:col>
      <xdr:colOff>152400</xdr:colOff>
      <xdr:row>88</xdr:row>
      <xdr:rowOff>68737</xdr:rowOff>
    </xdr:to>
    <xdr:cxnSp macro="">
      <xdr:nvCxnSpPr>
        <xdr:cNvPr id="187" name="直線コネクタ 186"/>
        <xdr:cNvCxnSpPr/>
      </xdr:nvCxnSpPr>
      <xdr:spPr>
        <a:xfrm flipV="1">
          <a:off x="4953000" y="13906205"/>
          <a:ext cx="0" cy="12501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40814</xdr:rowOff>
    </xdr:from>
    <xdr:ext cx="762000" cy="259045"/>
    <xdr:sp macro="" textlink="">
      <xdr:nvSpPr>
        <xdr:cNvPr id="188" name="人件費・物件費等の状況最小値テキスト"/>
        <xdr:cNvSpPr txBox="1"/>
      </xdr:nvSpPr>
      <xdr:spPr>
        <a:xfrm>
          <a:off x="5041900" y="15128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364,243</a:t>
          </a:r>
          <a:endParaRPr kumimoji="1" lang="ja-JP" altLang="en-US" sz="1000" b="1">
            <a:latin typeface="ＭＳ Ｐゴシック"/>
          </a:endParaRPr>
        </a:p>
      </xdr:txBody>
    </xdr:sp>
    <xdr:clientData/>
  </xdr:oneCellAnchor>
  <xdr:twoCellAnchor>
    <xdr:from>
      <xdr:col>7</xdr:col>
      <xdr:colOff>63500</xdr:colOff>
      <xdr:row>88</xdr:row>
      <xdr:rowOff>68737</xdr:rowOff>
    </xdr:from>
    <xdr:to>
      <xdr:col>7</xdr:col>
      <xdr:colOff>241300</xdr:colOff>
      <xdr:row>88</xdr:row>
      <xdr:rowOff>68737</xdr:rowOff>
    </xdr:to>
    <xdr:cxnSp macro="">
      <xdr:nvCxnSpPr>
        <xdr:cNvPr id="189" name="直線コネクタ 188"/>
        <xdr:cNvCxnSpPr/>
      </xdr:nvCxnSpPr>
      <xdr:spPr>
        <a:xfrm>
          <a:off x="4864100" y="151563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105132</xdr:rowOff>
    </xdr:from>
    <xdr:ext cx="762000" cy="259045"/>
    <xdr:sp macro="" textlink="">
      <xdr:nvSpPr>
        <xdr:cNvPr id="190" name="人件費・物件費等の状況最大値テキスト"/>
        <xdr:cNvSpPr txBox="1"/>
      </xdr:nvSpPr>
      <xdr:spPr>
        <a:xfrm>
          <a:off x="5041900" y="13649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105,202</a:t>
          </a:r>
          <a:endParaRPr kumimoji="1" lang="ja-JP" altLang="en-US" sz="1000" b="1">
            <a:latin typeface="ＭＳ Ｐゴシック"/>
          </a:endParaRPr>
        </a:p>
      </xdr:txBody>
    </xdr:sp>
    <xdr:clientData/>
  </xdr:oneCellAnchor>
  <xdr:twoCellAnchor>
    <xdr:from>
      <xdr:col>7</xdr:col>
      <xdr:colOff>63500</xdr:colOff>
      <xdr:row>81</xdr:row>
      <xdr:rowOff>18755</xdr:rowOff>
    </xdr:from>
    <xdr:to>
      <xdr:col>7</xdr:col>
      <xdr:colOff>241300</xdr:colOff>
      <xdr:row>81</xdr:row>
      <xdr:rowOff>18755</xdr:rowOff>
    </xdr:to>
    <xdr:cxnSp macro="">
      <xdr:nvCxnSpPr>
        <xdr:cNvPr id="191" name="直線コネクタ 190"/>
        <xdr:cNvCxnSpPr/>
      </xdr:nvCxnSpPr>
      <xdr:spPr>
        <a:xfrm>
          <a:off x="4864100" y="139062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84</xdr:row>
      <xdr:rowOff>169959</xdr:rowOff>
    </xdr:from>
    <xdr:to>
      <xdr:col>7</xdr:col>
      <xdr:colOff>152400</xdr:colOff>
      <xdr:row>85</xdr:row>
      <xdr:rowOff>25828</xdr:rowOff>
    </xdr:to>
    <xdr:cxnSp macro="">
      <xdr:nvCxnSpPr>
        <xdr:cNvPr id="192" name="直線コネクタ 191"/>
        <xdr:cNvCxnSpPr/>
      </xdr:nvCxnSpPr>
      <xdr:spPr>
        <a:xfrm>
          <a:off x="4114800" y="14571759"/>
          <a:ext cx="838200" cy="27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20679</xdr:rowOff>
    </xdr:from>
    <xdr:ext cx="762000" cy="259045"/>
    <xdr:sp macro="" textlink="">
      <xdr:nvSpPr>
        <xdr:cNvPr id="193" name="人件費・物件費等の状況平均値テキスト"/>
        <xdr:cNvSpPr txBox="1"/>
      </xdr:nvSpPr>
      <xdr:spPr>
        <a:xfrm>
          <a:off x="5041900" y="1407957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183,755</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4152</xdr:rowOff>
    </xdr:from>
    <xdr:to>
      <xdr:col>7</xdr:col>
      <xdr:colOff>203200</xdr:colOff>
      <xdr:row>83</xdr:row>
      <xdr:rowOff>105752</xdr:rowOff>
    </xdr:to>
    <xdr:sp macro="" textlink="">
      <xdr:nvSpPr>
        <xdr:cNvPr id="194" name="フローチャート : 判断 193"/>
        <xdr:cNvSpPr/>
      </xdr:nvSpPr>
      <xdr:spPr>
        <a:xfrm>
          <a:off x="4902200" y="14234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84</xdr:row>
      <xdr:rowOff>111221</xdr:rowOff>
    </xdr:from>
    <xdr:to>
      <xdr:col>6</xdr:col>
      <xdr:colOff>0</xdr:colOff>
      <xdr:row>84</xdr:row>
      <xdr:rowOff>169959</xdr:rowOff>
    </xdr:to>
    <xdr:cxnSp macro="">
      <xdr:nvCxnSpPr>
        <xdr:cNvPr id="195" name="直線コネクタ 194"/>
        <xdr:cNvCxnSpPr/>
      </xdr:nvCxnSpPr>
      <xdr:spPr>
        <a:xfrm>
          <a:off x="3225800" y="14513021"/>
          <a:ext cx="889000" cy="58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50887</xdr:rowOff>
    </xdr:from>
    <xdr:to>
      <xdr:col>6</xdr:col>
      <xdr:colOff>50800</xdr:colOff>
      <xdr:row>83</xdr:row>
      <xdr:rowOff>152487</xdr:rowOff>
    </xdr:to>
    <xdr:sp macro="" textlink="">
      <xdr:nvSpPr>
        <xdr:cNvPr id="196" name="フローチャート : 判断 195"/>
        <xdr:cNvSpPr/>
      </xdr:nvSpPr>
      <xdr:spPr>
        <a:xfrm>
          <a:off x="4064000" y="14281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162664</xdr:rowOff>
    </xdr:from>
    <xdr:ext cx="736600" cy="259045"/>
    <xdr:sp macro="" textlink="">
      <xdr:nvSpPr>
        <xdr:cNvPr id="197" name="テキスト ボックス 196"/>
        <xdr:cNvSpPr txBox="1"/>
      </xdr:nvSpPr>
      <xdr:spPr>
        <a:xfrm>
          <a:off x="3733800" y="140501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51819</xdr:rowOff>
    </xdr:from>
    <xdr:to>
      <xdr:col>4</xdr:col>
      <xdr:colOff>482600</xdr:colOff>
      <xdr:row>84</xdr:row>
      <xdr:rowOff>111221</xdr:rowOff>
    </xdr:to>
    <xdr:cxnSp macro="">
      <xdr:nvCxnSpPr>
        <xdr:cNvPr id="198" name="直線コネクタ 197"/>
        <xdr:cNvCxnSpPr/>
      </xdr:nvCxnSpPr>
      <xdr:spPr>
        <a:xfrm>
          <a:off x="2336800" y="14453619"/>
          <a:ext cx="889000" cy="59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14016</xdr:rowOff>
    </xdr:from>
    <xdr:to>
      <xdr:col>4</xdr:col>
      <xdr:colOff>533400</xdr:colOff>
      <xdr:row>83</xdr:row>
      <xdr:rowOff>115616</xdr:rowOff>
    </xdr:to>
    <xdr:sp macro="" textlink="">
      <xdr:nvSpPr>
        <xdr:cNvPr id="199" name="フローチャート : 判断 198"/>
        <xdr:cNvSpPr/>
      </xdr:nvSpPr>
      <xdr:spPr>
        <a:xfrm>
          <a:off x="3175000" y="1424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125793</xdr:rowOff>
    </xdr:from>
    <xdr:ext cx="762000" cy="259045"/>
    <xdr:sp macro="" textlink="">
      <xdr:nvSpPr>
        <xdr:cNvPr id="200" name="テキスト ボックス 199"/>
        <xdr:cNvSpPr txBox="1"/>
      </xdr:nvSpPr>
      <xdr:spPr>
        <a:xfrm>
          <a:off x="2844800" y="14013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2</xdr:col>
      <xdr:colOff>76200</xdr:colOff>
      <xdr:row>84</xdr:row>
      <xdr:rowOff>28200</xdr:rowOff>
    </xdr:from>
    <xdr:to>
      <xdr:col>3</xdr:col>
      <xdr:colOff>279400</xdr:colOff>
      <xdr:row>84</xdr:row>
      <xdr:rowOff>51819</xdr:rowOff>
    </xdr:to>
    <xdr:cxnSp macro="">
      <xdr:nvCxnSpPr>
        <xdr:cNvPr id="201" name="直線コネクタ 200"/>
        <xdr:cNvCxnSpPr/>
      </xdr:nvCxnSpPr>
      <xdr:spPr>
        <a:xfrm>
          <a:off x="1447800" y="14430000"/>
          <a:ext cx="889000" cy="2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1701</xdr:rowOff>
    </xdr:from>
    <xdr:to>
      <xdr:col>3</xdr:col>
      <xdr:colOff>330200</xdr:colOff>
      <xdr:row>83</xdr:row>
      <xdr:rowOff>103301</xdr:rowOff>
    </xdr:to>
    <xdr:sp macro="" textlink="">
      <xdr:nvSpPr>
        <xdr:cNvPr id="202" name="フローチャート : 判断 201"/>
        <xdr:cNvSpPr/>
      </xdr:nvSpPr>
      <xdr:spPr>
        <a:xfrm>
          <a:off x="2286000" y="1423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113478</xdr:rowOff>
    </xdr:from>
    <xdr:ext cx="762000" cy="259045"/>
    <xdr:sp macro="" textlink="">
      <xdr:nvSpPr>
        <xdr:cNvPr id="203" name="テキスト ボックス 202"/>
        <xdr:cNvSpPr txBox="1"/>
      </xdr:nvSpPr>
      <xdr:spPr>
        <a:xfrm>
          <a:off x="1955800" y="14000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170954</xdr:rowOff>
    </xdr:from>
    <xdr:to>
      <xdr:col>2</xdr:col>
      <xdr:colOff>127000</xdr:colOff>
      <xdr:row>83</xdr:row>
      <xdr:rowOff>101104</xdr:rowOff>
    </xdr:to>
    <xdr:sp macro="" textlink="">
      <xdr:nvSpPr>
        <xdr:cNvPr id="204" name="フローチャート : 判断 203"/>
        <xdr:cNvSpPr/>
      </xdr:nvSpPr>
      <xdr:spPr>
        <a:xfrm>
          <a:off x="1397000" y="1422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111281</xdr:rowOff>
    </xdr:from>
    <xdr:ext cx="762000" cy="259045"/>
    <xdr:sp macro="" textlink="">
      <xdr:nvSpPr>
        <xdr:cNvPr id="205" name="テキスト ボックス 204"/>
        <xdr:cNvSpPr txBox="1"/>
      </xdr:nvSpPr>
      <xdr:spPr>
        <a:xfrm>
          <a:off x="1066800" y="1399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84</xdr:row>
      <xdr:rowOff>146478</xdr:rowOff>
    </xdr:from>
    <xdr:to>
      <xdr:col>7</xdr:col>
      <xdr:colOff>203200</xdr:colOff>
      <xdr:row>85</xdr:row>
      <xdr:rowOff>76628</xdr:rowOff>
    </xdr:to>
    <xdr:sp macro="" textlink="">
      <xdr:nvSpPr>
        <xdr:cNvPr id="211" name="円/楕円 210"/>
        <xdr:cNvSpPr/>
      </xdr:nvSpPr>
      <xdr:spPr>
        <a:xfrm>
          <a:off x="4902200" y="1454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118555</xdr:rowOff>
    </xdr:from>
    <xdr:ext cx="762000" cy="259045"/>
    <xdr:sp macro="" textlink="">
      <xdr:nvSpPr>
        <xdr:cNvPr id="212" name="人件費・物件費等の状況該当値テキスト"/>
        <xdr:cNvSpPr txBox="1"/>
      </xdr:nvSpPr>
      <xdr:spPr>
        <a:xfrm>
          <a:off x="5041900" y="14520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248,773</a:t>
          </a:r>
          <a:endParaRPr kumimoji="1" lang="ja-JP" altLang="en-US" sz="1000" b="1">
            <a:solidFill>
              <a:srgbClr val="FF0000"/>
            </a:solidFill>
            <a:latin typeface="ＭＳ Ｐゴシック"/>
          </a:endParaRPr>
        </a:p>
      </xdr:txBody>
    </xdr:sp>
    <xdr:clientData/>
  </xdr:oneCellAnchor>
  <xdr:twoCellAnchor>
    <xdr:from>
      <xdr:col>5</xdr:col>
      <xdr:colOff>635000</xdr:colOff>
      <xdr:row>84</xdr:row>
      <xdr:rowOff>119159</xdr:rowOff>
    </xdr:from>
    <xdr:to>
      <xdr:col>6</xdr:col>
      <xdr:colOff>50800</xdr:colOff>
      <xdr:row>85</xdr:row>
      <xdr:rowOff>49309</xdr:rowOff>
    </xdr:to>
    <xdr:sp macro="" textlink="">
      <xdr:nvSpPr>
        <xdr:cNvPr id="213" name="円/楕円 212"/>
        <xdr:cNvSpPr/>
      </xdr:nvSpPr>
      <xdr:spPr>
        <a:xfrm>
          <a:off x="4064000" y="14520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34086</xdr:rowOff>
    </xdr:from>
    <xdr:ext cx="736600" cy="259045"/>
    <xdr:sp macro="" textlink="">
      <xdr:nvSpPr>
        <xdr:cNvPr id="214" name="テキスト ボックス 213"/>
        <xdr:cNvSpPr txBox="1"/>
      </xdr:nvSpPr>
      <xdr:spPr>
        <a:xfrm>
          <a:off x="3733800" y="146073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243,112</a:t>
          </a:r>
          <a:endParaRPr kumimoji="1" lang="ja-JP" altLang="en-US" sz="1000" b="1">
            <a:solidFill>
              <a:srgbClr val="FF0000"/>
            </a:solidFill>
            <a:latin typeface="ＭＳ Ｐゴシック"/>
          </a:endParaRPr>
        </a:p>
      </xdr:txBody>
    </xdr:sp>
    <xdr:clientData/>
  </xdr:oneCellAnchor>
  <xdr:twoCellAnchor>
    <xdr:from>
      <xdr:col>4</xdr:col>
      <xdr:colOff>431800</xdr:colOff>
      <xdr:row>84</xdr:row>
      <xdr:rowOff>60421</xdr:rowOff>
    </xdr:from>
    <xdr:to>
      <xdr:col>4</xdr:col>
      <xdr:colOff>533400</xdr:colOff>
      <xdr:row>84</xdr:row>
      <xdr:rowOff>162021</xdr:rowOff>
    </xdr:to>
    <xdr:sp macro="" textlink="">
      <xdr:nvSpPr>
        <xdr:cNvPr id="215" name="円/楕円 214"/>
        <xdr:cNvSpPr/>
      </xdr:nvSpPr>
      <xdr:spPr>
        <a:xfrm>
          <a:off x="3175000" y="14462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146798</xdr:rowOff>
    </xdr:from>
    <xdr:ext cx="762000" cy="259045"/>
    <xdr:sp macro="" textlink="">
      <xdr:nvSpPr>
        <xdr:cNvPr id="216" name="テキスト ボックス 215"/>
        <xdr:cNvSpPr txBox="1"/>
      </xdr:nvSpPr>
      <xdr:spPr>
        <a:xfrm>
          <a:off x="2844800" y="14548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230,941</a:t>
          </a:r>
          <a:endParaRPr kumimoji="1" lang="ja-JP" altLang="en-US" sz="1000" b="1">
            <a:solidFill>
              <a:srgbClr val="FF0000"/>
            </a:solidFill>
            <a:latin typeface="ＭＳ Ｐゴシック"/>
          </a:endParaRPr>
        </a:p>
      </xdr:txBody>
    </xdr:sp>
    <xdr:clientData/>
  </xdr:oneCellAnchor>
  <xdr:twoCellAnchor>
    <xdr:from>
      <xdr:col>3</xdr:col>
      <xdr:colOff>228600</xdr:colOff>
      <xdr:row>84</xdr:row>
      <xdr:rowOff>1019</xdr:rowOff>
    </xdr:from>
    <xdr:to>
      <xdr:col>3</xdr:col>
      <xdr:colOff>330200</xdr:colOff>
      <xdr:row>84</xdr:row>
      <xdr:rowOff>102619</xdr:rowOff>
    </xdr:to>
    <xdr:sp macro="" textlink="">
      <xdr:nvSpPr>
        <xdr:cNvPr id="217" name="円/楕円 216"/>
        <xdr:cNvSpPr/>
      </xdr:nvSpPr>
      <xdr:spPr>
        <a:xfrm>
          <a:off x="2286000" y="14402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87396</xdr:rowOff>
    </xdr:from>
    <xdr:ext cx="762000" cy="259045"/>
    <xdr:sp macro="" textlink="">
      <xdr:nvSpPr>
        <xdr:cNvPr id="218" name="テキスト ボックス 217"/>
        <xdr:cNvSpPr txBox="1"/>
      </xdr:nvSpPr>
      <xdr:spPr>
        <a:xfrm>
          <a:off x="1955800" y="14489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218,632</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148850</xdr:rowOff>
    </xdr:from>
    <xdr:to>
      <xdr:col>2</xdr:col>
      <xdr:colOff>127000</xdr:colOff>
      <xdr:row>84</xdr:row>
      <xdr:rowOff>79000</xdr:rowOff>
    </xdr:to>
    <xdr:sp macro="" textlink="">
      <xdr:nvSpPr>
        <xdr:cNvPr id="219" name="円/楕円 218"/>
        <xdr:cNvSpPr/>
      </xdr:nvSpPr>
      <xdr:spPr>
        <a:xfrm>
          <a:off x="1397000" y="1437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63777</xdr:rowOff>
    </xdr:from>
    <xdr:ext cx="762000" cy="259045"/>
    <xdr:sp macro="" textlink="">
      <xdr:nvSpPr>
        <xdr:cNvPr id="220" name="テキスト ボックス 219"/>
        <xdr:cNvSpPr txBox="1"/>
      </xdr:nvSpPr>
      <xdr:spPr>
        <a:xfrm>
          <a:off x="1066800" y="1446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213,738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14/36</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これまでの給与制度の見直しにより、類似団体を下回る指数となっている。</a:t>
          </a:r>
        </a:p>
        <a:p>
          <a:r>
            <a:rPr kumimoji="1" lang="ja-JP" altLang="en-US" sz="1300">
              <a:latin typeface="ＭＳ Ｐゴシック"/>
            </a:rPr>
            <a:t>引き続き、適切な運用を行い、ラスパイレス指数の上昇抑制を図っていく。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6" name="直線コネクタ 235"/>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7" name="テキスト ボックス 236"/>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8" name="直線コネクタ 237"/>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9" name="テキスト ボックス 238"/>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0" name="直線コネクタ 239"/>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1" name="テキスト ボックス 240"/>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2" name="直線コネクタ 241"/>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3" name="テキスト ボックス 242"/>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4" name="直線コネクタ 243"/>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5" name="テキスト ボックス 244"/>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6" name="直線コネクタ 245"/>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7" name="テキスト ボックス 246"/>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51102</xdr:rowOff>
    </xdr:from>
    <xdr:to>
      <xdr:col>24</xdr:col>
      <xdr:colOff>558800</xdr:colOff>
      <xdr:row>86</xdr:row>
      <xdr:rowOff>136071</xdr:rowOff>
    </xdr:to>
    <xdr:cxnSp macro="">
      <xdr:nvCxnSpPr>
        <xdr:cNvPr id="251" name="直線コネクタ 250"/>
        <xdr:cNvCxnSpPr/>
      </xdr:nvCxnSpPr>
      <xdr:spPr>
        <a:xfrm flipV="1">
          <a:off x="17018000" y="13938552"/>
          <a:ext cx="0" cy="9422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108148</xdr:rowOff>
    </xdr:from>
    <xdr:ext cx="762000" cy="259045"/>
    <xdr:sp macro="" textlink="">
      <xdr:nvSpPr>
        <xdr:cNvPr id="252" name="給与水準   （国との比較）最小値テキスト"/>
        <xdr:cNvSpPr txBox="1"/>
      </xdr:nvSpPr>
      <xdr:spPr>
        <a:xfrm>
          <a:off x="17106900" y="14852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24</xdr:col>
      <xdr:colOff>469900</xdr:colOff>
      <xdr:row>86</xdr:row>
      <xdr:rowOff>136071</xdr:rowOff>
    </xdr:from>
    <xdr:to>
      <xdr:col>24</xdr:col>
      <xdr:colOff>647700</xdr:colOff>
      <xdr:row>86</xdr:row>
      <xdr:rowOff>136071</xdr:rowOff>
    </xdr:to>
    <xdr:cxnSp macro="">
      <xdr:nvCxnSpPr>
        <xdr:cNvPr id="253" name="直線コネクタ 252"/>
        <xdr:cNvCxnSpPr/>
      </xdr:nvCxnSpPr>
      <xdr:spPr>
        <a:xfrm>
          <a:off x="16929100" y="14880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137479</xdr:rowOff>
    </xdr:from>
    <xdr:ext cx="762000" cy="259045"/>
    <xdr:sp macro="" textlink="">
      <xdr:nvSpPr>
        <xdr:cNvPr id="254" name="給与水準   （国との比較）最大値テキスト"/>
        <xdr:cNvSpPr txBox="1"/>
      </xdr:nvSpPr>
      <xdr:spPr>
        <a:xfrm>
          <a:off x="17106900" y="1368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91.7</a:t>
          </a:r>
          <a:endParaRPr kumimoji="1" lang="ja-JP" altLang="en-US" sz="1000" b="1">
            <a:latin typeface="ＭＳ Ｐゴシック"/>
          </a:endParaRPr>
        </a:p>
      </xdr:txBody>
    </xdr:sp>
    <xdr:clientData/>
  </xdr:oneCellAnchor>
  <xdr:twoCellAnchor>
    <xdr:from>
      <xdr:col>24</xdr:col>
      <xdr:colOff>469900</xdr:colOff>
      <xdr:row>81</xdr:row>
      <xdr:rowOff>51102</xdr:rowOff>
    </xdr:from>
    <xdr:to>
      <xdr:col>24</xdr:col>
      <xdr:colOff>647700</xdr:colOff>
      <xdr:row>81</xdr:row>
      <xdr:rowOff>51102</xdr:rowOff>
    </xdr:to>
    <xdr:cxnSp macro="">
      <xdr:nvCxnSpPr>
        <xdr:cNvPr id="255" name="直線コネクタ 254"/>
        <xdr:cNvCxnSpPr/>
      </xdr:nvCxnSpPr>
      <xdr:spPr>
        <a:xfrm>
          <a:off x="16929100" y="13938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82</xdr:row>
      <xdr:rowOff>155423</xdr:rowOff>
    </xdr:from>
    <xdr:to>
      <xdr:col>24</xdr:col>
      <xdr:colOff>558800</xdr:colOff>
      <xdr:row>83</xdr:row>
      <xdr:rowOff>98879</xdr:rowOff>
    </xdr:to>
    <xdr:cxnSp macro="">
      <xdr:nvCxnSpPr>
        <xdr:cNvPr id="256" name="直線コネクタ 255"/>
        <xdr:cNvCxnSpPr/>
      </xdr:nvCxnSpPr>
      <xdr:spPr>
        <a:xfrm>
          <a:off x="16179800" y="14214323"/>
          <a:ext cx="838200" cy="114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77609</xdr:rowOff>
    </xdr:from>
    <xdr:ext cx="762000" cy="259045"/>
    <xdr:sp macro="" textlink="">
      <xdr:nvSpPr>
        <xdr:cNvPr id="257" name="給与水準   （国との比較）平均値テキスト"/>
        <xdr:cNvSpPr txBox="1"/>
      </xdr:nvSpPr>
      <xdr:spPr>
        <a:xfrm>
          <a:off x="17106900" y="14307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95.6</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105532</xdr:rowOff>
    </xdr:from>
    <xdr:to>
      <xdr:col>24</xdr:col>
      <xdr:colOff>609600</xdr:colOff>
      <xdr:row>84</xdr:row>
      <xdr:rowOff>35682</xdr:rowOff>
    </xdr:to>
    <xdr:sp macro="" textlink="">
      <xdr:nvSpPr>
        <xdr:cNvPr id="258" name="フローチャート : 判断 257"/>
        <xdr:cNvSpPr/>
      </xdr:nvSpPr>
      <xdr:spPr>
        <a:xfrm>
          <a:off x="16967200" y="14335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82</xdr:row>
      <xdr:rowOff>155423</xdr:rowOff>
    </xdr:from>
    <xdr:to>
      <xdr:col>23</xdr:col>
      <xdr:colOff>406400</xdr:colOff>
      <xdr:row>83</xdr:row>
      <xdr:rowOff>110368</xdr:rowOff>
    </xdr:to>
    <xdr:cxnSp macro="">
      <xdr:nvCxnSpPr>
        <xdr:cNvPr id="259" name="直線コネクタ 258"/>
        <xdr:cNvCxnSpPr/>
      </xdr:nvCxnSpPr>
      <xdr:spPr>
        <a:xfrm flipV="1">
          <a:off x="15290800" y="14214323"/>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25098</xdr:rowOff>
    </xdr:from>
    <xdr:to>
      <xdr:col>23</xdr:col>
      <xdr:colOff>457200</xdr:colOff>
      <xdr:row>83</xdr:row>
      <xdr:rowOff>126698</xdr:rowOff>
    </xdr:to>
    <xdr:sp macro="" textlink="">
      <xdr:nvSpPr>
        <xdr:cNvPr id="260" name="フローチャート : 判断 259"/>
        <xdr:cNvSpPr/>
      </xdr:nvSpPr>
      <xdr:spPr>
        <a:xfrm>
          <a:off x="16129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111475</xdr:rowOff>
    </xdr:from>
    <xdr:ext cx="736600" cy="259045"/>
    <xdr:sp macro="" textlink="">
      <xdr:nvSpPr>
        <xdr:cNvPr id="261" name="テキスト ボックス 260"/>
        <xdr:cNvSpPr txBox="1"/>
      </xdr:nvSpPr>
      <xdr:spPr>
        <a:xfrm>
          <a:off x="15798800" y="143418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110368</xdr:rowOff>
    </xdr:from>
    <xdr:to>
      <xdr:col>22</xdr:col>
      <xdr:colOff>203200</xdr:colOff>
      <xdr:row>89</xdr:row>
      <xdr:rowOff>35379</xdr:rowOff>
    </xdr:to>
    <xdr:cxnSp macro="">
      <xdr:nvCxnSpPr>
        <xdr:cNvPr id="262" name="直線コネクタ 261"/>
        <xdr:cNvCxnSpPr/>
      </xdr:nvCxnSpPr>
      <xdr:spPr>
        <a:xfrm flipV="1">
          <a:off x="14401800" y="14340718"/>
          <a:ext cx="889000" cy="953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83</xdr:row>
      <xdr:rowOff>13607</xdr:rowOff>
    </xdr:from>
    <xdr:to>
      <xdr:col>22</xdr:col>
      <xdr:colOff>254000</xdr:colOff>
      <xdr:row>83</xdr:row>
      <xdr:rowOff>115207</xdr:rowOff>
    </xdr:to>
    <xdr:sp macro="" textlink="">
      <xdr:nvSpPr>
        <xdr:cNvPr id="263" name="フローチャート : 判断 262"/>
        <xdr:cNvSpPr/>
      </xdr:nvSpPr>
      <xdr:spPr>
        <a:xfrm>
          <a:off x="15240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125384</xdr:rowOff>
    </xdr:from>
    <xdr:ext cx="762000" cy="259045"/>
    <xdr:sp macro="" textlink="">
      <xdr:nvSpPr>
        <xdr:cNvPr id="264" name="テキスト ボックス 263"/>
        <xdr:cNvSpPr txBox="1"/>
      </xdr:nvSpPr>
      <xdr:spPr>
        <a:xfrm>
          <a:off x="14909800" y="1401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89</xdr:row>
      <xdr:rowOff>35379</xdr:rowOff>
    </xdr:from>
    <xdr:to>
      <xdr:col>21</xdr:col>
      <xdr:colOff>0</xdr:colOff>
      <xdr:row>90</xdr:row>
      <xdr:rowOff>47777</xdr:rowOff>
    </xdr:to>
    <xdr:cxnSp macro="">
      <xdr:nvCxnSpPr>
        <xdr:cNvPr id="265" name="直線コネクタ 264"/>
        <xdr:cNvCxnSpPr/>
      </xdr:nvCxnSpPr>
      <xdr:spPr>
        <a:xfrm flipV="1">
          <a:off x="13512800" y="15294429"/>
          <a:ext cx="8890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18143</xdr:rowOff>
    </xdr:from>
    <xdr:to>
      <xdr:col>21</xdr:col>
      <xdr:colOff>50800</xdr:colOff>
      <xdr:row>88</xdr:row>
      <xdr:rowOff>119743</xdr:rowOff>
    </xdr:to>
    <xdr:sp macro="" textlink="">
      <xdr:nvSpPr>
        <xdr:cNvPr id="266" name="フローチャート : 判断 265"/>
        <xdr:cNvSpPr/>
      </xdr:nvSpPr>
      <xdr:spPr>
        <a:xfrm>
          <a:off x="14351000" y="1510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129920</xdr:rowOff>
    </xdr:from>
    <xdr:ext cx="762000" cy="259045"/>
    <xdr:sp macro="" textlink="">
      <xdr:nvSpPr>
        <xdr:cNvPr id="267" name="テキスト ボックス 266"/>
        <xdr:cNvSpPr txBox="1"/>
      </xdr:nvSpPr>
      <xdr:spPr>
        <a:xfrm>
          <a:off x="14020800" y="1487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166612</xdr:rowOff>
    </xdr:from>
    <xdr:to>
      <xdr:col>19</xdr:col>
      <xdr:colOff>533400</xdr:colOff>
      <xdr:row>88</xdr:row>
      <xdr:rowOff>96762</xdr:rowOff>
    </xdr:to>
    <xdr:sp macro="" textlink="">
      <xdr:nvSpPr>
        <xdr:cNvPr id="268" name="フローチャート : 判断 267"/>
        <xdr:cNvSpPr/>
      </xdr:nvSpPr>
      <xdr:spPr>
        <a:xfrm>
          <a:off x="13462000" y="1508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106939</xdr:rowOff>
    </xdr:from>
    <xdr:ext cx="762000" cy="259045"/>
    <xdr:sp macro="" textlink="">
      <xdr:nvSpPr>
        <xdr:cNvPr id="269" name="テキスト ボックス 268"/>
        <xdr:cNvSpPr txBox="1"/>
      </xdr:nvSpPr>
      <xdr:spPr>
        <a:xfrm>
          <a:off x="13131800" y="1485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83</xdr:row>
      <xdr:rowOff>48079</xdr:rowOff>
    </xdr:from>
    <xdr:to>
      <xdr:col>24</xdr:col>
      <xdr:colOff>609600</xdr:colOff>
      <xdr:row>83</xdr:row>
      <xdr:rowOff>149679</xdr:rowOff>
    </xdr:to>
    <xdr:sp macro="" textlink="">
      <xdr:nvSpPr>
        <xdr:cNvPr id="275" name="円/楕円 274"/>
        <xdr:cNvSpPr/>
      </xdr:nvSpPr>
      <xdr:spPr>
        <a:xfrm>
          <a:off x="169672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64606</xdr:rowOff>
    </xdr:from>
    <xdr:ext cx="762000" cy="259045"/>
    <xdr:sp macro="" textlink="">
      <xdr:nvSpPr>
        <xdr:cNvPr id="276" name="給与水準   （国との比較）該当値テキスト"/>
        <xdr:cNvSpPr txBox="1"/>
      </xdr:nvSpPr>
      <xdr:spPr>
        <a:xfrm>
          <a:off x="17106900" y="1412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95.1</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104623</xdr:rowOff>
    </xdr:from>
    <xdr:to>
      <xdr:col>23</xdr:col>
      <xdr:colOff>457200</xdr:colOff>
      <xdr:row>83</xdr:row>
      <xdr:rowOff>34773</xdr:rowOff>
    </xdr:to>
    <xdr:sp macro="" textlink="">
      <xdr:nvSpPr>
        <xdr:cNvPr id="277" name="円/楕円 276"/>
        <xdr:cNvSpPr/>
      </xdr:nvSpPr>
      <xdr:spPr>
        <a:xfrm>
          <a:off x="16129000" y="14163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44950</xdr:rowOff>
    </xdr:from>
    <xdr:ext cx="736600" cy="259045"/>
    <xdr:sp macro="" textlink="">
      <xdr:nvSpPr>
        <xdr:cNvPr id="278" name="テキスト ボックス 277"/>
        <xdr:cNvSpPr txBox="1"/>
      </xdr:nvSpPr>
      <xdr:spPr>
        <a:xfrm>
          <a:off x="15798800" y="13932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22</xdr:col>
      <xdr:colOff>152400</xdr:colOff>
      <xdr:row>83</xdr:row>
      <xdr:rowOff>59568</xdr:rowOff>
    </xdr:from>
    <xdr:to>
      <xdr:col>22</xdr:col>
      <xdr:colOff>254000</xdr:colOff>
      <xdr:row>83</xdr:row>
      <xdr:rowOff>161168</xdr:rowOff>
    </xdr:to>
    <xdr:sp macro="" textlink="">
      <xdr:nvSpPr>
        <xdr:cNvPr id="279" name="円/楕円 278"/>
        <xdr:cNvSpPr/>
      </xdr:nvSpPr>
      <xdr:spPr>
        <a:xfrm>
          <a:off x="15240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145945</xdr:rowOff>
    </xdr:from>
    <xdr:ext cx="762000" cy="259045"/>
    <xdr:sp macro="" textlink="">
      <xdr:nvSpPr>
        <xdr:cNvPr id="280" name="テキスト ボックス 279"/>
        <xdr:cNvSpPr txBox="1"/>
      </xdr:nvSpPr>
      <xdr:spPr>
        <a:xfrm>
          <a:off x="14909800" y="14376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156029</xdr:rowOff>
    </xdr:from>
    <xdr:to>
      <xdr:col>21</xdr:col>
      <xdr:colOff>50800</xdr:colOff>
      <xdr:row>89</xdr:row>
      <xdr:rowOff>86179</xdr:rowOff>
    </xdr:to>
    <xdr:sp macro="" textlink="">
      <xdr:nvSpPr>
        <xdr:cNvPr id="281" name="円/楕円 280"/>
        <xdr:cNvSpPr/>
      </xdr:nvSpPr>
      <xdr:spPr>
        <a:xfrm>
          <a:off x="14351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70956</xdr:rowOff>
    </xdr:from>
    <xdr:ext cx="762000" cy="259045"/>
    <xdr:sp macro="" textlink="">
      <xdr:nvSpPr>
        <xdr:cNvPr id="282" name="テキスト ボックス 281"/>
        <xdr:cNvSpPr txBox="1"/>
      </xdr:nvSpPr>
      <xdr:spPr>
        <a:xfrm>
          <a:off x="14020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19</xdr:col>
      <xdr:colOff>431800</xdr:colOff>
      <xdr:row>89</xdr:row>
      <xdr:rowOff>168427</xdr:rowOff>
    </xdr:from>
    <xdr:to>
      <xdr:col>19</xdr:col>
      <xdr:colOff>533400</xdr:colOff>
      <xdr:row>90</xdr:row>
      <xdr:rowOff>98577</xdr:rowOff>
    </xdr:to>
    <xdr:sp macro="" textlink="">
      <xdr:nvSpPr>
        <xdr:cNvPr id="283" name="円/楕円 282"/>
        <xdr:cNvSpPr/>
      </xdr:nvSpPr>
      <xdr:spPr>
        <a:xfrm>
          <a:off x="13462000" y="1542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90</xdr:row>
      <xdr:rowOff>83354</xdr:rowOff>
    </xdr:from>
    <xdr:ext cx="762000" cy="259045"/>
    <xdr:sp macro="" textlink="">
      <xdr:nvSpPr>
        <xdr:cNvPr id="284" name="テキスト ボックス 283"/>
        <xdr:cNvSpPr txBox="1"/>
      </xdr:nvSpPr>
      <xdr:spPr>
        <a:xfrm>
          <a:off x="13131800" y="1551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6" name="テキスト ボックス 285"/>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7" name="テキスト ボックス 286"/>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32/36</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平成</a:t>
          </a:r>
          <a:r>
            <a:rPr kumimoji="1" lang="en-US" altLang="ja-JP" sz="1300">
              <a:latin typeface="ＭＳ Ｐゴシック"/>
            </a:rPr>
            <a:t>18</a:t>
          </a:r>
          <a:r>
            <a:rPr kumimoji="1" lang="ja-JP" altLang="en-US" sz="1300">
              <a:latin typeface="ＭＳ Ｐゴシック"/>
            </a:rPr>
            <a:t>年度策定の集中改革プランを上回るペースで人員削減を行ってきたが、保育所の直営などにより依然として類似団体を上回る職員数となっている。</a:t>
          </a:r>
        </a:p>
        <a:p>
          <a:r>
            <a:rPr kumimoji="1" lang="ja-JP" altLang="en-US" sz="1300">
              <a:latin typeface="ＭＳ Ｐゴシック"/>
            </a:rPr>
            <a:t>防災対策の増加や、人口減少に伴う地方創生事業などの新たな行政ニーズに対応するため、職員数の削減は限界まできている状況である。</a:t>
          </a:r>
        </a:p>
        <a:p>
          <a:r>
            <a:rPr kumimoji="1" lang="ja-JP" altLang="en-US" sz="1300">
              <a:latin typeface="ＭＳ Ｐゴシック"/>
            </a:rPr>
            <a:t>財政状況をふまえた行政サービスの質と量および職員数を、どのようにするのかは喫緊の課題となっている。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1" name="直線コネクタ 30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2" name="テキスト ボックス 30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3" name="直線コネクタ 30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4" name="テキスト ボックス 30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5" name="直線コネクタ 30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6" name="テキスト ボックス 30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7" name="直線コネクタ 30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8" name="テキスト ボックス 30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9" name="直線コネクタ 30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0" name="テキスト ボックス 30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1" name="直線コネクタ 31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2" name="テキスト ボックス 31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3" name="直線コネクタ 31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4" name="テキスト ボックス 313"/>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5"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132171</xdr:rowOff>
    </xdr:from>
    <xdr:to>
      <xdr:col>24</xdr:col>
      <xdr:colOff>558800</xdr:colOff>
      <xdr:row>68</xdr:row>
      <xdr:rowOff>37828</xdr:rowOff>
    </xdr:to>
    <xdr:cxnSp macro="">
      <xdr:nvCxnSpPr>
        <xdr:cNvPr id="316" name="直線コネクタ 315"/>
        <xdr:cNvCxnSpPr/>
      </xdr:nvCxnSpPr>
      <xdr:spPr>
        <a:xfrm flipV="1">
          <a:off x="17018000" y="10076271"/>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9905</xdr:rowOff>
    </xdr:from>
    <xdr:ext cx="762000" cy="259045"/>
    <xdr:sp macro="" textlink="">
      <xdr:nvSpPr>
        <xdr:cNvPr id="317" name="定員管理の状況最小値テキスト"/>
        <xdr:cNvSpPr txBox="1"/>
      </xdr:nvSpPr>
      <xdr:spPr>
        <a:xfrm>
          <a:off x="17106900" y="11668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16.23</a:t>
          </a:r>
          <a:endParaRPr kumimoji="1" lang="ja-JP" altLang="en-US" sz="1000" b="1">
            <a:latin typeface="ＭＳ Ｐゴシック"/>
          </a:endParaRPr>
        </a:p>
      </xdr:txBody>
    </xdr:sp>
    <xdr:clientData/>
  </xdr:oneCellAnchor>
  <xdr:twoCellAnchor>
    <xdr:from>
      <xdr:col>24</xdr:col>
      <xdr:colOff>469900</xdr:colOff>
      <xdr:row>68</xdr:row>
      <xdr:rowOff>37828</xdr:rowOff>
    </xdr:from>
    <xdr:to>
      <xdr:col>24</xdr:col>
      <xdr:colOff>647700</xdr:colOff>
      <xdr:row>68</xdr:row>
      <xdr:rowOff>37828</xdr:rowOff>
    </xdr:to>
    <xdr:cxnSp macro="">
      <xdr:nvCxnSpPr>
        <xdr:cNvPr id="318" name="直線コネクタ 317"/>
        <xdr:cNvCxnSpPr/>
      </xdr:nvCxnSpPr>
      <xdr:spPr>
        <a:xfrm>
          <a:off x="16929100" y="11696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47098</xdr:rowOff>
    </xdr:from>
    <xdr:ext cx="762000" cy="259045"/>
    <xdr:sp macro="" textlink="">
      <xdr:nvSpPr>
        <xdr:cNvPr id="319" name="定員管理の状況最大値テキスト"/>
        <xdr:cNvSpPr txBox="1"/>
      </xdr:nvSpPr>
      <xdr:spPr>
        <a:xfrm>
          <a:off x="17106900" y="9819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6.83</a:t>
          </a:r>
          <a:endParaRPr kumimoji="1" lang="ja-JP" altLang="en-US" sz="1000" b="1">
            <a:latin typeface="ＭＳ Ｐゴシック"/>
          </a:endParaRPr>
        </a:p>
      </xdr:txBody>
    </xdr:sp>
    <xdr:clientData/>
  </xdr:oneCellAnchor>
  <xdr:twoCellAnchor>
    <xdr:from>
      <xdr:col>24</xdr:col>
      <xdr:colOff>469900</xdr:colOff>
      <xdr:row>58</xdr:row>
      <xdr:rowOff>132171</xdr:rowOff>
    </xdr:from>
    <xdr:to>
      <xdr:col>24</xdr:col>
      <xdr:colOff>647700</xdr:colOff>
      <xdr:row>58</xdr:row>
      <xdr:rowOff>132171</xdr:rowOff>
    </xdr:to>
    <xdr:cxnSp macro="">
      <xdr:nvCxnSpPr>
        <xdr:cNvPr id="320" name="直線コネクタ 319"/>
        <xdr:cNvCxnSpPr/>
      </xdr:nvCxnSpPr>
      <xdr:spPr>
        <a:xfrm>
          <a:off x="16929100" y="10076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25672</xdr:rowOff>
    </xdr:from>
    <xdr:to>
      <xdr:col>24</xdr:col>
      <xdr:colOff>558800</xdr:colOff>
      <xdr:row>66</xdr:row>
      <xdr:rowOff>137704</xdr:rowOff>
    </xdr:to>
    <xdr:cxnSp macro="">
      <xdr:nvCxnSpPr>
        <xdr:cNvPr id="321" name="直線コネクタ 320"/>
        <xdr:cNvCxnSpPr/>
      </xdr:nvCxnSpPr>
      <xdr:spPr>
        <a:xfrm>
          <a:off x="16179800" y="11341372"/>
          <a:ext cx="838200" cy="112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72226</xdr:rowOff>
    </xdr:from>
    <xdr:ext cx="762000" cy="259045"/>
    <xdr:sp macro="" textlink="">
      <xdr:nvSpPr>
        <xdr:cNvPr id="322" name="定員管理の状況平均値テキスト"/>
        <xdr:cNvSpPr txBox="1"/>
      </xdr:nvSpPr>
      <xdr:spPr>
        <a:xfrm>
          <a:off x="17106900" y="105306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55699</xdr:rowOff>
    </xdr:from>
    <xdr:to>
      <xdr:col>24</xdr:col>
      <xdr:colOff>609600</xdr:colOff>
      <xdr:row>62</xdr:row>
      <xdr:rowOff>157299</xdr:rowOff>
    </xdr:to>
    <xdr:sp macro="" textlink="">
      <xdr:nvSpPr>
        <xdr:cNvPr id="323" name="フローチャート : 判断 322"/>
        <xdr:cNvSpPr/>
      </xdr:nvSpPr>
      <xdr:spPr>
        <a:xfrm>
          <a:off x="16967200" y="10685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15331</xdr:rowOff>
    </xdr:from>
    <xdr:to>
      <xdr:col>23</xdr:col>
      <xdr:colOff>406400</xdr:colOff>
      <xdr:row>66</xdr:row>
      <xdr:rowOff>25672</xdr:rowOff>
    </xdr:to>
    <xdr:cxnSp macro="">
      <xdr:nvCxnSpPr>
        <xdr:cNvPr id="324" name="直線コネクタ 323"/>
        <xdr:cNvCxnSpPr/>
      </xdr:nvCxnSpPr>
      <xdr:spPr>
        <a:xfrm>
          <a:off x="15290800" y="11331031"/>
          <a:ext cx="889000" cy="10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167731</xdr:rowOff>
    </xdr:from>
    <xdr:to>
      <xdr:col>23</xdr:col>
      <xdr:colOff>457200</xdr:colOff>
      <xdr:row>63</xdr:row>
      <xdr:rowOff>97881</xdr:rowOff>
    </xdr:to>
    <xdr:sp macro="" textlink="">
      <xdr:nvSpPr>
        <xdr:cNvPr id="325" name="フローチャート : 判断 324"/>
        <xdr:cNvSpPr/>
      </xdr:nvSpPr>
      <xdr:spPr>
        <a:xfrm>
          <a:off x="16129000" y="10797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108058</xdr:rowOff>
    </xdr:from>
    <xdr:ext cx="736600" cy="259045"/>
    <xdr:sp macro="" textlink="">
      <xdr:nvSpPr>
        <xdr:cNvPr id="326" name="テキスト ボックス 325"/>
        <xdr:cNvSpPr txBox="1"/>
      </xdr:nvSpPr>
      <xdr:spPr>
        <a:xfrm>
          <a:off x="15798800" y="10566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15331</xdr:rowOff>
    </xdr:from>
    <xdr:to>
      <xdr:col>22</xdr:col>
      <xdr:colOff>203200</xdr:colOff>
      <xdr:row>66</xdr:row>
      <xdr:rowOff>37737</xdr:rowOff>
    </xdr:to>
    <xdr:cxnSp macro="">
      <xdr:nvCxnSpPr>
        <xdr:cNvPr id="327" name="直線コネクタ 326"/>
        <xdr:cNvCxnSpPr/>
      </xdr:nvCxnSpPr>
      <xdr:spPr>
        <a:xfrm flipV="1">
          <a:off x="14401800" y="11331031"/>
          <a:ext cx="889000" cy="22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160837</xdr:rowOff>
    </xdr:from>
    <xdr:to>
      <xdr:col>22</xdr:col>
      <xdr:colOff>254000</xdr:colOff>
      <xdr:row>63</xdr:row>
      <xdr:rowOff>90987</xdr:rowOff>
    </xdr:to>
    <xdr:sp macro="" textlink="">
      <xdr:nvSpPr>
        <xdr:cNvPr id="328" name="フローチャート : 判断 327"/>
        <xdr:cNvSpPr/>
      </xdr:nvSpPr>
      <xdr:spPr>
        <a:xfrm>
          <a:off x="15240000" y="10790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101164</xdr:rowOff>
    </xdr:from>
    <xdr:ext cx="762000" cy="259045"/>
    <xdr:sp macro="" textlink="">
      <xdr:nvSpPr>
        <xdr:cNvPr id="329" name="テキスト ボックス 328"/>
        <xdr:cNvSpPr txBox="1"/>
      </xdr:nvSpPr>
      <xdr:spPr>
        <a:xfrm>
          <a:off x="14909800" y="10559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37737</xdr:rowOff>
    </xdr:from>
    <xdr:to>
      <xdr:col>21</xdr:col>
      <xdr:colOff>0</xdr:colOff>
      <xdr:row>66</xdr:row>
      <xdr:rowOff>87721</xdr:rowOff>
    </xdr:to>
    <xdr:cxnSp macro="">
      <xdr:nvCxnSpPr>
        <xdr:cNvPr id="330" name="直線コネクタ 329"/>
        <xdr:cNvCxnSpPr/>
      </xdr:nvCxnSpPr>
      <xdr:spPr>
        <a:xfrm flipV="1">
          <a:off x="13512800" y="11353437"/>
          <a:ext cx="889000" cy="49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148772</xdr:rowOff>
    </xdr:from>
    <xdr:to>
      <xdr:col>21</xdr:col>
      <xdr:colOff>50800</xdr:colOff>
      <xdr:row>63</xdr:row>
      <xdr:rowOff>78922</xdr:rowOff>
    </xdr:to>
    <xdr:sp macro="" textlink="">
      <xdr:nvSpPr>
        <xdr:cNvPr id="331" name="フローチャート : 判断 330"/>
        <xdr:cNvSpPr/>
      </xdr:nvSpPr>
      <xdr:spPr>
        <a:xfrm>
          <a:off x="14351000" y="1077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89099</xdr:rowOff>
    </xdr:from>
    <xdr:ext cx="762000" cy="259045"/>
    <xdr:sp macro="" textlink="">
      <xdr:nvSpPr>
        <xdr:cNvPr id="332" name="テキスト ボックス 331"/>
        <xdr:cNvSpPr txBox="1"/>
      </xdr:nvSpPr>
      <xdr:spPr>
        <a:xfrm>
          <a:off x="14020800" y="1054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121194</xdr:rowOff>
    </xdr:from>
    <xdr:to>
      <xdr:col>19</xdr:col>
      <xdr:colOff>533400</xdr:colOff>
      <xdr:row>63</xdr:row>
      <xdr:rowOff>51344</xdr:rowOff>
    </xdr:to>
    <xdr:sp macro="" textlink="">
      <xdr:nvSpPr>
        <xdr:cNvPr id="333" name="フローチャート : 判断 332"/>
        <xdr:cNvSpPr/>
      </xdr:nvSpPr>
      <xdr:spPr>
        <a:xfrm>
          <a:off x="13462000" y="1075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61521</xdr:rowOff>
    </xdr:from>
    <xdr:ext cx="762000" cy="259045"/>
    <xdr:sp macro="" textlink="">
      <xdr:nvSpPr>
        <xdr:cNvPr id="334" name="テキスト ボックス 333"/>
        <xdr:cNvSpPr txBox="1"/>
      </xdr:nvSpPr>
      <xdr:spPr>
        <a:xfrm>
          <a:off x="13131800" y="1051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5" name="テキスト ボックス 334"/>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6" name="テキスト ボックス 335"/>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7" name="テキスト ボックス 336"/>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8" name="テキスト ボックス 337"/>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9" name="テキスト ボックス 338"/>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66</xdr:row>
      <xdr:rowOff>86904</xdr:rowOff>
    </xdr:from>
    <xdr:to>
      <xdr:col>24</xdr:col>
      <xdr:colOff>609600</xdr:colOff>
      <xdr:row>67</xdr:row>
      <xdr:rowOff>17054</xdr:rowOff>
    </xdr:to>
    <xdr:sp macro="" textlink="">
      <xdr:nvSpPr>
        <xdr:cNvPr id="340" name="円/楕円 339"/>
        <xdr:cNvSpPr/>
      </xdr:nvSpPr>
      <xdr:spPr>
        <a:xfrm>
          <a:off x="16967200" y="11402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58981</xdr:rowOff>
    </xdr:from>
    <xdr:ext cx="762000" cy="259045"/>
    <xdr:sp macro="" textlink="">
      <xdr:nvSpPr>
        <xdr:cNvPr id="341" name="定員管理の状況該当値テキスト"/>
        <xdr:cNvSpPr txBox="1"/>
      </xdr:nvSpPr>
      <xdr:spPr>
        <a:xfrm>
          <a:off x="17106900" y="11374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14.82</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146322</xdr:rowOff>
    </xdr:from>
    <xdr:to>
      <xdr:col>23</xdr:col>
      <xdr:colOff>457200</xdr:colOff>
      <xdr:row>66</xdr:row>
      <xdr:rowOff>76472</xdr:rowOff>
    </xdr:to>
    <xdr:sp macro="" textlink="">
      <xdr:nvSpPr>
        <xdr:cNvPr id="342" name="円/楕円 341"/>
        <xdr:cNvSpPr/>
      </xdr:nvSpPr>
      <xdr:spPr>
        <a:xfrm>
          <a:off x="16129000" y="1129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66</xdr:row>
      <xdr:rowOff>61249</xdr:rowOff>
    </xdr:from>
    <xdr:ext cx="736600" cy="259045"/>
    <xdr:sp macro="" textlink="">
      <xdr:nvSpPr>
        <xdr:cNvPr id="343" name="テキスト ボックス 342"/>
        <xdr:cNvSpPr txBox="1"/>
      </xdr:nvSpPr>
      <xdr:spPr>
        <a:xfrm>
          <a:off x="15798800" y="11376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14.17</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135981</xdr:rowOff>
    </xdr:from>
    <xdr:to>
      <xdr:col>22</xdr:col>
      <xdr:colOff>254000</xdr:colOff>
      <xdr:row>66</xdr:row>
      <xdr:rowOff>66131</xdr:rowOff>
    </xdr:to>
    <xdr:sp macro="" textlink="">
      <xdr:nvSpPr>
        <xdr:cNvPr id="344" name="円/楕円 343"/>
        <xdr:cNvSpPr/>
      </xdr:nvSpPr>
      <xdr:spPr>
        <a:xfrm>
          <a:off x="15240000" y="11280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66</xdr:row>
      <xdr:rowOff>50908</xdr:rowOff>
    </xdr:from>
    <xdr:ext cx="762000" cy="259045"/>
    <xdr:sp macro="" textlink="">
      <xdr:nvSpPr>
        <xdr:cNvPr id="345" name="テキスト ボックス 344"/>
        <xdr:cNvSpPr txBox="1"/>
      </xdr:nvSpPr>
      <xdr:spPr>
        <a:xfrm>
          <a:off x="14909800" y="11366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14.11</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158387</xdr:rowOff>
    </xdr:from>
    <xdr:to>
      <xdr:col>21</xdr:col>
      <xdr:colOff>50800</xdr:colOff>
      <xdr:row>66</xdr:row>
      <xdr:rowOff>88537</xdr:rowOff>
    </xdr:to>
    <xdr:sp macro="" textlink="">
      <xdr:nvSpPr>
        <xdr:cNvPr id="346" name="円/楕円 345"/>
        <xdr:cNvSpPr/>
      </xdr:nvSpPr>
      <xdr:spPr>
        <a:xfrm>
          <a:off x="14351000" y="1130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73314</xdr:rowOff>
    </xdr:from>
    <xdr:ext cx="762000" cy="259045"/>
    <xdr:sp macro="" textlink="">
      <xdr:nvSpPr>
        <xdr:cNvPr id="347" name="テキスト ボックス 346"/>
        <xdr:cNvSpPr txBox="1"/>
      </xdr:nvSpPr>
      <xdr:spPr>
        <a:xfrm>
          <a:off x="14020800" y="1138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14.24</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36921</xdr:rowOff>
    </xdr:from>
    <xdr:to>
      <xdr:col>19</xdr:col>
      <xdr:colOff>533400</xdr:colOff>
      <xdr:row>66</xdr:row>
      <xdr:rowOff>138521</xdr:rowOff>
    </xdr:to>
    <xdr:sp macro="" textlink="">
      <xdr:nvSpPr>
        <xdr:cNvPr id="348" name="円/楕円 347"/>
        <xdr:cNvSpPr/>
      </xdr:nvSpPr>
      <xdr:spPr>
        <a:xfrm>
          <a:off x="13462000" y="11352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123298</xdr:rowOff>
    </xdr:from>
    <xdr:ext cx="762000" cy="259045"/>
    <xdr:sp macro="" textlink="">
      <xdr:nvSpPr>
        <xdr:cNvPr id="349" name="テキスト ボックス 348"/>
        <xdr:cNvSpPr txBox="1"/>
      </xdr:nvSpPr>
      <xdr:spPr>
        <a:xfrm>
          <a:off x="13131800" y="114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0" name="正方形/長方形 34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1" name="テキスト ボックス 350"/>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2" name="テキスト ボックス 351"/>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3" name="正方形/長方形 35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4" name="正方形/長方形 35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5" name="正方形/長方形 35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6" name="正方形/長方形 35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7" name="正方形/長方形 35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8" name="正方形/長方形 35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9" name="正方形/長方形 35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0" name="正方形/長方形 35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1" name="正方形/長方形 36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2" name="テキスト ボックス 36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市町村合併以降、繰上償還の実施や有利債の借入により、年々数値は改善を続けている。</a:t>
          </a:r>
        </a:p>
        <a:p>
          <a:r>
            <a:rPr kumimoji="1" lang="ja-JP" altLang="en-US" sz="1300">
              <a:latin typeface="ＭＳ Ｐゴシック"/>
            </a:rPr>
            <a:t>しかしながら、近年の大型事業の実施とそれに伴う地方債借入額の増加により、今後の実質公債費比率の増加は避けられない状態にあるため、事業の中止や繰り延べなどによる地方債借入額の圧縮や、さらなる繰上償還などにより、実質公債費比率の上昇を抑えていく必要がある。</a:t>
          </a:r>
        </a:p>
      </xdr:txBody>
    </xdr:sp>
    <xdr:clientData/>
  </xdr:twoCellAnchor>
  <xdr:oneCellAnchor>
    <xdr:from>
      <xdr:col>18</xdr:col>
      <xdr:colOff>444500</xdr:colOff>
      <xdr:row>32</xdr:row>
      <xdr:rowOff>101600</xdr:rowOff>
    </xdr:from>
    <xdr:ext cx="298543" cy="225703"/>
    <xdr:sp macro="" textlink="">
      <xdr:nvSpPr>
        <xdr:cNvPr id="363" name="テキスト ボックス 36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4" name="直線コネクタ 36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5" name="テキスト ボックス 36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6" name="直線コネクタ 365"/>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7" name="テキスト ボックス 366"/>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8" name="直線コネクタ 367"/>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9" name="テキスト ボックス 368"/>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0" name="直線コネクタ 369"/>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1" name="テキスト ボックス 370"/>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2" name="直線コネクタ 371"/>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3" name="テキスト ボックス 372"/>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4" name="直線コネクタ 373"/>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5" name="テキスト ボックス 374"/>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6" name="直線コネクタ 375"/>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7" name="テキスト ボックス 376"/>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9374</xdr:rowOff>
    </xdr:from>
    <xdr:to>
      <xdr:col>24</xdr:col>
      <xdr:colOff>558800</xdr:colOff>
      <xdr:row>45</xdr:row>
      <xdr:rowOff>5141</xdr:rowOff>
    </xdr:to>
    <xdr:cxnSp macro="">
      <xdr:nvCxnSpPr>
        <xdr:cNvPr id="381" name="直線コネクタ 380"/>
        <xdr:cNvCxnSpPr/>
      </xdr:nvCxnSpPr>
      <xdr:spPr>
        <a:xfrm flipV="1">
          <a:off x="17018000" y="6353024"/>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148668</xdr:rowOff>
    </xdr:from>
    <xdr:ext cx="762000" cy="259045"/>
    <xdr:sp macro="" textlink="">
      <xdr:nvSpPr>
        <xdr:cNvPr id="382" name="公債費負担の状況最小値テキスト"/>
        <xdr:cNvSpPr txBox="1"/>
      </xdr:nvSpPr>
      <xdr:spPr>
        <a:xfrm>
          <a:off x="17106900" y="7692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45</xdr:row>
      <xdr:rowOff>5141</xdr:rowOff>
    </xdr:from>
    <xdr:to>
      <xdr:col>24</xdr:col>
      <xdr:colOff>647700</xdr:colOff>
      <xdr:row>45</xdr:row>
      <xdr:rowOff>5141</xdr:rowOff>
    </xdr:to>
    <xdr:cxnSp macro="">
      <xdr:nvCxnSpPr>
        <xdr:cNvPr id="383" name="直線コネクタ 382"/>
        <xdr:cNvCxnSpPr/>
      </xdr:nvCxnSpPr>
      <xdr:spPr>
        <a:xfrm>
          <a:off x="16929100" y="7720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95751</xdr:rowOff>
    </xdr:from>
    <xdr:ext cx="762000" cy="259045"/>
    <xdr:sp macro="" textlink="">
      <xdr:nvSpPr>
        <xdr:cNvPr id="384" name="公債費負担の状況最大値テキスト"/>
        <xdr:cNvSpPr txBox="1"/>
      </xdr:nvSpPr>
      <xdr:spPr>
        <a:xfrm>
          <a:off x="17106900" y="609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a:t>
          </a:r>
          <a:endParaRPr kumimoji="1" lang="ja-JP" altLang="en-US" sz="1000" b="1">
            <a:latin typeface="ＭＳ Ｐゴシック"/>
          </a:endParaRPr>
        </a:p>
      </xdr:txBody>
    </xdr:sp>
    <xdr:clientData/>
  </xdr:oneCellAnchor>
  <xdr:twoCellAnchor>
    <xdr:from>
      <xdr:col>24</xdr:col>
      <xdr:colOff>469900</xdr:colOff>
      <xdr:row>37</xdr:row>
      <xdr:rowOff>9374</xdr:rowOff>
    </xdr:from>
    <xdr:to>
      <xdr:col>24</xdr:col>
      <xdr:colOff>647700</xdr:colOff>
      <xdr:row>37</xdr:row>
      <xdr:rowOff>9374</xdr:rowOff>
    </xdr:to>
    <xdr:cxnSp macro="">
      <xdr:nvCxnSpPr>
        <xdr:cNvPr id="385" name="直線コネクタ 384"/>
        <xdr:cNvCxnSpPr/>
      </xdr:nvCxnSpPr>
      <xdr:spPr>
        <a:xfrm>
          <a:off x="16929100" y="635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67733</xdr:rowOff>
    </xdr:from>
    <xdr:to>
      <xdr:col>24</xdr:col>
      <xdr:colOff>558800</xdr:colOff>
      <xdr:row>39</xdr:row>
      <xdr:rowOff>57150</xdr:rowOff>
    </xdr:to>
    <xdr:cxnSp macro="">
      <xdr:nvCxnSpPr>
        <xdr:cNvPr id="386" name="直線コネクタ 385"/>
        <xdr:cNvCxnSpPr/>
      </xdr:nvCxnSpPr>
      <xdr:spPr>
        <a:xfrm flipV="1">
          <a:off x="16179800" y="6582833"/>
          <a:ext cx="8382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82749</xdr:rowOff>
    </xdr:from>
    <xdr:ext cx="762000" cy="259045"/>
    <xdr:sp macro="" textlink="">
      <xdr:nvSpPr>
        <xdr:cNvPr id="387" name="公債費負担の状況平均値テキスト"/>
        <xdr:cNvSpPr txBox="1"/>
      </xdr:nvSpPr>
      <xdr:spPr>
        <a:xfrm>
          <a:off x="17106900" y="6940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110672</xdr:rowOff>
    </xdr:from>
    <xdr:to>
      <xdr:col>24</xdr:col>
      <xdr:colOff>609600</xdr:colOff>
      <xdr:row>41</xdr:row>
      <xdr:rowOff>40822</xdr:rowOff>
    </xdr:to>
    <xdr:sp macro="" textlink="">
      <xdr:nvSpPr>
        <xdr:cNvPr id="388" name="フローチャート : 判断 387"/>
        <xdr:cNvSpPr/>
      </xdr:nvSpPr>
      <xdr:spPr>
        <a:xfrm>
          <a:off x="16967200" y="696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57150</xdr:rowOff>
    </xdr:from>
    <xdr:to>
      <xdr:col>23</xdr:col>
      <xdr:colOff>406400</xdr:colOff>
      <xdr:row>40</xdr:row>
      <xdr:rowOff>81038</xdr:rowOff>
    </xdr:to>
    <xdr:cxnSp macro="">
      <xdr:nvCxnSpPr>
        <xdr:cNvPr id="389" name="直線コネクタ 388"/>
        <xdr:cNvCxnSpPr/>
      </xdr:nvCxnSpPr>
      <xdr:spPr>
        <a:xfrm flipV="1">
          <a:off x="15290800" y="6743700"/>
          <a:ext cx="889000" cy="195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19655</xdr:rowOff>
    </xdr:from>
    <xdr:to>
      <xdr:col>23</xdr:col>
      <xdr:colOff>457200</xdr:colOff>
      <xdr:row>41</xdr:row>
      <xdr:rowOff>121255</xdr:rowOff>
    </xdr:to>
    <xdr:sp macro="" textlink="">
      <xdr:nvSpPr>
        <xdr:cNvPr id="390" name="フローチャート : 判断 389"/>
        <xdr:cNvSpPr/>
      </xdr:nvSpPr>
      <xdr:spPr>
        <a:xfrm>
          <a:off x="16129000" y="704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106032</xdr:rowOff>
    </xdr:from>
    <xdr:ext cx="736600" cy="259045"/>
    <xdr:sp macro="" textlink="">
      <xdr:nvSpPr>
        <xdr:cNvPr id="391" name="テキスト ボックス 390"/>
        <xdr:cNvSpPr txBox="1"/>
      </xdr:nvSpPr>
      <xdr:spPr>
        <a:xfrm>
          <a:off x="15798800" y="7135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81038</xdr:rowOff>
    </xdr:from>
    <xdr:to>
      <xdr:col>22</xdr:col>
      <xdr:colOff>203200</xdr:colOff>
      <xdr:row>41</xdr:row>
      <xdr:rowOff>35983</xdr:rowOff>
    </xdr:to>
    <xdr:cxnSp macro="">
      <xdr:nvCxnSpPr>
        <xdr:cNvPr id="392" name="直線コネクタ 391"/>
        <xdr:cNvCxnSpPr/>
      </xdr:nvCxnSpPr>
      <xdr:spPr>
        <a:xfrm flipV="1">
          <a:off x="14401800" y="6939038"/>
          <a:ext cx="889000" cy="1263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134559</xdr:rowOff>
    </xdr:from>
    <xdr:to>
      <xdr:col>22</xdr:col>
      <xdr:colOff>254000</xdr:colOff>
      <xdr:row>42</xdr:row>
      <xdr:rowOff>64709</xdr:rowOff>
    </xdr:to>
    <xdr:sp macro="" textlink="">
      <xdr:nvSpPr>
        <xdr:cNvPr id="393" name="フローチャート : 判断 392"/>
        <xdr:cNvSpPr/>
      </xdr:nvSpPr>
      <xdr:spPr>
        <a:xfrm>
          <a:off x="152400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49486</xdr:rowOff>
    </xdr:from>
    <xdr:ext cx="762000" cy="259045"/>
    <xdr:sp macro="" textlink="">
      <xdr:nvSpPr>
        <xdr:cNvPr id="394" name="テキスト ボックス 393"/>
        <xdr:cNvSpPr txBox="1"/>
      </xdr:nvSpPr>
      <xdr:spPr>
        <a:xfrm>
          <a:off x="14909800" y="7250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35983</xdr:rowOff>
    </xdr:from>
    <xdr:to>
      <xdr:col>21</xdr:col>
      <xdr:colOff>0</xdr:colOff>
      <xdr:row>41</xdr:row>
      <xdr:rowOff>116417</xdr:rowOff>
    </xdr:to>
    <xdr:cxnSp macro="">
      <xdr:nvCxnSpPr>
        <xdr:cNvPr id="395" name="直線コネクタ 394"/>
        <xdr:cNvCxnSpPr/>
      </xdr:nvCxnSpPr>
      <xdr:spPr>
        <a:xfrm flipV="1">
          <a:off x="13512800" y="706543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55033</xdr:rowOff>
    </xdr:from>
    <xdr:to>
      <xdr:col>21</xdr:col>
      <xdr:colOff>50800</xdr:colOff>
      <xdr:row>42</xdr:row>
      <xdr:rowOff>156633</xdr:rowOff>
    </xdr:to>
    <xdr:sp macro="" textlink="">
      <xdr:nvSpPr>
        <xdr:cNvPr id="396" name="フローチャート : 判断 395"/>
        <xdr:cNvSpPr/>
      </xdr:nvSpPr>
      <xdr:spPr>
        <a:xfrm>
          <a:off x="14351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141410</xdr:rowOff>
    </xdr:from>
    <xdr:ext cx="762000" cy="259045"/>
    <xdr:sp macro="" textlink="">
      <xdr:nvSpPr>
        <xdr:cNvPr id="397" name="テキスト ボックス 396"/>
        <xdr:cNvSpPr txBox="1"/>
      </xdr:nvSpPr>
      <xdr:spPr>
        <a:xfrm>
          <a:off x="14020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21469</xdr:rowOff>
    </xdr:from>
    <xdr:to>
      <xdr:col>19</xdr:col>
      <xdr:colOff>533400</xdr:colOff>
      <xdr:row>43</xdr:row>
      <xdr:rowOff>123069</xdr:rowOff>
    </xdr:to>
    <xdr:sp macro="" textlink="">
      <xdr:nvSpPr>
        <xdr:cNvPr id="398" name="フローチャート : 判断 397"/>
        <xdr:cNvSpPr/>
      </xdr:nvSpPr>
      <xdr:spPr>
        <a:xfrm>
          <a:off x="13462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107846</xdr:rowOff>
    </xdr:from>
    <xdr:ext cx="762000" cy="259045"/>
    <xdr:sp macro="" textlink="">
      <xdr:nvSpPr>
        <xdr:cNvPr id="399" name="テキスト ボックス 398"/>
        <xdr:cNvSpPr txBox="1"/>
      </xdr:nvSpPr>
      <xdr:spPr>
        <a:xfrm>
          <a:off x="13131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38</xdr:row>
      <xdr:rowOff>16933</xdr:rowOff>
    </xdr:from>
    <xdr:to>
      <xdr:col>24</xdr:col>
      <xdr:colOff>609600</xdr:colOff>
      <xdr:row>38</xdr:row>
      <xdr:rowOff>118533</xdr:rowOff>
    </xdr:to>
    <xdr:sp macro="" textlink="">
      <xdr:nvSpPr>
        <xdr:cNvPr id="405" name="円/楕円 404"/>
        <xdr:cNvSpPr/>
      </xdr:nvSpPr>
      <xdr:spPr>
        <a:xfrm>
          <a:off x="169672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33460</xdr:rowOff>
    </xdr:from>
    <xdr:ext cx="762000" cy="259045"/>
    <xdr:sp macro="" textlink="">
      <xdr:nvSpPr>
        <xdr:cNvPr id="406" name="公債費負担の状況該当値テキスト"/>
        <xdr:cNvSpPr txBox="1"/>
      </xdr:nvSpPr>
      <xdr:spPr>
        <a:xfrm>
          <a:off x="17106900" y="637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6350</xdr:rowOff>
    </xdr:from>
    <xdr:to>
      <xdr:col>23</xdr:col>
      <xdr:colOff>457200</xdr:colOff>
      <xdr:row>39</xdr:row>
      <xdr:rowOff>107950</xdr:rowOff>
    </xdr:to>
    <xdr:sp macro="" textlink="">
      <xdr:nvSpPr>
        <xdr:cNvPr id="407" name="円/楕円 406"/>
        <xdr:cNvSpPr/>
      </xdr:nvSpPr>
      <xdr:spPr>
        <a:xfrm>
          <a:off x="16129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118127</xdr:rowOff>
    </xdr:from>
    <xdr:ext cx="736600" cy="259045"/>
    <xdr:sp macro="" textlink="">
      <xdr:nvSpPr>
        <xdr:cNvPr id="408" name="テキスト ボックス 407"/>
        <xdr:cNvSpPr txBox="1"/>
      </xdr:nvSpPr>
      <xdr:spPr>
        <a:xfrm>
          <a:off x="15798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30238</xdr:rowOff>
    </xdr:from>
    <xdr:to>
      <xdr:col>22</xdr:col>
      <xdr:colOff>254000</xdr:colOff>
      <xdr:row>40</xdr:row>
      <xdr:rowOff>131838</xdr:rowOff>
    </xdr:to>
    <xdr:sp macro="" textlink="">
      <xdr:nvSpPr>
        <xdr:cNvPr id="409" name="円/楕円 408"/>
        <xdr:cNvSpPr/>
      </xdr:nvSpPr>
      <xdr:spPr>
        <a:xfrm>
          <a:off x="15240000" y="6888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142015</xdr:rowOff>
    </xdr:from>
    <xdr:ext cx="762000" cy="259045"/>
    <xdr:sp macro="" textlink="">
      <xdr:nvSpPr>
        <xdr:cNvPr id="410" name="テキスト ボックス 409"/>
        <xdr:cNvSpPr txBox="1"/>
      </xdr:nvSpPr>
      <xdr:spPr>
        <a:xfrm>
          <a:off x="14909800" y="6657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156633</xdr:rowOff>
    </xdr:from>
    <xdr:to>
      <xdr:col>21</xdr:col>
      <xdr:colOff>50800</xdr:colOff>
      <xdr:row>41</xdr:row>
      <xdr:rowOff>86783</xdr:rowOff>
    </xdr:to>
    <xdr:sp macro="" textlink="">
      <xdr:nvSpPr>
        <xdr:cNvPr id="411" name="円/楕円 410"/>
        <xdr:cNvSpPr/>
      </xdr:nvSpPr>
      <xdr:spPr>
        <a:xfrm>
          <a:off x="14351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96960</xdr:rowOff>
    </xdr:from>
    <xdr:ext cx="762000" cy="259045"/>
    <xdr:sp macro="" textlink="">
      <xdr:nvSpPr>
        <xdr:cNvPr id="412" name="テキスト ボックス 411"/>
        <xdr:cNvSpPr txBox="1"/>
      </xdr:nvSpPr>
      <xdr:spPr>
        <a:xfrm>
          <a:off x="14020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65617</xdr:rowOff>
    </xdr:from>
    <xdr:to>
      <xdr:col>19</xdr:col>
      <xdr:colOff>533400</xdr:colOff>
      <xdr:row>41</xdr:row>
      <xdr:rowOff>167217</xdr:rowOff>
    </xdr:to>
    <xdr:sp macro="" textlink="">
      <xdr:nvSpPr>
        <xdr:cNvPr id="413" name="円/楕円 412"/>
        <xdr:cNvSpPr/>
      </xdr:nvSpPr>
      <xdr:spPr>
        <a:xfrm>
          <a:off x="13462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5944</xdr:rowOff>
    </xdr:from>
    <xdr:ext cx="762000" cy="259045"/>
    <xdr:sp macro="" textlink="">
      <xdr:nvSpPr>
        <xdr:cNvPr id="414" name="テキスト ボックス 413"/>
        <xdr:cNvSpPr txBox="1"/>
      </xdr:nvSpPr>
      <xdr:spPr>
        <a:xfrm>
          <a:off x="13131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6" name="テキスト ボックス 415"/>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7" name="テキスト ボックス 416"/>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類似団体や全国・県内市町村と比較しても、数値の良好な状態が続いており、平成</a:t>
          </a:r>
          <a:r>
            <a:rPr kumimoji="1" lang="en-US" altLang="ja-JP" sz="1300">
              <a:latin typeface="ＭＳ Ｐゴシック"/>
            </a:rPr>
            <a:t>26</a:t>
          </a:r>
          <a:r>
            <a:rPr kumimoji="1" lang="ja-JP" altLang="en-US" sz="1300">
              <a:latin typeface="ＭＳ Ｐゴシック"/>
            </a:rPr>
            <a:t>年度に引き続き平成</a:t>
          </a:r>
          <a:r>
            <a:rPr kumimoji="1" lang="en-US" altLang="ja-JP" sz="1300">
              <a:latin typeface="ＭＳ Ｐゴシック"/>
            </a:rPr>
            <a:t>27</a:t>
          </a:r>
          <a:r>
            <a:rPr kumimoji="1" lang="ja-JP" altLang="en-US" sz="1300">
              <a:latin typeface="ＭＳ Ｐゴシック"/>
            </a:rPr>
            <a:t>年度決算による将来負担比率もマイナスとなっている。</a:t>
          </a:r>
        </a:p>
        <a:p>
          <a:r>
            <a:rPr kumimoji="1" lang="ja-JP" altLang="en-US" sz="1300">
              <a:latin typeface="ＭＳ Ｐゴシック"/>
            </a:rPr>
            <a:t>地方債残高は今後も大型事業の借入が控えていることから、引き続き、増加傾向にあるが、繰上償還などにより残高の圧縮を図るとともに、有利債を活用しつつも、事業実施の適正化を図り、将来負担比率の上昇を抑えていく必要がある。</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23</xdr:row>
      <xdr:rowOff>7832</xdr:rowOff>
    </xdr:to>
    <xdr:cxnSp macro="">
      <xdr:nvCxnSpPr>
        <xdr:cNvPr id="443" name="直線コネクタ 442"/>
        <xdr:cNvCxnSpPr/>
      </xdr:nvCxnSpPr>
      <xdr:spPr>
        <a:xfrm flipV="1">
          <a:off x="17018000" y="2370667"/>
          <a:ext cx="0" cy="158051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151359</xdr:rowOff>
    </xdr:from>
    <xdr:ext cx="762000" cy="259045"/>
    <xdr:sp macro="" textlink="">
      <xdr:nvSpPr>
        <xdr:cNvPr id="444" name="将来負担の状況最小値テキスト"/>
        <xdr:cNvSpPr txBox="1"/>
      </xdr:nvSpPr>
      <xdr:spPr>
        <a:xfrm>
          <a:off x="17106900" y="3923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196.5</a:t>
          </a:r>
          <a:endParaRPr kumimoji="1" lang="ja-JP" altLang="en-US" sz="1000" b="1">
            <a:latin typeface="ＭＳ Ｐゴシック"/>
          </a:endParaRPr>
        </a:p>
      </xdr:txBody>
    </xdr:sp>
    <xdr:clientData/>
  </xdr:oneCellAnchor>
  <xdr:twoCellAnchor>
    <xdr:from>
      <xdr:col>24</xdr:col>
      <xdr:colOff>469900</xdr:colOff>
      <xdr:row>23</xdr:row>
      <xdr:rowOff>7832</xdr:rowOff>
    </xdr:from>
    <xdr:to>
      <xdr:col>24</xdr:col>
      <xdr:colOff>647700</xdr:colOff>
      <xdr:row>23</xdr:row>
      <xdr:rowOff>7832</xdr:rowOff>
    </xdr:to>
    <xdr:cxnSp macro="">
      <xdr:nvCxnSpPr>
        <xdr:cNvPr id="445" name="直線コネクタ 444"/>
        <xdr:cNvCxnSpPr/>
      </xdr:nvCxnSpPr>
      <xdr:spPr>
        <a:xfrm>
          <a:off x="16929100" y="3951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6"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7" name="直線コネクタ 446"/>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107908</xdr:rowOff>
    </xdr:from>
    <xdr:to>
      <xdr:col>22</xdr:col>
      <xdr:colOff>203200</xdr:colOff>
      <xdr:row>14</xdr:row>
      <xdr:rowOff>124799</xdr:rowOff>
    </xdr:to>
    <xdr:cxnSp macro="">
      <xdr:nvCxnSpPr>
        <xdr:cNvPr id="448" name="直線コネクタ 447"/>
        <xdr:cNvCxnSpPr/>
      </xdr:nvCxnSpPr>
      <xdr:spPr>
        <a:xfrm>
          <a:off x="14401800" y="2508208"/>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22496</xdr:rowOff>
    </xdr:from>
    <xdr:ext cx="762000" cy="259045"/>
    <xdr:sp macro="" textlink="">
      <xdr:nvSpPr>
        <xdr:cNvPr id="449" name="将来負担の状況平均値テキスト"/>
        <xdr:cNvSpPr txBox="1"/>
      </xdr:nvSpPr>
      <xdr:spPr>
        <a:xfrm>
          <a:off x="17106900" y="2765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50419</xdr:rowOff>
    </xdr:from>
    <xdr:to>
      <xdr:col>24</xdr:col>
      <xdr:colOff>609600</xdr:colOff>
      <xdr:row>16</xdr:row>
      <xdr:rowOff>152019</xdr:rowOff>
    </xdr:to>
    <xdr:sp macro="" textlink="">
      <xdr:nvSpPr>
        <xdr:cNvPr id="450" name="フローチャート : 判断 449"/>
        <xdr:cNvSpPr/>
      </xdr:nvSpPr>
      <xdr:spPr>
        <a:xfrm>
          <a:off x="16967200" y="2793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14</xdr:row>
      <xdr:rowOff>107908</xdr:rowOff>
    </xdr:from>
    <xdr:to>
      <xdr:col>21</xdr:col>
      <xdr:colOff>0</xdr:colOff>
      <xdr:row>14</xdr:row>
      <xdr:rowOff>157776</xdr:rowOff>
    </xdr:to>
    <xdr:cxnSp macro="">
      <xdr:nvCxnSpPr>
        <xdr:cNvPr id="451" name="直線コネクタ 450"/>
        <xdr:cNvCxnSpPr/>
      </xdr:nvCxnSpPr>
      <xdr:spPr>
        <a:xfrm flipV="1">
          <a:off x="13512800" y="2508208"/>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11007</xdr:rowOff>
    </xdr:from>
    <xdr:to>
      <xdr:col>23</xdr:col>
      <xdr:colOff>457200</xdr:colOff>
      <xdr:row>16</xdr:row>
      <xdr:rowOff>112607</xdr:rowOff>
    </xdr:to>
    <xdr:sp macro="" textlink="">
      <xdr:nvSpPr>
        <xdr:cNvPr id="452" name="フローチャート : 判断 451"/>
        <xdr:cNvSpPr/>
      </xdr:nvSpPr>
      <xdr:spPr>
        <a:xfrm>
          <a:off x="16129000" y="2754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122784</xdr:rowOff>
    </xdr:from>
    <xdr:ext cx="736600" cy="259045"/>
    <xdr:sp macro="" textlink="">
      <xdr:nvSpPr>
        <xdr:cNvPr id="453" name="テキスト ボックス 452"/>
        <xdr:cNvSpPr txBox="1"/>
      </xdr:nvSpPr>
      <xdr:spPr>
        <a:xfrm>
          <a:off x="15798800" y="2523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20659</xdr:rowOff>
    </xdr:from>
    <xdr:to>
      <xdr:col>22</xdr:col>
      <xdr:colOff>254000</xdr:colOff>
      <xdr:row>16</xdr:row>
      <xdr:rowOff>122259</xdr:rowOff>
    </xdr:to>
    <xdr:sp macro="" textlink="">
      <xdr:nvSpPr>
        <xdr:cNvPr id="454" name="フローチャート : 判断 453"/>
        <xdr:cNvSpPr/>
      </xdr:nvSpPr>
      <xdr:spPr>
        <a:xfrm>
          <a:off x="15240000" y="2763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107036</xdr:rowOff>
    </xdr:from>
    <xdr:ext cx="762000" cy="259045"/>
    <xdr:sp macro="" textlink="">
      <xdr:nvSpPr>
        <xdr:cNvPr id="455" name="テキスト ボックス 454"/>
        <xdr:cNvSpPr txBox="1"/>
      </xdr:nvSpPr>
      <xdr:spPr>
        <a:xfrm>
          <a:off x="14909800" y="28502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97070</xdr:rowOff>
    </xdr:from>
    <xdr:to>
      <xdr:col>21</xdr:col>
      <xdr:colOff>50800</xdr:colOff>
      <xdr:row>17</xdr:row>
      <xdr:rowOff>27220</xdr:rowOff>
    </xdr:to>
    <xdr:sp macro="" textlink="">
      <xdr:nvSpPr>
        <xdr:cNvPr id="456" name="フローチャート : 判断 455"/>
        <xdr:cNvSpPr/>
      </xdr:nvSpPr>
      <xdr:spPr>
        <a:xfrm>
          <a:off x="14351000" y="284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11997</xdr:rowOff>
    </xdr:from>
    <xdr:ext cx="762000" cy="259045"/>
    <xdr:sp macro="" textlink="">
      <xdr:nvSpPr>
        <xdr:cNvPr id="457" name="テキスト ボックス 456"/>
        <xdr:cNvSpPr txBox="1"/>
      </xdr:nvSpPr>
      <xdr:spPr>
        <a:xfrm>
          <a:off x="14020800" y="2926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6858</xdr:rowOff>
    </xdr:from>
    <xdr:to>
      <xdr:col>19</xdr:col>
      <xdr:colOff>533400</xdr:colOff>
      <xdr:row>17</xdr:row>
      <xdr:rowOff>108458</xdr:rowOff>
    </xdr:to>
    <xdr:sp macro="" textlink="">
      <xdr:nvSpPr>
        <xdr:cNvPr id="458" name="フローチャート : 判断 457"/>
        <xdr:cNvSpPr/>
      </xdr:nvSpPr>
      <xdr:spPr>
        <a:xfrm>
          <a:off x="13462000" y="2921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93235</xdr:rowOff>
    </xdr:from>
    <xdr:ext cx="762000" cy="259045"/>
    <xdr:sp macro="" textlink="">
      <xdr:nvSpPr>
        <xdr:cNvPr id="459" name="テキスト ボックス 458"/>
        <xdr:cNvSpPr txBox="1"/>
      </xdr:nvSpPr>
      <xdr:spPr>
        <a:xfrm>
          <a:off x="13131800" y="3007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0" name="テキスト ボックス 45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1" name="テキスト ボックス 46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2" name="テキスト ボックス 46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3" name="テキスト ボックス 46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4" name="テキスト ボックス 46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22</xdr:col>
      <xdr:colOff>152400</xdr:colOff>
      <xdr:row>14</xdr:row>
      <xdr:rowOff>73999</xdr:rowOff>
    </xdr:from>
    <xdr:to>
      <xdr:col>22</xdr:col>
      <xdr:colOff>254000</xdr:colOff>
      <xdr:row>15</xdr:row>
      <xdr:rowOff>4149</xdr:rowOff>
    </xdr:to>
    <xdr:sp macro="" textlink="">
      <xdr:nvSpPr>
        <xdr:cNvPr id="465" name="円/楕円 464"/>
        <xdr:cNvSpPr/>
      </xdr:nvSpPr>
      <xdr:spPr>
        <a:xfrm>
          <a:off x="15240000" y="247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14326</xdr:rowOff>
    </xdr:from>
    <xdr:ext cx="762000" cy="259045"/>
    <xdr:sp macro="" textlink="">
      <xdr:nvSpPr>
        <xdr:cNvPr id="466" name="テキスト ボックス 465"/>
        <xdr:cNvSpPr txBox="1"/>
      </xdr:nvSpPr>
      <xdr:spPr>
        <a:xfrm>
          <a:off x="14909800" y="2243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57108</xdr:rowOff>
    </xdr:from>
    <xdr:to>
      <xdr:col>21</xdr:col>
      <xdr:colOff>50800</xdr:colOff>
      <xdr:row>14</xdr:row>
      <xdr:rowOff>158708</xdr:rowOff>
    </xdr:to>
    <xdr:sp macro="" textlink="">
      <xdr:nvSpPr>
        <xdr:cNvPr id="467" name="円/楕円 466"/>
        <xdr:cNvSpPr/>
      </xdr:nvSpPr>
      <xdr:spPr>
        <a:xfrm>
          <a:off x="14351000" y="2457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168885</xdr:rowOff>
    </xdr:from>
    <xdr:ext cx="762000" cy="259045"/>
    <xdr:sp macro="" textlink="">
      <xdr:nvSpPr>
        <xdr:cNvPr id="468" name="テキスト ボックス 467"/>
        <xdr:cNvSpPr txBox="1"/>
      </xdr:nvSpPr>
      <xdr:spPr>
        <a:xfrm>
          <a:off x="14020800" y="2226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106976</xdr:rowOff>
    </xdr:from>
    <xdr:to>
      <xdr:col>19</xdr:col>
      <xdr:colOff>533400</xdr:colOff>
      <xdr:row>15</xdr:row>
      <xdr:rowOff>37126</xdr:rowOff>
    </xdr:to>
    <xdr:sp macro="" textlink="">
      <xdr:nvSpPr>
        <xdr:cNvPr id="469" name="円/楕円 468"/>
        <xdr:cNvSpPr/>
      </xdr:nvSpPr>
      <xdr:spPr>
        <a:xfrm>
          <a:off x="13462000" y="2507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47303</xdr:rowOff>
    </xdr:from>
    <xdr:ext cx="762000" cy="259045"/>
    <xdr:sp macro="" textlink="">
      <xdr:nvSpPr>
        <xdr:cNvPr id="470" name="テキスト ボックス 469"/>
        <xdr:cNvSpPr txBox="1"/>
      </xdr:nvSpPr>
      <xdr:spPr>
        <a:xfrm>
          <a:off x="13131800" y="227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26/36</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職員数の減少による人件費の低下により、昨年度と比較して減少している。</a:t>
          </a:r>
        </a:p>
        <a:p>
          <a:r>
            <a:rPr kumimoji="1" lang="ja-JP" altLang="en-US" sz="1300">
              <a:latin typeface="ＭＳ Ｐゴシック"/>
            </a:rPr>
            <a:t>しかしながら、保育所を直営で運営していることから、依然として類似団体を上回る数値となっているため、類似団体との乖離が大きくならないよう、給与水準の適正化に引き続き、努めていく必要がある。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50800</xdr:rowOff>
    </xdr:from>
    <xdr:to>
      <xdr:col>7</xdr:col>
      <xdr:colOff>15875</xdr:colOff>
      <xdr:row>40</xdr:row>
      <xdr:rowOff>50800</xdr:rowOff>
    </xdr:to>
    <xdr:cxnSp macro="">
      <xdr:nvCxnSpPr>
        <xdr:cNvPr id="61" name="直線コネクタ 60"/>
        <xdr:cNvCxnSpPr/>
      </xdr:nvCxnSpPr>
      <xdr:spPr>
        <a:xfrm flipV="1">
          <a:off x="4826000" y="588010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22877</xdr:rowOff>
    </xdr:from>
    <xdr:ext cx="762000" cy="259045"/>
    <xdr:sp macro="" textlink="">
      <xdr:nvSpPr>
        <xdr:cNvPr id="62" name="人件費最小値テキスト"/>
        <xdr:cNvSpPr txBox="1"/>
      </xdr:nvSpPr>
      <xdr:spPr>
        <a:xfrm>
          <a:off x="49149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26.5</a:t>
          </a:r>
          <a:endParaRPr kumimoji="1" lang="ja-JP" altLang="en-US" sz="1000" b="1">
            <a:latin typeface="ＭＳ Ｐゴシック"/>
          </a:endParaRPr>
        </a:p>
      </xdr:txBody>
    </xdr:sp>
    <xdr:clientData/>
  </xdr:oneCellAnchor>
  <xdr:twoCellAnchor>
    <xdr:from>
      <xdr:col>6</xdr:col>
      <xdr:colOff>612775</xdr:colOff>
      <xdr:row>40</xdr:row>
      <xdr:rowOff>50800</xdr:rowOff>
    </xdr:from>
    <xdr:to>
      <xdr:col>7</xdr:col>
      <xdr:colOff>104775</xdr:colOff>
      <xdr:row>40</xdr:row>
      <xdr:rowOff>50800</xdr:rowOff>
    </xdr:to>
    <xdr:cxnSp macro="">
      <xdr:nvCxnSpPr>
        <xdr:cNvPr id="63" name="直線コネクタ 62"/>
        <xdr:cNvCxnSpPr/>
      </xdr:nvCxnSpPr>
      <xdr:spPr>
        <a:xfrm>
          <a:off x="4737100" y="6908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137177</xdr:rowOff>
    </xdr:from>
    <xdr:ext cx="762000" cy="259045"/>
    <xdr:sp macro="" textlink="">
      <xdr:nvSpPr>
        <xdr:cNvPr id="64" name="人件費最大値テキスト"/>
        <xdr:cNvSpPr txBox="1"/>
      </xdr:nvSpPr>
      <xdr:spPr>
        <a:xfrm>
          <a:off x="4914900" y="5623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a:t>
          </a:r>
          <a:endParaRPr kumimoji="1" lang="ja-JP" altLang="en-US" sz="1000" b="1">
            <a:latin typeface="ＭＳ Ｐゴシック"/>
          </a:endParaRPr>
        </a:p>
      </xdr:txBody>
    </xdr:sp>
    <xdr:clientData/>
  </xdr:oneCellAnchor>
  <xdr:twoCellAnchor>
    <xdr:from>
      <xdr:col>6</xdr:col>
      <xdr:colOff>612775</xdr:colOff>
      <xdr:row>34</xdr:row>
      <xdr:rowOff>50800</xdr:rowOff>
    </xdr:from>
    <xdr:to>
      <xdr:col>7</xdr:col>
      <xdr:colOff>104775</xdr:colOff>
      <xdr:row>34</xdr:row>
      <xdr:rowOff>50800</xdr:rowOff>
    </xdr:to>
    <xdr:cxnSp macro="">
      <xdr:nvCxnSpPr>
        <xdr:cNvPr id="65" name="直線コネクタ 64"/>
        <xdr:cNvCxnSpPr/>
      </xdr:nvCxnSpPr>
      <xdr:spPr>
        <a:xfrm>
          <a:off x="4737100" y="5880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119380</xdr:rowOff>
    </xdr:from>
    <xdr:to>
      <xdr:col>7</xdr:col>
      <xdr:colOff>15875</xdr:colOff>
      <xdr:row>40</xdr:row>
      <xdr:rowOff>20320</xdr:rowOff>
    </xdr:to>
    <xdr:cxnSp macro="">
      <xdr:nvCxnSpPr>
        <xdr:cNvPr id="66" name="直線コネクタ 65"/>
        <xdr:cNvCxnSpPr/>
      </xdr:nvCxnSpPr>
      <xdr:spPr>
        <a:xfrm flipV="1">
          <a:off x="3987800" y="6634480"/>
          <a:ext cx="8382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66057</xdr:rowOff>
    </xdr:from>
    <xdr:ext cx="762000" cy="259045"/>
    <xdr:sp macro="" textlink="">
      <xdr:nvSpPr>
        <xdr:cNvPr id="67" name="人件費平均値テキスト"/>
        <xdr:cNvSpPr txBox="1"/>
      </xdr:nvSpPr>
      <xdr:spPr>
        <a:xfrm>
          <a:off x="4914900" y="6238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49530</xdr:rowOff>
    </xdr:from>
    <xdr:to>
      <xdr:col>7</xdr:col>
      <xdr:colOff>66675</xdr:colOff>
      <xdr:row>37</xdr:row>
      <xdr:rowOff>151130</xdr:rowOff>
    </xdr:to>
    <xdr:sp macro="" textlink="">
      <xdr:nvSpPr>
        <xdr:cNvPr id="68" name="フローチャート : 判断 67"/>
        <xdr:cNvSpPr/>
      </xdr:nvSpPr>
      <xdr:spPr>
        <a:xfrm>
          <a:off x="4775200" y="6393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20320</xdr:rowOff>
    </xdr:from>
    <xdr:to>
      <xdr:col>5</xdr:col>
      <xdr:colOff>549275</xdr:colOff>
      <xdr:row>40</xdr:row>
      <xdr:rowOff>27940</xdr:rowOff>
    </xdr:to>
    <xdr:cxnSp macro="">
      <xdr:nvCxnSpPr>
        <xdr:cNvPr id="69" name="直線コネクタ 68"/>
        <xdr:cNvCxnSpPr/>
      </xdr:nvCxnSpPr>
      <xdr:spPr>
        <a:xfrm flipV="1">
          <a:off x="3098800" y="68783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102870</xdr:rowOff>
    </xdr:from>
    <xdr:to>
      <xdr:col>5</xdr:col>
      <xdr:colOff>600075</xdr:colOff>
      <xdr:row>38</xdr:row>
      <xdr:rowOff>33020</xdr:rowOff>
    </xdr:to>
    <xdr:sp macro="" textlink="">
      <xdr:nvSpPr>
        <xdr:cNvPr id="70" name="フローチャート : 判断 69"/>
        <xdr:cNvSpPr/>
      </xdr:nvSpPr>
      <xdr:spPr>
        <a:xfrm>
          <a:off x="39370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43197</xdr:rowOff>
    </xdr:from>
    <xdr:ext cx="736600" cy="259045"/>
    <xdr:sp macro="" textlink="">
      <xdr:nvSpPr>
        <xdr:cNvPr id="71" name="テキスト ボックス 70"/>
        <xdr:cNvSpPr txBox="1"/>
      </xdr:nvSpPr>
      <xdr:spPr>
        <a:xfrm>
          <a:off x="3606800" y="6215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27940</xdr:rowOff>
    </xdr:from>
    <xdr:to>
      <xdr:col>4</xdr:col>
      <xdr:colOff>346075</xdr:colOff>
      <xdr:row>40</xdr:row>
      <xdr:rowOff>50800</xdr:rowOff>
    </xdr:to>
    <xdr:cxnSp macro="">
      <xdr:nvCxnSpPr>
        <xdr:cNvPr id="72" name="直線コネクタ 71"/>
        <xdr:cNvCxnSpPr/>
      </xdr:nvCxnSpPr>
      <xdr:spPr>
        <a:xfrm flipV="1">
          <a:off x="2209800" y="68859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64770</xdr:rowOff>
    </xdr:from>
    <xdr:to>
      <xdr:col>4</xdr:col>
      <xdr:colOff>396875</xdr:colOff>
      <xdr:row>37</xdr:row>
      <xdr:rowOff>166370</xdr:rowOff>
    </xdr:to>
    <xdr:sp macro="" textlink="">
      <xdr:nvSpPr>
        <xdr:cNvPr id="73" name="フローチャート : 判断 72"/>
        <xdr:cNvSpPr/>
      </xdr:nvSpPr>
      <xdr:spPr>
        <a:xfrm>
          <a:off x="3048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5097</xdr:rowOff>
    </xdr:from>
    <xdr:ext cx="762000" cy="259045"/>
    <xdr:sp macro="" textlink="">
      <xdr:nvSpPr>
        <xdr:cNvPr id="74" name="テキスト ボックス 73"/>
        <xdr:cNvSpPr txBox="1"/>
      </xdr:nvSpPr>
      <xdr:spPr>
        <a:xfrm>
          <a:off x="2717800" y="617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50800</xdr:rowOff>
    </xdr:from>
    <xdr:to>
      <xdr:col>3</xdr:col>
      <xdr:colOff>142875</xdr:colOff>
      <xdr:row>40</xdr:row>
      <xdr:rowOff>165100</xdr:rowOff>
    </xdr:to>
    <xdr:cxnSp macro="">
      <xdr:nvCxnSpPr>
        <xdr:cNvPr id="75" name="直線コネクタ 74"/>
        <xdr:cNvCxnSpPr/>
      </xdr:nvCxnSpPr>
      <xdr:spPr>
        <a:xfrm flipV="1">
          <a:off x="1320800" y="69088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110490</xdr:rowOff>
    </xdr:from>
    <xdr:to>
      <xdr:col>3</xdr:col>
      <xdr:colOff>193675</xdr:colOff>
      <xdr:row>38</xdr:row>
      <xdr:rowOff>40640</xdr:rowOff>
    </xdr:to>
    <xdr:sp macro="" textlink="">
      <xdr:nvSpPr>
        <xdr:cNvPr id="76" name="フローチャート : 判断 75"/>
        <xdr:cNvSpPr/>
      </xdr:nvSpPr>
      <xdr:spPr>
        <a:xfrm>
          <a:off x="2159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50817</xdr:rowOff>
    </xdr:from>
    <xdr:ext cx="762000" cy="259045"/>
    <xdr:sp macro="" textlink="">
      <xdr:nvSpPr>
        <xdr:cNvPr id="77" name="テキスト ボックス 76"/>
        <xdr:cNvSpPr txBox="1"/>
      </xdr:nvSpPr>
      <xdr:spPr>
        <a:xfrm>
          <a:off x="1828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163830</xdr:rowOff>
    </xdr:from>
    <xdr:to>
      <xdr:col>1</xdr:col>
      <xdr:colOff>676275</xdr:colOff>
      <xdr:row>38</xdr:row>
      <xdr:rowOff>93980</xdr:rowOff>
    </xdr:to>
    <xdr:sp macro="" textlink="">
      <xdr:nvSpPr>
        <xdr:cNvPr id="78" name="フローチャート : 判断 77"/>
        <xdr:cNvSpPr/>
      </xdr:nvSpPr>
      <xdr:spPr>
        <a:xfrm>
          <a:off x="1270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104157</xdr:rowOff>
    </xdr:from>
    <xdr:ext cx="762000" cy="259045"/>
    <xdr:sp macro="" textlink="">
      <xdr:nvSpPr>
        <xdr:cNvPr id="79" name="テキスト ボックス 78"/>
        <xdr:cNvSpPr txBox="1"/>
      </xdr:nvSpPr>
      <xdr:spPr>
        <a:xfrm>
          <a:off x="939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38</xdr:row>
      <xdr:rowOff>68580</xdr:rowOff>
    </xdr:from>
    <xdr:to>
      <xdr:col>7</xdr:col>
      <xdr:colOff>66675</xdr:colOff>
      <xdr:row>38</xdr:row>
      <xdr:rowOff>170180</xdr:rowOff>
    </xdr:to>
    <xdr:sp macro="" textlink="">
      <xdr:nvSpPr>
        <xdr:cNvPr id="85" name="円/楕円 84"/>
        <xdr:cNvSpPr/>
      </xdr:nvSpPr>
      <xdr:spPr>
        <a:xfrm>
          <a:off x="47752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40657</xdr:rowOff>
    </xdr:from>
    <xdr:ext cx="762000" cy="259045"/>
    <xdr:sp macro="" textlink="">
      <xdr:nvSpPr>
        <xdr:cNvPr id="86" name="人件費該当値テキスト"/>
        <xdr:cNvSpPr txBox="1"/>
      </xdr:nvSpPr>
      <xdr:spPr>
        <a:xfrm>
          <a:off x="49149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140970</xdr:rowOff>
    </xdr:from>
    <xdr:to>
      <xdr:col>5</xdr:col>
      <xdr:colOff>600075</xdr:colOff>
      <xdr:row>40</xdr:row>
      <xdr:rowOff>71120</xdr:rowOff>
    </xdr:to>
    <xdr:sp macro="" textlink="">
      <xdr:nvSpPr>
        <xdr:cNvPr id="87" name="円/楕円 86"/>
        <xdr:cNvSpPr/>
      </xdr:nvSpPr>
      <xdr:spPr>
        <a:xfrm>
          <a:off x="3937000" y="682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55897</xdr:rowOff>
    </xdr:from>
    <xdr:ext cx="736600" cy="259045"/>
    <xdr:sp macro="" textlink="">
      <xdr:nvSpPr>
        <xdr:cNvPr id="88" name="テキスト ボックス 87"/>
        <xdr:cNvSpPr txBox="1"/>
      </xdr:nvSpPr>
      <xdr:spPr>
        <a:xfrm>
          <a:off x="3606800" y="691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148590</xdr:rowOff>
    </xdr:from>
    <xdr:to>
      <xdr:col>4</xdr:col>
      <xdr:colOff>396875</xdr:colOff>
      <xdr:row>40</xdr:row>
      <xdr:rowOff>78740</xdr:rowOff>
    </xdr:to>
    <xdr:sp macro="" textlink="">
      <xdr:nvSpPr>
        <xdr:cNvPr id="89" name="円/楕円 88"/>
        <xdr:cNvSpPr/>
      </xdr:nvSpPr>
      <xdr:spPr>
        <a:xfrm>
          <a:off x="3048000" y="683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63517</xdr:rowOff>
    </xdr:from>
    <xdr:ext cx="762000" cy="259045"/>
    <xdr:sp macro="" textlink="">
      <xdr:nvSpPr>
        <xdr:cNvPr id="90" name="テキスト ボックス 89"/>
        <xdr:cNvSpPr txBox="1"/>
      </xdr:nvSpPr>
      <xdr:spPr>
        <a:xfrm>
          <a:off x="2717800" y="692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3</xdr:col>
      <xdr:colOff>92075</xdr:colOff>
      <xdr:row>40</xdr:row>
      <xdr:rowOff>0</xdr:rowOff>
    </xdr:from>
    <xdr:to>
      <xdr:col>3</xdr:col>
      <xdr:colOff>193675</xdr:colOff>
      <xdr:row>40</xdr:row>
      <xdr:rowOff>101600</xdr:rowOff>
    </xdr:to>
    <xdr:sp macro="" textlink="">
      <xdr:nvSpPr>
        <xdr:cNvPr id="91" name="円/楕円 90"/>
        <xdr:cNvSpPr/>
      </xdr:nvSpPr>
      <xdr:spPr>
        <a:xfrm>
          <a:off x="2159000" y="685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86377</xdr:rowOff>
    </xdr:from>
    <xdr:ext cx="762000" cy="259045"/>
    <xdr:sp macro="" textlink="">
      <xdr:nvSpPr>
        <xdr:cNvPr id="92" name="テキスト ボックス 91"/>
        <xdr:cNvSpPr txBox="1"/>
      </xdr:nvSpPr>
      <xdr:spPr>
        <a:xfrm>
          <a:off x="1828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114300</xdr:rowOff>
    </xdr:from>
    <xdr:to>
      <xdr:col>1</xdr:col>
      <xdr:colOff>676275</xdr:colOff>
      <xdr:row>41</xdr:row>
      <xdr:rowOff>44450</xdr:rowOff>
    </xdr:to>
    <xdr:sp macro="" textlink="">
      <xdr:nvSpPr>
        <xdr:cNvPr id="93" name="円/楕円 92"/>
        <xdr:cNvSpPr/>
      </xdr:nvSpPr>
      <xdr:spPr>
        <a:xfrm>
          <a:off x="1270000" y="697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29227</xdr:rowOff>
    </xdr:from>
    <xdr:ext cx="762000" cy="259045"/>
    <xdr:sp macro="" textlink="">
      <xdr:nvSpPr>
        <xdr:cNvPr id="94" name="テキスト ボックス 93"/>
        <xdr:cNvSpPr txBox="1"/>
      </xdr:nvSpPr>
      <xdr:spPr>
        <a:xfrm>
          <a:off x="939800" y="70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24/36</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情報センター事業に伴う保守料等の増加や、職員数削減に伴う臨時職員の増大、業務のアウトソーシングなどにより、物件費は年々増加傾向にある。さらに、今後の防災施設の維持管理経費やさらなるアウトソーシングなどにより、物件費の上昇が見込まれるため、全体的な経費を適時見直しながら、経常経費の削減を図っていく必要がある。</a:t>
          </a: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165100</xdr:rowOff>
    </xdr:from>
    <xdr:to>
      <xdr:col>24</xdr:col>
      <xdr:colOff>31750</xdr:colOff>
      <xdr:row>22</xdr:row>
      <xdr:rowOff>38100</xdr:rowOff>
    </xdr:to>
    <xdr:cxnSp macro="">
      <xdr:nvCxnSpPr>
        <xdr:cNvPr id="122" name="直線コネクタ 121"/>
        <xdr:cNvCxnSpPr/>
      </xdr:nvCxnSpPr>
      <xdr:spPr>
        <a:xfrm flipV="1">
          <a:off x="16510000" y="2222500"/>
          <a:ext cx="0" cy="1587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10177</xdr:rowOff>
    </xdr:from>
    <xdr:ext cx="762000" cy="259045"/>
    <xdr:sp macro="" textlink="">
      <xdr:nvSpPr>
        <xdr:cNvPr id="123" name="物件費最小値テキスト"/>
        <xdr:cNvSpPr txBox="1"/>
      </xdr:nvSpPr>
      <xdr:spPr>
        <a:xfrm>
          <a:off x="16598900" y="378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18.5</a:t>
          </a:r>
          <a:endParaRPr kumimoji="1" lang="ja-JP" altLang="en-US" sz="1000" b="1">
            <a:latin typeface="ＭＳ Ｐゴシック"/>
          </a:endParaRPr>
        </a:p>
      </xdr:txBody>
    </xdr:sp>
    <xdr:clientData/>
  </xdr:oneCellAnchor>
  <xdr:twoCellAnchor>
    <xdr:from>
      <xdr:col>23</xdr:col>
      <xdr:colOff>628650</xdr:colOff>
      <xdr:row>22</xdr:row>
      <xdr:rowOff>38100</xdr:rowOff>
    </xdr:from>
    <xdr:to>
      <xdr:col>24</xdr:col>
      <xdr:colOff>120650</xdr:colOff>
      <xdr:row>22</xdr:row>
      <xdr:rowOff>38100</xdr:rowOff>
    </xdr:to>
    <xdr:cxnSp macro="">
      <xdr:nvCxnSpPr>
        <xdr:cNvPr id="124" name="直線コネクタ 123"/>
        <xdr:cNvCxnSpPr/>
      </xdr:nvCxnSpPr>
      <xdr:spPr>
        <a:xfrm>
          <a:off x="16421100" y="381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80027</xdr:rowOff>
    </xdr:from>
    <xdr:ext cx="762000" cy="259045"/>
    <xdr:sp macro="" textlink="">
      <xdr:nvSpPr>
        <xdr:cNvPr id="125" name="物件費最大値テキスト"/>
        <xdr:cNvSpPr txBox="1"/>
      </xdr:nvSpPr>
      <xdr:spPr>
        <a:xfrm>
          <a:off x="165989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12</xdr:row>
      <xdr:rowOff>165100</xdr:rowOff>
    </xdr:from>
    <xdr:to>
      <xdr:col>24</xdr:col>
      <xdr:colOff>120650</xdr:colOff>
      <xdr:row>12</xdr:row>
      <xdr:rowOff>165100</xdr:rowOff>
    </xdr:to>
    <xdr:cxnSp macro="">
      <xdr:nvCxnSpPr>
        <xdr:cNvPr id="126" name="直線コネクタ 125"/>
        <xdr:cNvCxnSpPr/>
      </xdr:nvCxnSpPr>
      <xdr:spPr>
        <a:xfrm>
          <a:off x="16421100" y="2222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114300</xdr:rowOff>
    </xdr:from>
    <xdr:to>
      <xdr:col>24</xdr:col>
      <xdr:colOff>31750</xdr:colOff>
      <xdr:row>18</xdr:row>
      <xdr:rowOff>152400</xdr:rowOff>
    </xdr:to>
    <xdr:cxnSp macro="">
      <xdr:nvCxnSpPr>
        <xdr:cNvPr id="127" name="直線コネクタ 126"/>
        <xdr:cNvCxnSpPr/>
      </xdr:nvCxnSpPr>
      <xdr:spPr>
        <a:xfrm>
          <a:off x="15671800" y="3200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99077</xdr:rowOff>
    </xdr:from>
    <xdr:ext cx="762000" cy="259045"/>
    <xdr:sp macro="" textlink="">
      <xdr:nvSpPr>
        <xdr:cNvPr id="128" name="物件費平均値テキスト"/>
        <xdr:cNvSpPr txBox="1"/>
      </xdr:nvSpPr>
      <xdr:spPr>
        <a:xfrm>
          <a:off x="16598900" y="2842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82550</xdr:rowOff>
    </xdr:from>
    <xdr:to>
      <xdr:col>24</xdr:col>
      <xdr:colOff>82550</xdr:colOff>
      <xdr:row>18</xdr:row>
      <xdr:rowOff>12700</xdr:rowOff>
    </xdr:to>
    <xdr:sp macro="" textlink="">
      <xdr:nvSpPr>
        <xdr:cNvPr id="129" name="フローチャート : 判断 128"/>
        <xdr:cNvSpPr/>
      </xdr:nvSpPr>
      <xdr:spPr>
        <a:xfrm>
          <a:off x="16459200" y="299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12700</xdr:rowOff>
    </xdr:from>
    <xdr:to>
      <xdr:col>22</xdr:col>
      <xdr:colOff>565150</xdr:colOff>
      <xdr:row>18</xdr:row>
      <xdr:rowOff>114300</xdr:rowOff>
    </xdr:to>
    <xdr:cxnSp macro="">
      <xdr:nvCxnSpPr>
        <xdr:cNvPr id="130" name="直線コネクタ 129"/>
        <xdr:cNvCxnSpPr/>
      </xdr:nvCxnSpPr>
      <xdr:spPr>
        <a:xfrm>
          <a:off x="14782800" y="30988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95250</xdr:rowOff>
    </xdr:from>
    <xdr:to>
      <xdr:col>22</xdr:col>
      <xdr:colOff>615950</xdr:colOff>
      <xdr:row>18</xdr:row>
      <xdr:rowOff>25400</xdr:rowOff>
    </xdr:to>
    <xdr:sp macro="" textlink="">
      <xdr:nvSpPr>
        <xdr:cNvPr id="131" name="フローチャート : 判断 130"/>
        <xdr:cNvSpPr/>
      </xdr:nvSpPr>
      <xdr:spPr>
        <a:xfrm>
          <a:off x="15621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35577</xdr:rowOff>
    </xdr:from>
    <xdr:ext cx="736600" cy="259045"/>
    <xdr:sp macro="" textlink="">
      <xdr:nvSpPr>
        <xdr:cNvPr id="132" name="テキスト ボックス 131"/>
        <xdr:cNvSpPr txBox="1"/>
      </xdr:nvSpPr>
      <xdr:spPr>
        <a:xfrm>
          <a:off x="15290800" y="2778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19050</xdr:rowOff>
    </xdr:from>
    <xdr:to>
      <xdr:col>21</xdr:col>
      <xdr:colOff>361950</xdr:colOff>
      <xdr:row>18</xdr:row>
      <xdr:rowOff>12700</xdr:rowOff>
    </xdr:to>
    <xdr:cxnSp macro="">
      <xdr:nvCxnSpPr>
        <xdr:cNvPr id="133" name="直線コネクタ 132"/>
        <xdr:cNvCxnSpPr/>
      </xdr:nvCxnSpPr>
      <xdr:spPr>
        <a:xfrm>
          <a:off x="13893800" y="2933700"/>
          <a:ext cx="889000" cy="165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152400</xdr:rowOff>
    </xdr:from>
    <xdr:to>
      <xdr:col>21</xdr:col>
      <xdr:colOff>412750</xdr:colOff>
      <xdr:row>17</xdr:row>
      <xdr:rowOff>82550</xdr:rowOff>
    </xdr:to>
    <xdr:sp macro="" textlink="">
      <xdr:nvSpPr>
        <xdr:cNvPr id="134" name="フローチャート : 判断 133"/>
        <xdr:cNvSpPr/>
      </xdr:nvSpPr>
      <xdr:spPr>
        <a:xfrm>
          <a:off x="14732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92727</xdr:rowOff>
    </xdr:from>
    <xdr:ext cx="762000" cy="259045"/>
    <xdr:sp macro="" textlink="">
      <xdr:nvSpPr>
        <xdr:cNvPr id="135" name="テキスト ボックス 134"/>
        <xdr:cNvSpPr txBox="1"/>
      </xdr:nvSpPr>
      <xdr:spPr>
        <a:xfrm>
          <a:off x="14401800" y="266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12700</xdr:rowOff>
    </xdr:from>
    <xdr:to>
      <xdr:col>20</xdr:col>
      <xdr:colOff>158750</xdr:colOff>
      <xdr:row>17</xdr:row>
      <xdr:rowOff>19050</xdr:rowOff>
    </xdr:to>
    <xdr:cxnSp macro="">
      <xdr:nvCxnSpPr>
        <xdr:cNvPr id="136" name="直線コネクタ 135"/>
        <xdr:cNvCxnSpPr/>
      </xdr:nvCxnSpPr>
      <xdr:spPr>
        <a:xfrm>
          <a:off x="13004800" y="27559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88900</xdr:rowOff>
    </xdr:from>
    <xdr:to>
      <xdr:col>20</xdr:col>
      <xdr:colOff>209550</xdr:colOff>
      <xdr:row>17</xdr:row>
      <xdr:rowOff>19050</xdr:rowOff>
    </xdr:to>
    <xdr:sp macro="" textlink="">
      <xdr:nvSpPr>
        <xdr:cNvPr id="137" name="フローチャート : 判断 136"/>
        <xdr:cNvSpPr/>
      </xdr:nvSpPr>
      <xdr:spPr>
        <a:xfrm>
          <a:off x="13843000" y="283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29227</xdr:rowOff>
    </xdr:from>
    <xdr:ext cx="762000" cy="259045"/>
    <xdr:sp macro="" textlink="">
      <xdr:nvSpPr>
        <xdr:cNvPr id="138" name="テキスト ボックス 137"/>
        <xdr:cNvSpPr txBox="1"/>
      </xdr:nvSpPr>
      <xdr:spPr>
        <a:xfrm>
          <a:off x="13512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50800</xdr:rowOff>
    </xdr:from>
    <xdr:to>
      <xdr:col>19</xdr:col>
      <xdr:colOff>6350</xdr:colOff>
      <xdr:row>16</xdr:row>
      <xdr:rowOff>152400</xdr:rowOff>
    </xdr:to>
    <xdr:sp macro="" textlink="">
      <xdr:nvSpPr>
        <xdr:cNvPr id="139" name="フローチャート : 判断 138"/>
        <xdr:cNvSpPr/>
      </xdr:nvSpPr>
      <xdr:spPr>
        <a:xfrm>
          <a:off x="12954000" y="279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137177</xdr:rowOff>
    </xdr:from>
    <xdr:ext cx="762000" cy="259045"/>
    <xdr:sp macro="" textlink="">
      <xdr:nvSpPr>
        <xdr:cNvPr id="140" name="テキスト ボックス 139"/>
        <xdr:cNvSpPr txBox="1"/>
      </xdr:nvSpPr>
      <xdr:spPr>
        <a:xfrm>
          <a:off x="126238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18</xdr:row>
      <xdr:rowOff>101600</xdr:rowOff>
    </xdr:from>
    <xdr:to>
      <xdr:col>24</xdr:col>
      <xdr:colOff>82550</xdr:colOff>
      <xdr:row>19</xdr:row>
      <xdr:rowOff>31750</xdr:rowOff>
    </xdr:to>
    <xdr:sp macro="" textlink="">
      <xdr:nvSpPr>
        <xdr:cNvPr id="146" name="円/楕円 145"/>
        <xdr:cNvSpPr/>
      </xdr:nvSpPr>
      <xdr:spPr>
        <a:xfrm>
          <a:off x="16459200" y="3187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73677</xdr:rowOff>
    </xdr:from>
    <xdr:ext cx="762000" cy="259045"/>
    <xdr:sp macro="" textlink="">
      <xdr:nvSpPr>
        <xdr:cNvPr id="147" name="物件費該当値テキスト"/>
        <xdr:cNvSpPr txBox="1"/>
      </xdr:nvSpPr>
      <xdr:spPr>
        <a:xfrm>
          <a:off x="16598900" y="315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63500</xdr:rowOff>
    </xdr:from>
    <xdr:to>
      <xdr:col>22</xdr:col>
      <xdr:colOff>615950</xdr:colOff>
      <xdr:row>18</xdr:row>
      <xdr:rowOff>165100</xdr:rowOff>
    </xdr:to>
    <xdr:sp macro="" textlink="">
      <xdr:nvSpPr>
        <xdr:cNvPr id="148" name="円/楕円 147"/>
        <xdr:cNvSpPr/>
      </xdr:nvSpPr>
      <xdr:spPr>
        <a:xfrm>
          <a:off x="15621000" y="314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149877</xdr:rowOff>
    </xdr:from>
    <xdr:ext cx="736600" cy="259045"/>
    <xdr:sp macro="" textlink="">
      <xdr:nvSpPr>
        <xdr:cNvPr id="149" name="テキスト ボックス 148"/>
        <xdr:cNvSpPr txBox="1"/>
      </xdr:nvSpPr>
      <xdr:spPr>
        <a:xfrm>
          <a:off x="15290800" y="3235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133350</xdr:rowOff>
    </xdr:from>
    <xdr:to>
      <xdr:col>21</xdr:col>
      <xdr:colOff>412750</xdr:colOff>
      <xdr:row>18</xdr:row>
      <xdr:rowOff>63500</xdr:rowOff>
    </xdr:to>
    <xdr:sp macro="" textlink="">
      <xdr:nvSpPr>
        <xdr:cNvPr id="150" name="円/楕円 149"/>
        <xdr:cNvSpPr/>
      </xdr:nvSpPr>
      <xdr:spPr>
        <a:xfrm>
          <a:off x="14732000" y="3048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48277</xdr:rowOff>
    </xdr:from>
    <xdr:ext cx="762000" cy="259045"/>
    <xdr:sp macro="" textlink="">
      <xdr:nvSpPr>
        <xdr:cNvPr id="151" name="テキスト ボックス 150"/>
        <xdr:cNvSpPr txBox="1"/>
      </xdr:nvSpPr>
      <xdr:spPr>
        <a:xfrm>
          <a:off x="14401800" y="313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139700</xdr:rowOff>
    </xdr:from>
    <xdr:to>
      <xdr:col>20</xdr:col>
      <xdr:colOff>209550</xdr:colOff>
      <xdr:row>17</xdr:row>
      <xdr:rowOff>69850</xdr:rowOff>
    </xdr:to>
    <xdr:sp macro="" textlink="">
      <xdr:nvSpPr>
        <xdr:cNvPr id="152" name="円/楕円 151"/>
        <xdr:cNvSpPr/>
      </xdr:nvSpPr>
      <xdr:spPr>
        <a:xfrm>
          <a:off x="13843000" y="288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54627</xdr:rowOff>
    </xdr:from>
    <xdr:ext cx="762000" cy="259045"/>
    <xdr:sp macro="" textlink="">
      <xdr:nvSpPr>
        <xdr:cNvPr id="153" name="テキスト ボックス 152"/>
        <xdr:cNvSpPr txBox="1"/>
      </xdr:nvSpPr>
      <xdr:spPr>
        <a:xfrm>
          <a:off x="13512800" y="29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54" name="円/楕円 153"/>
        <xdr:cNvSpPr/>
      </xdr:nvSpPr>
      <xdr:spPr>
        <a:xfrm>
          <a:off x="12954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55" name="テキスト ボックス 154"/>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保育所を直営で運営しているため、児童福祉費に係る扶助費が類似団体より小さい数値となっている。</a:t>
          </a:r>
        </a:p>
        <a:p>
          <a:r>
            <a:rPr kumimoji="1" lang="ja-JP" altLang="en-US" sz="1300">
              <a:latin typeface="ＭＳ Ｐゴシック"/>
            </a:rPr>
            <a:t>今後は地方創生事業に伴う子育て支援の充実や、高齢化率の更なる進展に伴い、扶助費の増加が見込まれるため、真に必要なサービスを見極めながら、財政健全化を図っていく。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61</xdr:row>
      <xdr:rowOff>88900</xdr:rowOff>
    </xdr:to>
    <xdr:cxnSp macro="">
      <xdr:nvCxnSpPr>
        <xdr:cNvPr id="183" name="直線コネクタ 182"/>
        <xdr:cNvCxnSpPr/>
      </xdr:nvCxnSpPr>
      <xdr:spPr>
        <a:xfrm flipV="1">
          <a:off x="4826000" y="91186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4"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5" name="直線コネクタ 184"/>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6"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7" name="直線コネクタ 186"/>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107950</xdr:rowOff>
    </xdr:to>
    <xdr:cxnSp macro="">
      <xdr:nvCxnSpPr>
        <xdr:cNvPr id="188" name="直線コネクタ 187"/>
        <xdr:cNvCxnSpPr/>
      </xdr:nvCxnSpPr>
      <xdr:spPr>
        <a:xfrm flipV="1">
          <a:off x="3987800" y="93472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67327</xdr:rowOff>
    </xdr:from>
    <xdr:ext cx="762000" cy="259045"/>
    <xdr:sp macro="" textlink="">
      <xdr:nvSpPr>
        <xdr:cNvPr id="189" name="扶助費平均値テキスト"/>
        <xdr:cNvSpPr txBox="1"/>
      </xdr:nvSpPr>
      <xdr:spPr>
        <a:xfrm>
          <a:off x="4914900" y="9668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0" name="フローチャート : 判断 189"/>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54</xdr:row>
      <xdr:rowOff>107950</xdr:rowOff>
    </xdr:to>
    <xdr:cxnSp macro="">
      <xdr:nvCxnSpPr>
        <xdr:cNvPr id="191" name="直線コネクタ 190"/>
        <xdr:cNvCxnSpPr/>
      </xdr:nvCxnSpPr>
      <xdr:spPr>
        <a:xfrm>
          <a:off x="3098800" y="93662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2" name="フローチャート : 判断 191"/>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3" name="テキスト ボックス 192"/>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107950</xdr:rowOff>
    </xdr:from>
    <xdr:to>
      <xdr:col>4</xdr:col>
      <xdr:colOff>346075</xdr:colOff>
      <xdr:row>55</xdr:row>
      <xdr:rowOff>31750</xdr:rowOff>
    </xdr:to>
    <xdr:cxnSp macro="">
      <xdr:nvCxnSpPr>
        <xdr:cNvPr id="194" name="直線コネクタ 193"/>
        <xdr:cNvCxnSpPr/>
      </xdr:nvCxnSpPr>
      <xdr:spPr>
        <a:xfrm flipV="1">
          <a:off x="2209800" y="93662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5" name="フローチャート : 判断 194"/>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6" name="テキスト ボックス 195"/>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69850</xdr:rowOff>
    </xdr:from>
    <xdr:to>
      <xdr:col>3</xdr:col>
      <xdr:colOff>142875</xdr:colOff>
      <xdr:row>55</xdr:row>
      <xdr:rowOff>31750</xdr:rowOff>
    </xdr:to>
    <xdr:cxnSp macro="">
      <xdr:nvCxnSpPr>
        <xdr:cNvPr id="197" name="直線コネクタ 196"/>
        <xdr:cNvCxnSpPr/>
      </xdr:nvCxnSpPr>
      <xdr:spPr>
        <a:xfrm>
          <a:off x="1320800" y="93281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76200</xdr:rowOff>
    </xdr:from>
    <xdr:to>
      <xdr:col>3</xdr:col>
      <xdr:colOff>193675</xdr:colOff>
      <xdr:row>56</xdr:row>
      <xdr:rowOff>6350</xdr:rowOff>
    </xdr:to>
    <xdr:sp macro="" textlink="">
      <xdr:nvSpPr>
        <xdr:cNvPr id="198" name="フローチャート : 判断 197"/>
        <xdr:cNvSpPr/>
      </xdr:nvSpPr>
      <xdr:spPr>
        <a:xfrm>
          <a:off x="2159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162577</xdr:rowOff>
    </xdr:from>
    <xdr:ext cx="762000" cy="259045"/>
    <xdr:sp macro="" textlink="">
      <xdr:nvSpPr>
        <xdr:cNvPr id="199" name="テキスト ボックス 198"/>
        <xdr:cNvSpPr txBox="1"/>
      </xdr:nvSpPr>
      <xdr:spPr>
        <a:xfrm>
          <a:off x="1828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0" name="フローチャート : 判断 199"/>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1" name="テキスト ボックス 200"/>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7" name="円/楕円 206"/>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8"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9" name="円/楕円 208"/>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10" name="テキスト ボックス 209"/>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57150</xdr:rowOff>
    </xdr:from>
    <xdr:to>
      <xdr:col>4</xdr:col>
      <xdr:colOff>396875</xdr:colOff>
      <xdr:row>54</xdr:row>
      <xdr:rowOff>158750</xdr:rowOff>
    </xdr:to>
    <xdr:sp macro="" textlink="">
      <xdr:nvSpPr>
        <xdr:cNvPr id="211" name="円/楕円 210"/>
        <xdr:cNvSpPr/>
      </xdr:nvSpPr>
      <xdr:spPr>
        <a:xfrm>
          <a:off x="3048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168927</xdr:rowOff>
    </xdr:from>
    <xdr:ext cx="762000" cy="259045"/>
    <xdr:sp macro="" textlink="">
      <xdr:nvSpPr>
        <xdr:cNvPr id="212" name="テキスト ボックス 211"/>
        <xdr:cNvSpPr txBox="1"/>
      </xdr:nvSpPr>
      <xdr:spPr>
        <a:xfrm>
          <a:off x="2717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13" name="円/楕円 212"/>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92727</xdr:rowOff>
    </xdr:from>
    <xdr:ext cx="762000" cy="259045"/>
    <xdr:sp macro="" textlink="">
      <xdr:nvSpPr>
        <xdr:cNvPr id="214" name="テキスト ボックス 213"/>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19050</xdr:rowOff>
    </xdr:from>
    <xdr:to>
      <xdr:col>1</xdr:col>
      <xdr:colOff>676275</xdr:colOff>
      <xdr:row>54</xdr:row>
      <xdr:rowOff>120650</xdr:rowOff>
    </xdr:to>
    <xdr:sp macro="" textlink="">
      <xdr:nvSpPr>
        <xdr:cNvPr id="215" name="円/楕円 214"/>
        <xdr:cNvSpPr/>
      </xdr:nvSpPr>
      <xdr:spPr>
        <a:xfrm>
          <a:off x="1270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130827</xdr:rowOff>
    </xdr:from>
    <xdr:ext cx="762000" cy="259045"/>
    <xdr:sp macro="" textlink="">
      <xdr:nvSpPr>
        <xdr:cNvPr id="216" name="テキスト ボックス 215"/>
        <xdr:cNvSpPr txBox="1"/>
      </xdr:nvSpPr>
      <xdr:spPr>
        <a:xfrm>
          <a:off x="939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12/36</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数値は前年度比較で減少しているが、国民健康保険事業特別会計赤字補てん繰出金などは増加している状況にあり、今後は数値の増大も見込まれる。繰出金の削減は喫緊の課題であり、保険料率の見直しや介護予防施策の充実を継続的に行っていく必要がある。</a:t>
          </a: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1270</xdr:rowOff>
    </xdr:from>
    <xdr:to>
      <xdr:col>24</xdr:col>
      <xdr:colOff>31750</xdr:colOff>
      <xdr:row>60</xdr:row>
      <xdr:rowOff>66040</xdr:rowOff>
    </xdr:to>
    <xdr:cxnSp macro="">
      <xdr:nvCxnSpPr>
        <xdr:cNvPr id="244" name="直線コネクタ 243"/>
        <xdr:cNvCxnSpPr/>
      </xdr:nvCxnSpPr>
      <xdr:spPr>
        <a:xfrm flipV="1">
          <a:off x="16510000" y="908812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38117</xdr:rowOff>
    </xdr:from>
    <xdr:ext cx="762000" cy="259045"/>
    <xdr:sp macro="" textlink="">
      <xdr:nvSpPr>
        <xdr:cNvPr id="245" name="その他最小値テキスト"/>
        <xdr:cNvSpPr txBox="1"/>
      </xdr:nvSpPr>
      <xdr:spPr>
        <a:xfrm>
          <a:off x="16598900" y="1032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a:t>
          </a:r>
          <a:endParaRPr kumimoji="1" lang="ja-JP" altLang="en-US" sz="1000" b="1">
            <a:latin typeface="ＭＳ Ｐゴシック"/>
          </a:endParaRPr>
        </a:p>
      </xdr:txBody>
    </xdr:sp>
    <xdr:clientData/>
  </xdr:oneCellAnchor>
  <xdr:twoCellAnchor>
    <xdr:from>
      <xdr:col>23</xdr:col>
      <xdr:colOff>628650</xdr:colOff>
      <xdr:row>60</xdr:row>
      <xdr:rowOff>66040</xdr:rowOff>
    </xdr:from>
    <xdr:to>
      <xdr:col>24</xdr:col>
      <xdr:colOff>120650</xdr:colOff>
      <xdr:row>60</xdr:row>
      <xdr:rowOff>66040</xdr:rowOff>
    </xdr:to>
    <xdr:cxnSp macro="">
      <xdr:nvCxnSpPr>
        <xdr:cNvPr id="246" name="直線コネクタ 245"/>
        <xdr:cNvCxnSpPr/>
      </xdr:nvCxnSpPr>
      <xdr:spPr>
        <a:xfrm>
          <a:off x="16421100" y="10353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87647</xdr:rowOff>
    </xdr:from>
    <xdr:ext cx="762000" cy="259045"/>
    <xdr:sp macro="" textlink="">
      <xdr:nvSpPr>
        <xdr:cNvPr id="247" name="その他最大値テキスト"/>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53</xdr:row>
      <xdr:rowOff>1270</xdr:rowOff>
    </xdr:from>
    <xdr:to>
      <xdr:col>24</xdr:col>
      <xdr:colOff>120650</xdr:colOff>
      <xdr:row>53</xdr:row>
      <xdr:rowOff>1270</xdr:rowOff>
    </xdr:to>
    <xdr:cxnSp macro="">
      <xdr:nvCxnSpPr>
        <xdr:cNvPr id="248" name="直線コネクタ 247"/>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27940</xdr:rowOff>
    </xdr:from>
    <xdr:to>
      <xdr:col>24</xdr:col>
      <xdr:colOff>31750</xdr:colOff>
      <xdr:row>56</xdr:row>
      <xdr:rowOff>119380</xdr:rowOff>
    </xdr:to>
    <xdr:cxnSp macro="">
      <xdr:nvCxnSpPr>
        <xdr:cNvPr id="249" name="直線コネクタ 248"/>
        <xdr:cNvCxnSpPr/>
      </xdr:nvCxnSpPr>
      <xdr:spPr>
        <a:xfrm flipV="1">
          <a:off x="15671800" y="962914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5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51" name="フローチャート : 判断 25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58420</xdr:rowOff>
    </xdr:from>
    <xdr:to>
      <xdr:col>22</xdr:col>
      <xdr:colOff>565150</xdr:colOff>
      <xdr:row>56</xdr:row>
      <xdr:rowOff>119380</xdr:rowOff>
    </xdr:to>
    <xdr:cxnSp macro="">
      <xdr:nvCxnSpPr>
        <xdr:cNvPr id="252" name="直線コネクタ 251"/>
        <xdr:cNvCxnSpPr/>
      </xdr:nvCxnSpPr>
      <xdr:spPr>
        <a:xfrm>
          <a:off x="14782800" y="965962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106680</xdr:rowOff>
    </xdr:from>
    <xdr:to>
      <xdr:col>22</xdr:col>
      <xdr:colOff>615950</xdr:colOff>
      <xdr:row>57</xdr:row>
      <xdr:rowOff>36830</xdr:rowOff>
    </xdr:to>
    <xdr:sp macro="" textlink="">
      <xdr:nvSpPr>
        <xdr:cNvPr id="253" name="フローチャート : 判断 252"/>
        <xdr:cNvSpPr/>
      </xdr:nvSpPr>
      <xdr:spPr>
        <a:xfrm>
          <a:off x="15621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21607</xdr:rowOff>
    </xdr:from>
    <xdr:ext cx="736600" cy="259045"/>
    <xdr:sp macro="" textlink="">
      <xdr:nvSpPr>
        <xdr:cNvPr id="254" name="テキスト ボックス 253"/>
        <xdr:cNvSpPr txBox="1"/>
      </xdr:nvSpPr>
      <xdr:spPr>
        <a:xfrm>
          <a:off x="15290800" y="979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35560</xdr:rowOff>
    </xdr:from>
    <xdr:to>
      <xdr:col>21</xdr:col>
      <xdr:colOff>361950</xdr:colOff>
      <xdr:row>56</xdr:row>
      <xdr:rowOff>58420</xdr:rowOff>
    </xdr:to>
    <xdr:cxnSp macro="">
      <xdr:nvCxnSpPr>
        <xdr:cNvPr id="255" name="直線コネクタ 254"/>
        <xdr:cNvCxnSpPr/>
      </xdr:nvCxnSpPr>
      <xdr:spPr>
        <a:xfrm>
          <a:off x="13893800" y="9636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6" name="フローチャート : 判断 255"/>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7" name="テキスト ボックス 256"/>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35560</xdr:rowOff>
    </xdr:from>
    <xdr:to>
      <xdr:col>20</xdr:col>
      <xdr:colOff>158750</xdr:colOff>
      <xdr:row>56</xdr:row>
      <xdr:rowOff>58420</xdr:rowOff>
    </xdr:to>
    <xdr:cxnSp macro="">
      <xdr:nvCxnSpPr>
        <xdr:cNvPr id="258" name="直線コネクタ 257"/>
        <xdr:cNvCxnSpPr/>
      </xdr:nvCxnSpPr>
      <xdr:spPr>
        <a:xfrm flipV="1">
          <a:off x="13004800" y="96367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9" name="フローチャート : 判断 258"/>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60" name="テキスト ボックス 259"/>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1" name="フローチャート : 判断 260"/>
        <xdr:cNvSpPr/>
      </xdr:nvSpPr>
      <xdr:spPr>
        <a:xfrm>
          <a:off x="12954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116857</xdr:rowOff>
    </xdr:from>
    <xdr:ext cx="762000" cy="259045"/>
    <xdr:sp macro="" textlink="">
      <xdr:nvSpPr>
        <xdr:cNvPr id="262" name="テキスト ボックス 261"/>
        <xdr:cNvSpPr txBox="1"/>
      </xdr:nvSpPr>
      <xdr:spPr>
        <a:xfrm>
          <a:off x="12623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55</xdr:row>
      <xdr:rowOff>148590</xdr:rowOff>
    </xdr:from>
    <xdr:to>
      <xdr:col>24</xdr:col>
      <xdr:colOff>82550</xdr:colOff>
      <xdr:row>56</xdr:row>
      <xdr:rowOff>78740</xdr:rowOff>
    </xdr:to>
    <xdr:sp macro="" textlink="">
      <xdr:nvSpPr>
        <xdr:cNvPr id="268" name="円/楕円 267"/>
        <xdr:cNvSpPr/>
      </xdr:nvSpPr>
      <xdr:spPr>
        <a:xfrm>
          <a:off x="16459200" y="9578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165117</xdr:rowOff>
    </xdr:from>
    <xdr:ext cx="762000" cy="259045"/>
    <xdr:sp macro="" textlink="">
      <xdr:nvSpPr>
        <xdr:cNvPr id="269" name="その他該当値テキスト"/>
        <xdr:cNvSpPr txBox="1"/>
      </xdr:nvSpPr>
      <xdr:spPr>
        <a:xfrm>
          <a:off x="165989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68580</xdr:rowOff>
    </xdr:from>
    <xdr:to>
      <xdr:col>22</xdr:col>
      <xdr:colOff>615950</xdr:colOff>
      <xdr:row>56</xdr:row>
      <xdr:rowOff>170180</xdr:rowOff>
    </xdr:to>
    <xdr:sp macro="" textlink="">
      <xdr:nvSpPr>
        <xdr:cNvPr id="270" name="円/楕円 269"/>
        <xdr:cNvSpPr/>
      </xdr:nvSpPr>
      <xdr:spPr>
        <a:xfrm>
          <a:off x="15621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8907</xdr:rowOff>
    </xdr:from>
    <xdr:ext cx="736600" cy="259045"/>
    <xdr:sp macro="" textlink="">
      <xdr:nvSpPr>
        <xdr:cNvPr id="271" name="テキスト ボックス 270"/>
        <xdr:cNvSpPr txBox="1"/>
      </xdr:nvSpPr>
      <xdr:spPr>
        <a:xfrm>
          <a:off x="15290800" y="943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xdr:rowOff>
    </xdr:from>
    <xdr:to>
      <xdr:col>21</xdr:col>
      <xdr:colOff>412750</xdr:colOff>
      <xdr:row>56</xdr:row>
      <xdr:rowOff>109220</xdr:rowOff>
    </xdr:to>
    <xdr:sp macro="" textlink="">
      <xdr:nvSpPr>
        <xdr:cNvPr id="272" name="円/楕円 271"/>
        <xdr:cNvSpPr/>
      </xdr:nvSpPr>
      <xdr:spPr>
        <a:xfrm>
          <a:off x="14732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119397</xdr:rowOff>
    </xdr:from>
    <xdr:ext cx="762000" cy="259045"/>
    <xdr:sp macro="" textlink="">
      <xdr:nvSpPr>
        <xdr:cNvPr id="273" name="テキスト ボックス 272"/>
        <xdr:cNvSpPr txBox="1"/>
      </xdr:nvSpPr>
      <xdr:spPr>
        <a:xfrm>
          <a:off x="14401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156210</xdr:rowOff>
    </xdr:from>
    <xdr:to>
      <xdr:col>20</xdr:col>
      <xdr:colOff>209550</xdr:colOff>
      <xdr:row>56</xdr:row>
      <xdr:rowOff>86360</xdr:rowOff>
    </xdr:to>
    <xdr:sp macro="" textlink="">
      <xdr:nvSpPr>
        <xdr:cNvPr id="274" name="円/楕円 273"/>
        <xdr:cNvSpPr/>
      </xdr:nvSpPr>
      <xdr:spPr>
        <a:xfrm>
          <a:off x="13843000" y="9585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96537</xdr:rowOff>
    </xdr:from>
    <xdr:ext cx="762000" cy="259045"/>
    <xdr:sp macro="" textlink="">
      <xdr:nvSpPr>
        <xdr:cNvPr id="275" name="テキスト ボックス 274"/>
        <xdr:cNvSpPr txBox="1"/>
      </xdr:nvSpPr>
      <xdr:spPr>
        <a:xfrm>
          <a:off x="13512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7620</xdr:rowOff>
    </xdr:from>
    <xdr:to>
      <xdr:col>19</xdr:col>
      <xdr:colOff>6350</xdr:colOff>
      <xdr:row>56</xdr:row>
      <xdr:rowOff>109220</xdr:rowOff>
    </xdr:to>
    <xdr:sp macro="" textlink="">
      <xdr:nvSpPr>
        <xdr:cNvPr id="276" name="円/楕円 275"/>
        <xdr:cNvSpPr/>
      </xdr:nvSpPr>
      <xdr:spPr>
        <a:xfrm>
          <a:off x="12954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119397</xdr:rowOff>
    </xdr:from>
    <xdr:ext cx="762000" cy="259045"/>
    <xdr:sp macro="" textlink="">
      <xdr:nvSpPr>
        <xdr:cNvPr id="277" name="テキスト ボックス 276"/>
        <xdr:cNvSpPr txBox="1"/>
      </xdr:nvSpPr>
      <xdr:spPr>
        <a:xfrm>
          <a:off x="12623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10/36</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国・県の交付金や地方債の活用などにより、数値は年々、低下を続けている。今後は一部事務組合の施設整備に対する元利償還が始まり、負担金が増大するため数値の増加が見込まれる。</a:t>
          </a: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2" name="直線コネクタ 291"/>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3" name="テキスト ボックス 292"/>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4" name="直線コネクタ 293"/>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5" name="テキスト ボックス 294"/>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6" name="直線コネクタ 295"/>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7" name="テキスト ボックス 296"/>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8" name="直線コネクタ 297"/>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9" name="テキスト ボックス 298"/>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0" name="直線コネクタ 299"/>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1" name="テキスト ボックス 300"/>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3" name="テキスト ボックス 302"/>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27940</xdr:rowOff>
    </xdr:from>
    <xdr:to>
      <xdr:col>24</xdr:col>
      <xdr:colOff>31750</xdr:colOff>
      <xdr:row>41</xdr:row>
      <xdr:rowOff>153670</xdr:rowOff>
    </xdr:to>
    <xdr:cxnSp macro="">
      <xdr:nvCxnSpPr>
        <xdr:cNvPr id="305" name="直線コネクタ 304"/>
        <xdr:cNvCxnSpPr/>
      </xdr:nvCxnSpPr>
      <xdr:spPr>
        <a:xfrm flipV="1">
          <a:off x="16510000" y="58572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125747</xdr:rowOff>
    </xdr:from>
    <xdr:ext cx="762000" cy="259045"/>
    <xdr:sp macro="" textlink="">
      <xdr:nvSpPr>
        <xdr:cNvPr id="306" name="補助費等最小値テキスト"/>
        <xdr:cNvSpPr txBox="1"/>
      </xdr:nvSpPr>
      <xdr:spPr>
        <a:xfrm>
          <a:off x="16598900" y="715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25.1</a:t>
          </a:r>
          <a:endParaRPr kumimoji="1" lang="ja-JP" altLang="en-US" sz="1000" b="1">
            <a:latin typeface="ＭＳ Ｐゴシック"/>
          </a:endParaRPr>
        </a:p>
      </xdr:txBody>
    </xdr:sp>
    <xdr:clientData/>
  </xdr:oneCellAnchor>
  <xdr:twoCellAnchor>
    <xdr:from>
      <xdr:col>23</xdr:col>
      <xdr:colOff>628650</xdr:colOff>
      <xdr:row>41</xdr:row>
      <xdr:rowOff>153670</xdr:rowOff>
    </xdr:from>
    <xdr:to>
      <xdr:col>24</xdr:col>
      <xdr:colOff>120650</xdr:colOff>
      <xdr:row>41</xdr:row>
      <xdr:rowOff>153670</xdr:rowOff>
    </xdr:to>
    <xdr:cxnSp macro="">
      <xdr:nvCxnSpPr>
        <xdr:cNvPr id="307" name="直線コネクタ 306"/>
        <xdr:cNvCxnSpPr/>
      </xdr:nvCxnSpPr>
      <xdr:spPr>
        <a:xfrm>
          <a:off x="16421100" y="7183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114317</xdr:rowOff>
    </xdr:from>
    <xdr:ext cx="762000" cy="259045"/>
    <xdr:sp macro="" textlink="">
      <xdr:nvSpPr>
        <xdr:cNvPr id="308" name="補助費等最大値テキスト"/>
        <xdr:cNvSpPr txBox="1"/>
      </xdr:nvSpPr>
      <xdr:spPr>
        <a:xfrm>
          <a:off x="16598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34</xdr:row>
      <xdr:rowOff>27940</xdr:rowOff>
    </xdr:from>
    <xdr:to>
      <xdr:col>24</xdr:col>
      <xdr:colOff>120650</xdr:colOff>
      <xdr:row>34</xdr:row>
      <xdr:rowOff>27940</xdr:rowOff>
    </xdr:to>
    <xdr:cxnSp macro="">
      <xdr:nvCxnSpPr>
        <xdr:cNvPr id="309" name="直線コネクタ 308"/>
        <xdr:cNvCxnSpPr/>
      </xdr:nvCxnSpPr>
      <xdr:spPr>
        <a:xfrm>
          <a:off x="16421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92710</xdr:rowOff>
    </xdr:from>
    <xdr:to>
      <xdr:col>24</xdr:col>
      <xdr:colOff>31750</xdr:colOff>
      <xdr:row>35</xdr:row>
      <xdr:rowOff>100330</xdr:rowOff>
    </xdr:to>
    <xdr:cxnSp macro="">
      <xdr:nvCxnSpPr>
        <xdr:cNvPr id="310" name="直線コネクタ 309"/>
        <xdr:cNvCxnSpPr/>
      </xdr:nvCxnSpPr>
      <xdr:spPr>
        <a:xfrm flipV="1">
          <a:off x="15671800" y="609346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147337</xdr:rowOff>
    </xdr:from>
    <xdr:ext cx="762000" cy="259045"/>
    <xdr:sp macro="" textlink="">
      <xdr:nvSpPr>
        <xdr:cNvPr id="311" name="補助費等平均値テキスト"/>
        <xdr:cNvSpPr txBox="1"/>
      </xdr:nvSpPr>
      <xdr:spPr>
        <a:xfrm>
          <a:off x="16598900" y="63195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3810</xdr:rowOff>
    </xdr:from>
    <xdr:to>
      <xdr:col>24</xdr:col>
      <xdr:colOff>82550</xdr:colOff>
      <xdr:row>37</xdr:row>
      <xdr:rowOff>105410</xdr:rowOff>
    </xdr:to>
    <xdr:sp macro="" textlink="">
      <xdr:nvSpPr>
        <xdr:cNvPr id="312" name="フローチャート : 判断 311"/>
        <xdr:cNvSpPr/>
      </xdr:nvSpPr>
      <xdr:spPr>
        <a:xfrm>
          <a:off x="16459200" y="6347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100330</xdr:rowOff>
    </xdr:from>
    <xdr:to>
      <xdr:col>22</xdr:col>
      <xdr:colOff>565150</xdr:colOff>
      <xdr:row>35</xdr:row>
      <xdr:rowOff>107950</xdr:rowOff>
    </xdr:to>
    <xdr:cxnSp macro="">
      <xdr:nvCxnSpPr>
        <xdr:cNvPr id="313" name="直線コネクタ 312"/>
        <xdr:cNvCxnSpPr/>
      </xdr:nvCxnSpPr>
      <xdr:spPr>
        <a:xfrm flipV="1">
          <a:off x="14782800" y="61010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114300</xdr:rowOff>
    </xdr:from>
    <xdr:to>
      <xdr:col>22</xdr:col>
      <xdr:colOff>615950</xdr:colOff>
      <xdr:row>37</xdr:row>
      <xdr:rowOff>44450</xdr:rowOff>
    </xdr:to>
    <xdr:sp macro="" textlink="">
      <xdr:nvSpPr>
        <xdr:cNvPr id="314" name="フローチャート : 判断 313"/>
        <xdr:cNvSpPr/>
      </xdr:nvSpPr>
      <xdr:spPr>
        <a:xfrm>
          <a:off x="15621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29227</xdr:rowOff>
    </xdr:from>
    <xdr:ext cx="736600" cy="259045"/>
    <xdr:sp macro="" textlink="">
      <xdr:nvSpPr>
        <xdr:cNvPr id="315" name="テキスト ボックス 314"/>
        <xdr:cNvSpPr txBox="1"/>
      </xdr:nvSpPr>
      <xdr:spPr>
        <a:xfrm>
          <a:off x="15290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107950</xdr:rowOff>
    </xdr:from>
    <xdr:to>
      <xdr:col>21</xdr:col>
      <xdr:colOff>361950</xdr:colOff>
      <xdr:row>35</xdr:row>
      <xdr:rowOff>107950</xdr:rowOff>
    </xdr:to>
    <xdr:cxnSp macro="">
      <xdr:nvCxnSpPr>
        <xdr:cNvPr id="316" name="直線コネクタ 315"/>
        <xdr:cNvCxnSpPr/>
      </xdr:nvCxnSpPr>
      <xdr:spPr>
        <a:xfrm>
          <a:off x="13893800" y="6108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83820</xdr:rowOff>
    </xdr:from>
    <xdr:to>
      <xdr:col>21</xdr:col>
      <xdr:colOff>412750</xdr:colOff>
      <xdr:row>37</xdr:row>
      <xdr:rowOff>13970</xdr:rowOff>
    </xdr:to>
    <xdr:sp macro="" textlink="">
      <xdr:nvSpPr>
        <xdr:cNvPr id="317" name="フローチャート : 判断 316"/>
        <xdr:cNvSpPr/>
      </xdr:nvSpPr>
      <xdr:spPr>
        <a:xfrm>
          <a:off x="14732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170197</xdr:rowOff>
    </xdr:from>
    <xdr:ext cx="762000" cy="259045"/>
    <xdr:sp macro="" textlink="">
      <xdr:nvSpPr>
        <xdr:cNvPr id="318" name="テキスト ボックス 317"/>
        <xdr:cNvSpPr txBox="1"/>
      </xdr:nvSpPr>
      <xdr:spPr>
        <a:xfrm>
          <a:off x="14401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107950</xdr:rowOff>
    </xdr:from>
    <xdr:to>
      <xdr:col>20</xdr:col>
      <xdr:colOff>158750</xdr:colOff>
      <xdr:row>35</xdr:row>
      <xdr:rowOff>130810</xdr:rowOff>
    </xdr:to>
    <xdr:cxnSp macro="">
      <xdr:nvCxnSpPr>
        <xdr:cNvPr id="319" name="直線コネクタ 318"/>
        <xdr:cNvCxnSpPr/>
      </xdr:nvCxnSpPr>
      <xdr:spPr>
        <a:xfrm flipV="1">
          <a:off x="13004800" y="61087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20" name="フローチャート : 判断 319"/>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21" name="テキスト ボックス 320"/>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91440</xdr:rowOff>
    </xdr:from>
    <xdr:to>
      <xdr:col>19</xdr:col>
      <xdr:colOff>6350</xdr:colOff>
      <xdr:row>37</xdr:row>
      <xdr:rowOff>21590</xdr:rowOff>
    </xdr:to>
    <xdr:sp macro="" textlink="">
      <xdr:nvSpPr>
        <xdr:cNvPr id="322" name="フローチャート : 判断 321"/>
        <xdr:cNvSpPr/>
      </xdr:nvSpPr>
      <xdr:spPr>
        <a:xfrm>
          <a:off x="12954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6367</xdr:rowOff>
    </xdr:from>
    <xdr:ext cx="762000" cy="259045"/>
    <xdr:sp macro="" textlink="">
      <xdr:nvSpPr>
        <xdr:cNvPr id="323" name="テキスト ボックス 322"/>
        <xdr:cNvSpPr txBox="1"/>
      </xdr:nvSpPr>
      <xdr:spPr>
        <a:xfrm>
          <a:off x="12623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4" name="テキスト ボックス 32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5" name="テキスト ボックス 32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6" name="テキスト ボックス 32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7" name="テキスト ボックス 32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8" name="テキスト ボックス 32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41910</xdr:rowOff>
    </xdr:from>
    <xdr:to>
      <xdr:col>24</xdr:col>
      <xdr:colOff>82550</xdr:colOff>
      <xdr:row>35</xdr:row>
      <xdr:rowOff>143510</xdr:rowOff>
    </xdr:to>
    <xdr:sp macro="" textlink="">
      <xdr:nvSpPr>
        <xdr:cNvPr id="329" name="円/楕円 328"/>
        <xdr:cNvSpPr/>
      </xdr:nvSpPr>
      <xdr:spPr>
        <a:xfrm>
          <a:off x="16459200" y="604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58437</xdr:rowOff>
    </xdr:from>
    <xdr:ext cx="762000" cy="259045"/>
    <xdr:sp macro="" textlink="">
      <xdr:nvSpPr>
        <xdr:cNvPr id="330" name="補助費等該当値テキスト"/>
        <xdr:cNvSpPr txBox="1"/>
      </xdr:nvSpPr>
      <xdr:spPr>
        <a:xfrm>
          <a:off x="16598900" y="588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49530</xdr:rowOff>
    </xdr:from>
    <xdr:to>
      <xdr:col>22</xdr:col>
      <xdr:colOff>615950</xdr:colOff>
      <xdr:row>35</xdr:row>
      <xdr:rowOff>151130</xdr:rowOff>
    </xdr:to>
    <xdr:sp macro="" textlink="">
      <xdr:nvSpPr>
        <xdr:cNvPr id="331" name="円/楕円 330"/>
        <xdr:cNvSpPr/>
      </xdr:nvSpPr>
      <xdr:spPr>
        <a:xfrm>
          <a:off x="15621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161307</xdr:rowOff>
    </xdr:from>
    <xdr:ext cx="736600" cy="259045"/>
    <xdr:sp macro="" textlink="">
      <xdr:nvSpPr>
        <xdr:cNvPr id="332" name="テキスト ボックス 331"/>
        <xdr:cNvSpPr txBox="1"/>
      </xdr:nvSpPr>
      <xdr:spPr>
        <a:xfrm>
          <a:off x="15290800" y="581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57150</xdr:rowOff>
    </xdr:from>
    <xdr:to>
      <xdr:col>21</xdr:col>
      <xdr:colOff>412750</xdr:colOff>
      <xdr:row>35</xdr:row>
      <xdr:rowOff>158750</xdr:rowOff>
    </xdr:to>
    <xdr:sp macro="" textlink="">
      <xdr:nvSpPr>
        <xdr:cNvPr id="333" name="円/楕円 332"/>
        <xdr:cNvSpPr/>
      </xdr:nvSpPr>
      <xdr:spPr>
        <a:xfrm>
          <a:off x="14732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168927</xdr:rowOff>
    </xdr:from>
    <xdr:ext cx="762000" cy="259045"/>
    <xdr:sp macro="" textlink="">
      <xdr:nvSpPr>
        <xdr:cNvPr id="334" name="テキスト ボックス 333"/>
        <xdr:cNvSpPr txBox="1"/>
      </xdr:nvSpPr>
      <xdr:spPr>
        <a:xfrm>
          <a:off x="14401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57150</xdr:rowOff>
    </xdr:from>
    <xdr:to>
      <xdr:col>20</xdr:col>
      <xdr:colOff>209550</xdr:colOff>
      <xdr:row>35</xdr:row>
      <xdr:rowOff>158750</xdr:rowOff>
    </xdr:to>
    <xdr:sp macro="" textlink="">
      <xdr:nvSpPr>
        <xdr:cNvPr id="335" name="円/楕円 334"/>
        <xdr:cNvSpPr/>
      </xdr:nvSpPr>
      <xdr:spPr>
        <a:xfrm>
          <a:off x="13843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168927</xdr:rowOff>
    </xdr:from>
    <xdr:ext cx="762000" cy="259045"/>
    <xdr:sp macro="" textlink="">
      <xdr:nvSpPr>
        <xdr:cNvPr id="336" name="テキスト ボックス 335"/>
        <xdr:cNvSpPr txBox="1"/>
      </xdr:nvSpPr>
      <xdr:spPr>
        <a:xfrm>
          <a:off x="13512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80010</xdr:rowOff>
    </xdr:from>
    <xdr:to>
      <xdr:col>19</xdr:col>
      <xdr:colOff>6350</xdr:colOff>
      <xdr:row>36</xdr:row>
      <xdr:rowOff>10160</xdr:rowOff>
    </xdr:to>
    <xdr:sp macro="" textlink="">
      <xdr:nvSpPr>
        <xdr:cNvPr id="337" name="円/楕円 336"/>
        <xdr:cNvSpPr/>
      </xdr:nvSpPr>
      <xdr:spPr>
        <a:xfrm>
          <a:off x="12954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20337</xdr:rowOff>
    </xdr:from>
    <xdr:ext cx="762000" cy="259045"/>
    <xdr:sp macro="" textlink="">
      <xdr:nvSpPr>
        <xdr:cNvPr id="338" name="テキスト ボックス 337"/>
        <xdr:cNvSpPr txBox="1"/>
      </xdr:nvSpPr>
      <xdr:spPr>
        <a:xfrm>
          <a:off x="12623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9" name="正方形/長方形 33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0" name="正方形/長方形 33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1" name="正方形/長方形 34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32/36</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2" name="正方形/長方形 34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3" name="正方形/長方形 34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4" name="正方形/長方形 34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5" name="正方形/長方形 34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6" name="正方形/長方形 34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7" name="正方形/長方形 34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8" name="正方形/長方形 34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9" name="テキスト ボックス 34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津波避難タワーや津波避難路等の防災対策や町道および橋梁の長寿命化に係る事業実施に伴い、前年度比較で増加している。今後は保育所の高台移転や新庁舎建設などの大規模事業の借入を行うため、償還額が増加することが見込まれている。将来負担比率や実質公債費比率は類似団体を下回る数値となっており、その数値を保つためにも、国や県の財政支援を最大限に受けながら、事業を行う必要がある。</a:t>
          </a:r>
        </a:p>
      </xdr:txBody>
    </xdr:sp>
    <xdr:clientData/>
  </xdr:twoCellAnchor>
  <xdr:oneCellAnchor>
    <xdr:from>
      <xdr:col>1</xdr:col>
      <xdr:colOff>28575</xdr:colOff>
      <xdr:row>69</xdr:row>
      <xdr:rowOff>107950</xdr:rowOff>
    </xdr:from>
    <xdr:ext cx="298543" cy="225703"/>
    <xdr:sp macro="" textlink="">
      <xdr:nvSpPr>
        <xdr:cNvPr id="350" name="テキスト ボックス 34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1" name="直線コネクタ 35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2" name="テキスト ボックス 35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3" name="直線コネクタ 352"/>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4" name="テキスト ボックス 353"/>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5" name="直線コネクタ 354"/>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6" name="テキスト ボックス 355"/>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7" name="直線コネクタ 356"/>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8" name="テキスト ボックス 357"/>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9" name="直線コネクタ 358"/>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0" name="テキスト ボックス 359"/>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37846</xdr:rowOff>
    </xdr:from>
    <xdr:to>
      <xdr:col>7</xdr:col>
      <xdr:colOff>15875</xdr:colOff>
      <xdr:row>81</xdr:row>
      <xdr:rowOff>120142</xdr:rowOff>
    </xdr:to>
    <xdr:cxnSp macro="">
      <xdr:nvCxnSpPr>
        <xdr:cNvPr id="363" name="直線コネクタ 362"/>
        <xdr:cNvCxnSpPr/>
      </xdr:nvCxnSpPr>
      <xdr:spPr>
        <a:xfrm flipV="1">
          <a:off x="4826000" y="12896596"/>
          <a:ext cx="0" cy="1110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92219</xdr:rowOff>
    </xdr:from>
    <xdr:ext cx="762000" cy="259045"/>
    <xdr:sp macro="" textlink="">
      <xdr:nvSpPr>
        <xdr:cNvPr id="364" name="公債費最小値テキスト"/>
        <xdr:cNvSpPr txBox="1"/>
      </xdr:nvSpPr>
      <xdr:spPr>
        <a:xfrm>
          <a:off x="4914900" y="13979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31.1</a:t>
          </a:r>
          <a:endParaRPr kumimoji="1" lang="ja-JP" altLang="en-US" sz="1000" b="1">
            <a:latin typeface="ＭＳ Ｐゴシック"/>
          </a:endParaRPr>
        </a:p>
      </xdr:txBody>
    </xdr:sp>
    <xdr:clientData/>
  </xdr:oneCellAnchor>
  <xdr:twoCellAnchor>
    <xdr:from>
      <xdr:col>6</xdr:col>
      <xdr:colOff>612775</xdr:colOff>
      <xdr:row>81</xdr:row>
      <xdr:rowOff>120142</xdr:rowOff>
    </xdr:from>
    <xdr:to>
      <xdr:col>7</xdr:col>
      <xdr:colOff>104775</xdr:colOff>
      <xdr:row>81</xdr:row>
      <xdr:rowOff>120142</xdr:rowOff>
    </xdr:to>
    <xdr:cxnSp macro="">
      <xdr:nvCxnSpPr>
        <xdr:cNvPr id="365" name="直線コネクタ 364"/>
        <xdr:cNvCxnSpPr/>
      </xdr:nvCxnSpPr>
      <xdr:spPr>
        <a:xfrm>
          <a:off x="4737100" y="14007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124223</xdr:rowOff>
    </xdr:from>
    <xdr:ext cx="762000" cy="259045"/>
    <xdr:sp macro="" textlink="">
      <xdr:nvSpPr>
        <xdr:cNvPr id="366" name="公債費最大値テキスト"/>
        <xdr:cNvSpPr txBox="1"/>
      </xdr:nvSpPr>
      <xdr:spPr>
        <a:xfrm>
          <a:off x="4914900" y="12640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6</xdr:col>
      <xdr:colOff>612775</xdr:colOff>
      <xdr:row>75</xdr:row>
      <xdr:rowOff>37846</xdr:rowOff>
    </xdr:from>
    <xdr:to>
      <xdr:col>7</xdr:col>
      <xdr:colOff>104775</xdr:colOff>
      <xdr:row>75</xdr:row>
      <xdr:rowOff>37846</xdr:rowOff>
    </xdr:to>
    <xdr:cxnSp macro="">
      <xdr:nvCxnSpPr>
        <xdr:cNvPr id="367" name="直線コネクタ 366"/>
        <xdr:cNvCxnSpPr/>
      </xdr:nvCxnSpPr>
      <xdr:spPr>
        <a:xfrm>
          <a:off x="4737100" y="1289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37846</xdr:rowOff>
    </xdr:from>
    <xdr:to>
      <xdr:col>7</xdr:col>
      <xdr:colOff>15875</xdr:colOff>
      <xdr:row>79</xdr:row>
      <xdr:rowOff>165863</xdr:rowOff>
    </xdr:to>
    <xdr:cxnSp macro="">
      <xdr:nvCxnSpPr>
        <xdr:cNvPr id="368" name="直線コネクタ 367"/>
        <xdr:cNvCxnSpPr/>
      </xdr:nvCxnSpPr>
      <xdr:spPr>
        <a:xfrm>
          <a:off x="3987800" y="13582396"/>
          <a:ext cx="838200" cy="12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37864</xdr:rowOff>
    </xdr:from>
    <xdr:ext cx="762000" cy="259045"/>
    <xdr:sp macro="" textlink="">
      <xdr:nvSpPr>
        <xdr:cNvPr id="369" name="公債費平均値テキスト"/>
        <xdr:cNvSpPr txBox="1"/>
      </xdr:nvSpPr>
      <xdr:spPr>
        <a:xfrm>
          <a:off x="4914900" y="13239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21337</xdr:rowOff>
    </xdr:from>
    <xdr:to>
      <xdr:col>7</xdr:col>
      <xdr:colOff>66675</xdr:colOff>
      <xdr:row>78</xdr:row>
      <xdr:rowOff>122937</xdr:rowOff>
    </xdr:to>
    <xdr:sp macro="" textlink="">
      <xdr:nvSpPr>
        <xdr:cNvPr id="370" name="フローチャート : 判断 369"/>
        <xdr:cNvSpPr/>
      </xdr:nvSpPr>
      <xdr:spPr>
        <a:xfrm>
          <a:off x="47752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37846</xdr:rowOff>
    </xdr:from>
    <xdr:to>
      <xdr:col>5</xdr:col>
      <xdr:colOff>549275</xdr:colOff>
      <xdr:row>79</xdr:row>
      <xdr:rowOff>101854</xdr:rowOff>
    </xdr:to>
    <xdr:cxnSp macro="">
      <xdr:nvCxnSpPr>
        <xdr:cNvPr id="371" name="直線コネクタ 370"/>
        <xdr:cNvCxnSpPr/>
      </xdr:nvCxnSpPr>
      <xdr:spPr>
        <a:xfrm flipV="1">
          <a:off x="3098800" y="135823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80772</xdr:rowOff>
    </xdr:from>
    <xdr:to>
      <xdr:col>5</xdr:col>
      <xdr:colOff>600075</xdr:colOff>
      <xdr:row>79</xdr:row>
      <xdr:rowOff>10922</xdr:rowOff>
    </xdr:to>
    <xdr:sp macro="" textlink="">
      <xdr:nvSpPr>
        <xdr:cNvPr id="372" name="フローチャート : 判断 371"/>
        <xdr:cNvSpPr/>
      </xdr:nvSpPr>
      <xdr:spPr>
        <a:xfrm>
          <a:off x="3937000" y="13453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21099</xdr:rowOff>
    </xdr:from>
    <xdr:ext cx="736600" cy="259045"/>
    <xdr:sp macro="" textlink="">
      <xdr:nvSpPr>
        <xdr:cNvPr id="373" name="テキスト ボックス 372"/>
        <xdr:cNvSpPr txBox="1"/>
      </xdr:nvSpPr>
      <xdr:spPr>
        <a:xfrm>
          <a:off x="3606800" y="13222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101854</xdr:rowOff>
    </xdr:from>
    <xdr:to>
      <xdr:col>4</xdr:col>
      <xdr:colOff>346075</xdr:colOff>
      <xdr:row>79</xdr:row>
      <xdr:rowOff>129287</xdr:rowOff>
    </xdr:to>
    <xdr:cxnSp macro="">
      <xdr:nvCxnSpPr>
        <xdr:cNvPr id="374" name="直線コネクタ 373"/>
        <xdr:cNvCxnSpPr/>
      </xdr:nvCxnSpPr>
      <xdr:spPr>
        <a:xfrm flipV="1">
          <a:off x="2209800" y="13646404"/>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99061</xdr:rowOff>
    </xdr:from>
    <xdr:to>
      <xdr:col>4</xdr:col>
      <xdr:colOff>396875</xdr:colOff>
      <xdr:row>79</xdr:row>
      <xdr:rowOff>29211</xdr:rowOff>
    </xdr:to>
    <xdr:sp macro="" textlink="">
      <xdr:nvSpPr>
        <xdr:cNvPr id="375" name="フローチャート : 判断 374"/>
        <xdr:cNvSpPr/>
      </xdr:nvSpPr>
      <xdr:spPr>
        <a:xfrm>
          <a:off x="3048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39388</xdr:rowOff>
    </xdr:from>
    <xdr:ext cx="762000" cy="259045"/>
    <xdr:sp macro="" textlink="">
      <xdr:nvSpPr>
        <xdr:cNvPr id="376" name="テキスト ボックス 375"/>
        <xdr:cNvSpPr txBox="1"/>
      </xdr:nvSpPr>
      <xdr:spPr>
        <a:xfrm>
          <a:off x="2717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129287</xdr:rowOff>
    </xdr:from>
    <xdr:to>
      <xdr:col>3</xdr:col>
      <xdr:colOff>142875</xdr:colOff>
      <xdr:row>79</xdr:row>
      <xdr:rowOff>129287</xdr:rowOff>
    </xdr:to>
    <xdr:cxnSp macro="">
      <xdr:nvCxnSpPr>
        <xdr:cNvPr id="377" name="直線コネクタ 376"/>
        <xdr:cNvCxnSpPr/>
      </xdr:nvCxnSpPr>
      <xdr:spPr>
        <a:xfrm>
          <a:off x="1320800" y="1367383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135637</xdr:rowOff>
    </xdr:from>
    <xdr:to>
      <xdr:col>3</xdr:col>
      <xdr:colOff>193675</xdr:colOff>
      <xdr:row>79</xdr:row>
      <xdr:rowOff>65787</xdr:rowOff>
    </xdr:to>
    <xdr:sp macro="" textlink="">
      <xdr:nvSpPr>
        <xdr:cNvPr id="378" name="フローチャート : 判断 377"/>
        <xdr:cNvSpPr/>
      </xdr:nvSpPr>
      <xdr:spPr>
        <a:xfrm>
          <a:off x="2159000" y="13508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75964</xdr:rowOff>
    </xdr:from>
    <xdr:ext cx="762000" cy="259045"/>
    <xdr:sp macro="" textlink="">
      <xdr:nvSpPr>
        <xdr:cNvPr id="379" name="テキスト ボックス 378"/>
        <xdr:cNvSpPr txBox="1"/>
      </xdr:nvSpPr>
      <xdr:spPr>
        <a:xfrm>
          <a:off x="1828800" y="13277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153924</xdr:rowOff>
    </xdr:from>
    <xdr:to>
      <xdr:col>1</xdr:col>
      <xdr:colOff>676275</xdr:colOff>
      <xdr:row>79</xdr:row>
      <xdr:rowOff>84074</xdr:rowOff>
    </xdr:to>
    <xdr:sp macro="" textlink="">
      <xdr:nvSpPr>
        <xdr:cNvPr id="380" name="フローチャート : 判断 379"/>
        <xdr:cNvSpPr/>
      </xdr:nvSpPr>
      <xdr:spPr>
        <a:xfrm>
          <a:off x="1270000" y="13527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94251</xdr:rowOff>
    </xdr:from>
    <xdr:ext cx="762000" cy="259045"/>
    <xdr:sp macro="" textlink="">
      <xdr:nvSpPr>
        <xdr:cNvPr id="381" name="テキスト ボックス 380"/>
        <xdr:cNvSpPr txBox="1"/>
      </xdr:nvSpPr>
      <xdr:spPr>
        <a:xfrm>
          <a:off x="939800" y="13295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79</xdr:row>
      <xdr:rowOff>115063</xdr:rowOff>
    </xdr:from>
    <xdr:to>
      <xdr:col>7</xdr:col>
      <xdr:colOff>66675</xdr:colOff>
      <xdr:row>80</xdr:row>
      <xdr:rowOff>45213</xdr:rowOff>
    </xdr:to>
    <xdr:sp macro="" textlink="">
      <xdr:nvSpPr>
        <xdr:cNvPr id="387" name="円/楕円 386"/>
        <xdr:cNvSpPr/>
      </xdr:nvSpPr>
      <xdr:spPr>
        <a:xfrm>
          <a:off x="4775200" y="1365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87140</xdr:rowOff>
    </xdr:from>
    <xdr:ext cx="762000" cy="259045"/>
    <xdr:sp macro="" textlink="">
      <xdr:nvSpPr>
        <xdr:cNvPr id="388" name="公債費該当値テキスト"/>
        <xdr:cNvSpPr txBox="1"/>
      </xdr:nvSpPr>
      <xdr:spPr>
        <a:xfrm>
          <a:off x="4914900" y="13631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158496</xdr:rowOff>
    </xdr:from>
    <xdr:to>
      <xdr:col>5</xdr:col>
      <xdr:colOff>600075</xdr:colOff>
      <xdr:row>79</xdr:row>
      <xdr:rowOff>88646</xdr:rowOff>
    </xdr:to>
    <xdr:sp macro="" textlink="">
      <xdr:nvSpPr>
        <xdr:cNvPr id="389" name="円/楕円 388"/>
        <xdr:cNvSpPr/>
      </xdr:nvSpPr>
      <xdr:spPr>
        <a:xfrm>
          <a:off x="3937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73423</xdr:rowOff>
    </xdr:from>
    <xdr:ext cx="736600" cy="259045"/>
    <xdr:sp macro="" textlink="">
      <xdr:nvSpPr>
        <xdr:cNvPr id="390" name="テキスト ボックス 389"/>
        <xdr:cNvSpPr txBox="1"/>
      </xdr:nvSpPr>
      <xdr:spPr>
        <a:xfrm>
          <a:off x="3606800" y="13617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51054</xdr:rowOff>
    </xdr:from>
    <xdr:to>
      <xdr:col>4</xdr:col>
      <xdr:colOff>396875</xdr:colOff>
      <xdr:row>79</xdr:row>
      <xdr:rowOff>152654</xdr:rowOff>
    </xdr:to>
    <xdr:sp macro="" textlink="">
      <xdr:nvSpPr>
        <xdr:cNvPr id="391" name="円/楕円 390"/>
        <xdr:cNvSpPr/>
      </xdr:nvSpPr>
      <xdr:spPr>
        <a:xfrm>
          <a:off x="3048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137431</xdr:rowOff>
    </xdr:from>
    <xdr:ext cx="762000" cy="259045"/>
    <xdr:sp macro="" textlink="">
      <xdr:nvSpPr>
        <xdr:cNvPr id="392" name="テキスト ボックス 391"/>
        <xdr:cNvSpPr txBox="1"/>
      </xdr:nvSpPr>
      <xdr:spPr>
        <a:xfrm>
          <a:off x="2717800" y="1368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78487</xdr:rowOff>
    </xdr:from>
    <xdr:to>
      <xdr:col>3</xdr:col>
      <xdr:colOff>193675</xdr:colOff>
      <xdr:row>80</xdr:row>
      <xdr:rowOff>8637</xdr:rowOff>
    </xdr:to>
    <xdr:sp macro="" textlink="">
      <xdr:nvSpPr>
        <xdr:cNvPr id="393" name="円/楕円 392"/>
        <xdr:cNvSpPr/>
      </xdr:nvSpPr>
      <xdr:spPr>
        <a:xfrm>
          <a:off x="2159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164864</xdr:rowOff>
    </xdr:from>
    <xdr:ext cx="762000" cy="259045"/>
    <xdr:sp macro="" textlink="">
      <xdr:nvSpPr>
        <xdr:cNvPr id="394" name="テキスト ボックス 393"/>
        <xdr:cNvSpPr txBox="1"/>
      </xdr:nvSpPr>
      <xdr:spPr>
        <a:xfrm>
          <a:off x="1828800" y="1370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78487</xdr:rowOff>
    </xdr:from>
    <xdr:to>
      <xdr:col>1</xdr:col>
      <xdr:colOff>676275</xdr:colOff>
      <xdr:row>80</xdr:row>
      <xdr:rowOff>8637</xdr:rowOff>
    </xdr:to>
    <xdr:sp macro="" textlink="">
      <xdr:nvSpPr>
        <xdr:cNvPr id="395" name="円/楕円 394"/>
        <xdr:cNvSpPr/>
      </xdr:nvSpPr>
      <xdr:spPr>
        <a:xfrm>
          <a:off x="12700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164864</xdr:rowOff>
    </xdr:from>
    <xdr:ext cx="762000" cy="259045"/>
    <xdr:sp macro="" textlink="">
      <xdr:nvSpPr>
        <xdr:cNvPr id="396" name="テキスト ボックス 395"/>
        <xdr:cNvSpPr txBox="1"/>
      </xdr:nvSpPr>
      <xdr:spPr>
        <a:xfrm>
          <a:off x="939800" y="13709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9/36</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は減少傾向にあるが、アウトソーシングにかかる外部委託経費は年々、増加している。また、システム関連のランニングコストや施設の維持補修費は経費削減を心がけるとともに引き続き、最小限の経費で最大の効果を引き出せるように取り組みながら、財政の硬直化を回避していく必要がある。</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1" name="直線コネクタ 41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2" name="テキスト ボックス 41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3" name="直線コネクタ 41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4" name="テキスト ボックス 41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5" name="直線コネクタ 41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6" name="テキスト ボックス 41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7" name="直線コネクタ 41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8" name="テキスト ボックス 41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145288</xdr:rowOff>
    </xdr:from>
    <xdr:to>
      <xdr:col>24</xdr:col>
      <xdr:colOff>31750</xdr:colOff>
      <xdr:row>81</xdr:row>
      <xdr:rowOff>74422</xdr:rowOff>
    </xdr:to>
    <xdr:cxnSp macro="">
      <xdr:nvCxnSpPr>
        <xdr:cNvPr id="422" name="直線コネクタ 421"/>
        <xdr:cNvCxnSpPr/>
      </xdr:nvCxnSpPr>
      <xdr:spPr>
        <a:xfrm flipV="1">
          <a:off x="16510000" y="12832588"/>
          <a:ext cx="0" cy="1129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46499</xdr:rowOff>
    </xdr:from>
    <xdr:ext cx="762000" cy="259045"/>
    <xdr:sp macro="" textlink="">
      <xdr:nvSpPr>
        <xdr:cNvPr id="423" name="公債費以外最小値テキスト"/>
        <xdr:cNvSpPr txBox="1"/>
      </xdr:nvSpPr>
      <xdr:spPr>
        <a:xfrm>
          <a:off x="16598900" y="1393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80.1</a:t>
          </a:r>
          <a:endParaRPr kumimoji="1" lang="ja-JP" altLang="en-US" sz="1000" b="1">
            <a:latin typeface="ＭＳ Ｐゴシック"/>
          </a:endParaRPr>
        </a:p>
      </xdr:txBody>
    </xdr:sp>
    <xdr:clientData/>
  </xdr:oneCellAnchor>
  <xdr:twoCellAnchor>
    <xdr:from>
      <xdr:col>23</xdr:col>
      <xdr:colOff>628650</xdr:colOff>
      <xdr:row>81</xdr:row>
      <xdr:rowOff>74422</xdr:rowOff>
    </xdr:from>
    <xdr:to>
      <xdr:col>24</xdr:col>
      <xdr:colOff>120650</xdr:colOff>
      <xdr:row>81</xdr:row>
      <xdr:rowOff>74422</xdr:rowOff>
    </xdr:to>
    <xdr:cxnSp macro="">
      <xdr:nvCxnSpPr>
        <xdr:cNvPr id="424" name="直線コネクタ 423"/>
        <xdr:cNvCxnSpPr/>
      </xdr:nvCxnSpPr>
      <xdr:spPr>
        <a:xfrm>
          <a:off x="16421100" y="1396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60215</xdr:rowOff>
    </xdr:from>
    <xdr:ext cx="762000" cy="259045"/>
    <xdr:sp macro="" textlink="">
      <xdr:nvSpPr>
        <xdr:cNvPr id="425" name="公債費以外最大値テキスト"/>
        <xdr:cNvSpPr txBox="1"/>
      </xdr:nvSpPr>
      <xdr:spPr>
        <a:xfrm>
          <a:off x="16598900" y="12576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55.4</a:t>
          </a:r>
          <a:endParaRPr kumimoji="1" lang="ja-JP" altLang="en-US" sz="1000" b="1">
            <a:latin typeface="ＭＳ Ｐゴシック"/>
          </a:endParaRPr>
        </a:p>
      </xdr:txBody>
    </xdr:sp>
    <xdr:clientData/>
  </xdr:oneCellAnchor>
  <xdr:twoCellAnchor>
    <xdr:from>
      <xdr:col>23</xdr:col>
      <xdr:colOff>628650</xdr:colOff>
      <xdr:row>74</xdr:row>
      <xdr:rowOff>145288</xdr:rowOff>
    </xdr:from>
    <xdr:to>
      <xdr:col>24</xdr:col>
      <xdr:colOff>120650</xdr:colOff>
      <xdr:row>74</xdr:row>
      <xdr:rowOff>145288</xdr:rowOff>
    </xdr:to>
    <xdr:cxnSp macro="">
      <xdr:nvCxnSpPr>
        <xdr:cNvPr id="426" name="直線コネクタ 425"/>
        <xdr:cNvCxnSpPr/>
      </xdr:nvCxnSpPr>
      <xdr:spPr>
        <a:xfrm>
          <a:off x="16421100" y="12832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163576</xdr:rowOff>
    </xdr:from>
    <xdr:to>
      <xdr:col>24</xdr:col>
      <xdr:colOff>31750</xdr:colOff>
      <xdr:row>78</xdr:row>
      <xdr:rowOff>17272</xdr:rowOff>
    </xdr:to>
    <xdr:cxnSp macro="">
      <xdr:nvCxnSpPr>
        <xdr:cNvPr id="427" name="直線コネクタ 426"/>
        <xdr:cNvCxnSpPr/>
      </xdr:nvCxnSpPr>
      <xdr:spPr>
        <a:xfrm flipV="1">
          <a:off x="15671800" y="13193776"/>
          <a:ext cx="8382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96283</xdr:rowOff>
    </xdr:from>
    <xdr:ext cx="762000" cy="259045"/>
    <xdr:sp macro="" textlink="">
      <xdr:nvSpPr>
        <xdr:cNvPr id="428" name="公債費以外平均値テキスト"/>
        <xdr:cNvSpPr txBox="1"/>
      </xdr:nvSpPr>
      <xdr:spPr>
        <a:xfrm>
          <a:off x="16598900" y="132979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124206</xdr:rowOff>
    </xdr:from>
    <xdr:to>
      <xdr:col>24</xdr:col>
      <xdr:colOff>82550</xdr:colOff>
      <xdr:row>78</xdr:row>
      <xdr:rowOff>54356</xdr:rowOff>
    </xdr:to>
    <xdr:sp macro="" textlink="">
      <xdr:nvSpPr>
        <xdr:cNvPr id="429" name="フローチャート : 判断 428"/>
        <xdr:cNvSpPr/>
      </xdr:nvSpPr>
      <xdr:spPr>
        <a:xfrm>
          <a:off x="16459200" y="13325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124713</xdr:rowOff>
    </xdr:from>
    <xdr:to>
      <xdr:col>22</xdr:col>
      <xdr:colOff>565150</xdr:colOff>
      <xdr:row>78</xdr:row>
      <xdr:rowOff>17272</xdr:rowOff>
    </xdr:to>
    <xdr:cxnSp macro="">
      <xdr:nvCxnSpPr>
        <xdr:cNvPr id="430" name="直線コネクタ 429"/>
        <xdr:cNvCxnSpPr/>
      </xdr:nvCxnSpPr>
      <xdr:spPr>
        <a:xfrm>
          <a:off x="14782800" y="13326363"/>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83058</xdr:rowOff>
    </xdr:from>
    <xdr:to>
      <xdr:col>22</xdr:col>
      <xdr:colOff>615950</xdr:colOff>
      <xdr:row>78</xdr:row>
      <xdr:rowOff>13208</xdr:rowOff>
    </xdr:to>
    <xdr:sp macro="" textlink="">
      <xdr:nvSpPr>
        <xdr:cNvPr id="431" name="フローチャート : 判断 430"/>
        <xdr:cNvSpPr/>
      </xdr:nvSpPr>
      <xdr:spPr>
        <a:xfrm>
          <a:off x="156210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23385</xdr:rowOff>
    </xdr:from>
    <xdr:ext cx="736600" cy="259045"/>
    <xdr:sp macro="" textlink="">
      <xdr:nvSpPr>
        <xdr:cNvPr id="432" name="テキスト ボックス 431"/>
        <xdr:cNvSpPr txBox="1"/>
      </xdr:nvSpPr>
      <xdr:spPr>
        <a:xfrm>
          <a:off x="15290800" y="13053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88137</xdr:rowOff>
    </xdr:from>
    <xdr:to>
      <xdr:col>21</xdr:col>
      <xdr:colOff>361950</xdr:colOff>
      <xdr:row>77</xdr:row>
      <xdr:rowOff>124713</xdr:rowOff>
    </xdr:to>
    <xdr:cxnSp macro="">
      <xdr:nvCxnSpPr>
        <xdr:cNvPr id="433" name="直線コネクタ 432"/>
        <xdr:cNvCxnSpPr/>
      </xdr:nvCxnSpPr>
      <xdr:spPr>
        <a:xfrm>
          <a:off x="13893800" y="13289787"/>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149352</xdr:rowOff>
    </xdr:from>
    <xdr:to>
      <xdr:col>21</xdr:col>
      <xdr:colOff>412750</xdr:colOff>
      <xdr:row>77</xdr:row>
      <xdr:rowOff>79502</xdr:rowOff>
    </xdr:to>
    <xdr:sp macro="" textlink="">
      <xdr:nvSpPr>
        <xdr:cNvPr id="434" name="フローチャート : 判断 433"/>
        <xdr:cNvSpPr/>
      </xdr:nvSpPr>
      <xdr:spPr>
        <a:xfrm>
          <a:off x="14732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89679</xdr:rowOff>
    </xdr:from>
    <xdr:ext cx="762000" cy="259045"/>
    <xdr:sp macro="" textlink="">
      <xdr:nvSpPr>
        <xdr:cNvPr id="435" name="テキスト ボックス 434"/>
        <xdr:cNvSpPr txBox="1"/>
      </xdr:nvSpPr>
      <xdr:spPr>
        <a:xfrm>
          <a:off x="14401800" y="12948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88137</xdr:rowOff>
    </xdr:from>
    <xdr:to>
      <xdr:col>20</xdr:col>
      <xdr:colOff>158750</xdr:colOff>
      <xdr:row>77</xdr:row>
      <xdr:rowOff>88137</xdr:rowOff>
    </xdr:to>
    <xdr:cxnSp macro="">
      <xdr:nvCxnSpPr>
        <xdr:cNvPr id="436" name="直線コネクタ 435"/>
        <xdr:cNvCxnSpPr/>
      </xdr:nvCxnSpPr>
      <xdr:spPr>
        <a:xfrm>
          <a:off x="13004800" y="132897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126492</xdr:rowOff>
    </xdr:from>
    <xdr:to>
      <xdr:col>20</xdr:col>
      <xdr:colOff>209550</xdr:colOff>
      <xdr:row>77</xdr:row>
      <xdr:rowOff>56642</xdr:rowOff>
    </xdr:to>
    <xdr:sp macro="" textlink="">
      <xdr:nvSpPr>
        <xdr:cNvPr id="437" name="フローチャート : 判断 436"/>
        <xdr:cNvSpPr/>
      </xdr:nvSpPr>
      <xdr:spPr>
        <a:xfrm>
          <a:off x="13843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66819</xdr:rowOff>
    </xdr:from>
    <xdr:ext cx="762000" cy="259045"/>
    <xdr:sp macro="" textlink="">
      <xdr:nvSpPr>
        <xdr:cNvPr id="438" name="テキスト ボックス 437"/>
        <xdr:cNvSpPr txBox="1"/>
      </xdr:nvSpPr>
      <xdr:spPr>
        <a:xfrm>
          <a:off x="13512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131063</xdr:rowOff>
    </xdr:from>
    <xdr:to>
      <xdr:col>19</xdr:col>
      <xdr:colOff>6350</xdr:colOff>
      <xdr:row>77</xdr:row>
      <xdr:rowOff>61213</xdr:rowOff>
    </xdr:to>
    <xdr:sp macro="" textlink="">
      <xdr:nvSpPr>
        <xdr:cNvPr id="439" name="フローチャート : 判断 438"/>
        <xdr:cNvSpPr/>
      </xdr:nvSpPr>
      <xdr:spPr>
        <a:xfrm>
          <a:off x="12954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71391</xdr:rowOff>
    </xdr:from>
    <xdr:ext cx="762000" cy="259045"/>
    <xdr:sp macro="" textlink="">
      <xdr:nvSpPr>
        <xdr:cNvPr id="440" name="テキスト ボックス 439"/>
        <xdr:cNvSpPr txBox="1"/>
      </xdr:nvSpPr>
      <xdr:spPr>
        <a:xfrm>
          <a:off x="12623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76</xdr:row>
      <xdr:rowOff>112776</xdr:rowOff>
    </xdr:from>
    <xdr:to>
      <xdr:col>24</xdr:col>
      <xdr:colOff>82550</xdr:colOff>
      <xdr:row>77</xdr:row>
      <xdr:rowOff>42926</xdr:rowOff>
    </xdr:to>
    <xdr:sp macro="" textlink="">
      <xdr:nvSpPr>
        <xdr:cNvPr id="446" name="円/楕円 445"/>
        <xdr:cNvSpPr/>
      </xdr:nvSpPr>
      <xdr:spPr>
        <a:xfrm>
          <a:off x="164592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129303</xdr:rowOff>
    </xdr:from>
    <xdr:ext cx="762000" cy="259045"/>
    <xdr:sp macro="" textlink="">
      <xdr:nvSpPr>
        <xdr:cNvPr id="447" name="公債費以外該当値テキスト"/>
        <xdr:cNvSpPr txBox="1"/>
      </xdr:nvSpPr>
      <xdr:spPr>
        <a:xfrm>
          <a:off x="16598900" y="1298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137922</xdr:rowOff>
    </xdr:from>
    <xdr:to>
      <xdr:col>22</xdr:col>
      <xdr:colOff>615950</xdr:colOff>
      <xdr:row>78</xdr:row>
      <xdr:rowOff>68072</xdr:rowOff>
    </xdr:to>
    <xdr:sp macro="" textlink="">
      <xdr:nvSpPr>
        <xdr:cNvPr id="448" name="円/楕円 447"/>
        <xdr:cNvSpPr/>
      </xdr:nvSpPr>
      <xdr:spPr>
        <a:xfrm>
          <a:off x="15621000" y="13339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52849</xdr:rowOff>
    </xdr:from>
    <xdr:ext cx="736600" cy="259045"/>
    <xdr:sp macro="" textlink="">
      <xdr:nvSpPr>
        <xdr:cNvPr id="449" name="テキスト ボックス 448"/>
        <xdr:cNvSpPr txBox="1"/>
      </xdr:nvSpPr>
      <xdr:spPr>
        <a:xfrm>
          <a:off x="15290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73913</xdr:rowOff>
    </xdr:from>
    <xdr:to>
      <xdr:col>21</xdr:col>
      <xdr:colOff>412750</xdr:colOff>
      <xdr:row>78</xdr:row>
      <xdr:rowOff>4063</xdr:rowOff>
    </xdr:to>
    <xdr:sp macro="" textlink="">
      <xdr:nvSpPr>
        <xdr:cNvPr id="450" name="円/楕円 449"/>
        <xdr:cNvSpPr/>
      </xdr:nvSpPr>
      <xdr:spPr>
        <a:xfrm>
          <a:off x="14732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160290</xdr:rowOff>
    </xdr:from>
    <xdr:ext cx="762000" cy="259045"/>
    <xdr:sp macro="" textlink="">
      <xdr:nvSpPr>
        <xdr:cNvPr id="451" name="テキスト ボックス 450"/>
        <xdr:cNvSpPr txBox="1"/>
      </xdr:nvSpPr>
      <xdr:spPr>
        <a:xfrm>
          <a:off x="14401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37337</xdr:rowOff>
    </xdr:from>
    <xdr:to>
      <xdr:col>20</xdr:col>
      <xdr:colOff>209550</xdr:colOff>
      <xdr:row>77</xdr:row>
      <xdr:rowOff>138937</xdr:rowOff>
    </xdr:to>
    <xdr:sp macro="" textlink="">
      <xdr:nvSpPr>
        <xdr:cNvPr id="452" name="円/楕円 451"/>
        <xdr:cNvSpPr/>
      </xdr:nvSpPr>
      <xdr:spPr>
        <a:xfrm>
          <a:off x="13843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123714</xdr:rowOff>
    </xdr:from>
    <xdr:ext cx="762000" cy="259045"/>
    <xdr:sp macro="" textlink="">
      <xdr:nvSpPr>
        <xdr:cNvPr id="453" name="テキスト ボックス 452"/>
        <xdr:cNvSpPr txBox="1"/>
      </xdr:nvSpPr>
      <xdr:spPr>
        <a:xfrm>
          <a:off x="13512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37337</xdr:rowOff>
    </xdr:from>
    <xdr:to>
      <xdr:col>19</xdr:col>
      <xdr:colOff>6350</xdr:colOff>
      <xdr:row>77</xdr:row>
      <xdr:rowOff>138937</xdr:rowOff>
    </xdr:to>
    <xdr:sp macro="" textlink="">
      <xdr:nvSpPr>
        <xdr:cNvPr id="454" name="円/楕円 453"/>
        <xdr:cNvSpPr/>
      </xdr:nvSpPr>
      <xdr:spPr>
        <a:xfrm>
          <a:off x="12954000" y="1323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123714</xdr:rowOff>
    </xdr:from>
    <xdr:ext cx="762000" cy="259045"/>
    <xdr:sp macro="" textlink="">
      <xdr:nvSpPr>
        <xdr:cNvPr id="455" name="テキスト ボックス 454"/>
        <xdr:cNvSpPr txBox="1"/>
      </xdr:nvSpPr>
      <xdr:spPr>
        <a:xfrm>
          <a:off x="12623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高知県黒潮町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31587</xdr:rowOff>
    </xdr:from>
    <xdr:to>
      <xdr:col>4</xdr:col>
      <xdr:colOff>1117600</xdr:colOff>
      <xdr:row>19</xdr:row>
      <xdr:rowOff>101397</xdr:rowOff>
    </xdr:to>
    <xdr:cxnSp macro="">
      <xdr:nvCxnSpPr>
        <xdr:cNvPr id="47" name="直線コネクタ 46"/>
        <xdr:cNvCxnSpPr/>
      </xdr:nvCxnSpPr>
      <xdr:spPr bwMode="auto">
        <a:xfrm flipV="1">
          <a:off x="5651500" y="2136612"/>
          <a:ext cx="0" cy="126996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73474</xdr:rowOff>
    </xdr:from>
    <xdr:ext cx="762000" cy="259045"/>
    <xdr:sp macro="" textlink="">
      <xdr:nvSpPr>
        <xdr:cNvPr id="48" name="人口1人当たり決算額の推移最小値テキスト130"/>
        <xdr:cNvSpPr txBox="1"/>
      </xdr:nvSpPr>
      <xdr:spPr>
        <a:xfrm>
          <a:off x="5740400" y="3378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78,727</a:t>
          </a:r>
          <a:endParaRPr kumimoji="1" lang="ja-JP" altLang="en-US" sz="1000" b="1">
            <a:latin typeface="ＭＳ Ｐゴシック"/>
          </a:endParaRPr>
        </a:p>
      </xdr:txBody>
    </xdr:sp>
    <xdr:clientData/>
  </xdr:oneCellAnchor>
  <xdr:twoCellAnchor>
    <xdr:from>
      <xdr:col>4</xdr:col>
      <xdr:colOff>1028700</xdr:colOff>
      <xdr:row>19</xdr:row>
      <xdr:rowOff>101397</xdr:rowOff>
    </xdr:from>
    <xdr:to>
      <xdr:col>5</xdr:col>
      <xdr:colOff>73025</xdr:colOff>
      <xdr:row>19</xdr:row>
      <xdr:rowOff>101397</xdr:rowOff>
    </xdr:to>
    <xdr:cxnSp macro="">
      <xdr:nvCxnSpPr>
        <xdr:cNvPr id="49" name="直線コネクタ 48"/>
        <xdr:cNvCxnSpPr/>
      </xdr:nvCxnSpPr>
      <xdr:spPr bwMode="auto">
        <a:xfrm>
          <a:off x="5562600" y="3406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117964</xdr:rowOff>
    </xdr:from>
    <xdr:ext cx="762000" cy="259045"/>
    <xdr:sp macro="" textlink="">
      <xdr:nvSpPr>
        <xdr:cNvPr id="50" name="人口1人当たり決算額の推移最大値テキスト130"/>
        <xdr:cNvSpPr txBox="1"/>
      </xdr:nvSpPr>
      <xdr:spPr>
        <a:xfrm>
          <a:off x="5740400" y="1880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195,390</a:t>
          </a:r>
          <a:endParaRPr kumimoji="1" lang="ja-JP" altLang="en-US" sz="1000" b="1">
            <a:latin typeface="ＭＳ Ｐゴシック"/>
          </a:endParaRPr>
        </a:p>
      </xdr:txBody>
    </xdr:sp>
    <xdr:clientData/>
  </xdr:oneCellAnchor>
  <xdr:twoCellAnchor>
    <xdr:from>
      <xdr:col>4</xdr:col>
      <xdr:colOff>1028700</xdr:colOff>
      <xdr:row>12</xdr:row>
      <xdr:rowOff>31587</xdr:rowOff>
    </xdr:from>
    <xdr:to>
      <xdr:col>5</xdr:col>
      <xdr:colOff>73025</xdr:colOff>
      <xdr:row>12</xdr:row>
      <xdr:rowOff>31587</xdr:rowOff>
    </xdr:to>
    <xdr:cxnSp macro="">
      <xdr:nvCxnSpPr>
        <xdr:cNvPr id="51" name="直線コネクタ 50"/>
        <xdr:cNvCxnSpPr/>
      </xdr:nvCxnSpPr>
      <xdr:spPr bwMode="auto">
        <a:xfrm>
          <a:off x="5562600" y="21366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140716</xdr:rowOff>
    </xdr:from>
    <xdr:to>
      <xdr:col>4</xdr:col>
      <xdr:colOff>1117600</xdr:colOff>
      <xdr:row>14</xdr:row>
      <xdr:rowOff>149544</xdr:rowOff>
    </xdr:to>
    <xdr:cxnSp macro="">
      <xdr:nvCxnSpPr>
        <xdr:cNvPr id="52" name="直線コネクタ 51"/>
        <xdr:cNvCxnSpPr/>
      </xdr:nvCxnSpPr>
      <xdr:spPr bwMode="auto">
        <a:xfrm flipV="1">
          <a:off x="5003800" y="2588641"/>
          <a:ext cx="647700" cy="88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99233</xdr:rowOff>
    </xdr:from>
    <xdr:ext cx="762000" cy="259045"/>
    <xdr:sp macro="" textlink="">
      <xdr:nvSpPr>
        <xdr:cNvPr id="53" name="人口1人当たり決算額の推移平均値テキスト130"/>
        <xdr:cNvSpPr txBox="1"/>
      </xdr:nvSpPr>
      <xdr:spPr>
        <a:xfrm>
          <a:off x="5740400" y="28900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118,944</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127156</xdr:rowOff>
    </xdr:from>
    <xdr:to>
      <xdr:col>5</xdr:col>
      <xdr:colOff>34925</xdr:colOff>
      <xdr:row>17</xdr:row>
      <xdr:rowOff>57306</xdr:rowOff>
    </xdr:to>
    <xdr:sp macro="" textlink="">
      <xdr:nvSpPr>
        <xdr:cNvPr id="54" name="フローチャート : 判断 53"/>
        <xdr:cNvSpPr/>
      </xdr:nvSpPr>
      <xdr:spPr bwMode="auto">
        <a:xfrm>
          <a:off x="5600700" y="29179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149544</xdr:rowOff>
    </xdr:from>
    <xdr:to>
      <xdr:col>4</xdr:col>
      <xdr:colOff>469900</xdr:colOff>
      <xdr:row>15</xdr:row>
      <xdr:rowOff>45629</xdr:rowOff>
    </xdr:to>
    <xdr:cxnSp macro="">
      <xdr:nvCxnSpPr>
        <xdr:cNvPr id="55" name="直線コネクタ 54"/>
        <xdr:cNvCxnSpPr/>
      </xdr:nvCxnSpPr>
      <xdr:spPr bwMode="auto">
        <a:xfrm flipV="1">
          <a:off x="4305300" y="2597469"/>
          <a:ext cx="698500" cy="675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56247</xdr:rowOff>
    </xdr:from>
    <xdr:to>
      <xdr:col>4</xdr:col>
      <xdr:colOff>520700</xdr:colOff>
      <xdr:row>16</xdr:row>
      <xdr:rowOff>157847</xdr:rowOff>
    </xdr:to>
    <xdr:sp macro="" textlink="">
      <xdr:nvSpPr>
        <xdr:cNvPr id="56" name="フローチャート : 判断 55"/>
        <xdr:cNvSpPr/>
      </xdr:nvSpPr>
      <xdr:spPr bwMode="auto">
        <a:xfrm>
          <a:off x="49530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142624</xdr:rowOff>
    </xdr:from>
    <xdr:ext cx="736600" cy="259045"/>
    <xdr:sp macro="" textlink="">
      <xdr:nvSpPr>
        <xdr:cNvPr id="57" name="テキスト ボックス 56"/>
        <xdr:cNvSpPr txBox="1"/>
      </xdr:nvSpPr>
      <xdr:spPr>
        <a:xfrm>
          <a:off x="4622800" y="2933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33775</xdr:rowOff>
    </xdr:from>
    <xdr:to>
      <xdr:col>3</xdr:col>
      <xdr:colOff>904875</xdr:colOff>
      <xdr:row>15</xdr:row>
      <xdr:rowOff>45629</xdr:rowOff>
    </xdr:to>
    <xdr:cxnSp macro="">
      <xdr:nvCxnSpPr>
        <xdr:cNvPr id="58" name="直線コネクタ 57"/>
        <xdr:cNvCxnSpPr/>
      </xdr:nvCxnSpPr>
      <xdr:spPr bwMode="auto">
        <a:xfrm>
          <a:off x="3606800" y="2653150"/>
          <a:ext cx="698500" cy="118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83167</xdr:rowOff>
    </xdr:from>
    <xdr:to>
      <xdr:col>3</xdr:col>
      <xdr:colOff>955675</xdr:colOff>
      <xdr:row>17</xdr:row>
      <xdr:rowOff>13317</xdr:rowOff>
    </xdr:to>
    <xdr:sp macro="" textlink="">
      <xdr:nvSpPr>
        <xdr:cNvPr id="59" name="フローチャート : 判断 58"/>
        <xdr:cNvSpPr/>
      </xdr:nvSpPr>
      <xdr:spPr bwMode="auto">
        <a:xfrm>
          <a:off x="42545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169544</xdr:rowOff>
    </xdr:from>
    <xdr:ext cx="762000" cy="259045"/>
    <xdr:sp macro="" textlink="">
      <xdr:nvSpPr>
        <xdr:cNvPr id="60" name="テキスト ボックス 59"/>
        <xdr:cNvSpPr txBox="1"/>
      </xdr:nvSpPr>
      <xdr:spPr>
        <a:xfrm>
          <a:off x="3924300" y="2960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158819</xdr:rowOff>
    </xdr:from>
    <xdr:to>
      <xdr:col>3</xdr:col>
      <xdr:colOff>206375</xdr:colOff>
      <xdr:row>15</xdr:row>
      <xdr:rowOff>33775</xdr:rowOff>
    </xdr:to>
    <xdr:cxnSp macro="">
      <xdr:nvCxnSpPr>
        <xdr:cNvPr id="61" name="直線コネクタ 60"/>
        <xdr:cNvCxnSpPr/>
      </xdr:nvCxnSpPr>
      <xdr:spPr bwMode="auto">
        <a:xfrm>
          <a:off x="2908300" y="2606744"/>
          <a:ext cx="698500" cy="464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73566</xdr:rowOff>
    </xdr:from>
    <xdr:to>
      <xdr:col>3</xdr:col>
      <xdr:colOff>257175</xdr:colOff>
      <xdr:row>17</xdr:row>
      <xdr:rowOff>3716</xdr:rowOff>
    </xdr:to>
    <xdr:sp macro="" textlink="">
      <xdr:nvSpPr>
        <xdr:cNvPr id="62" name="フローチャート : 判断 61"/>
        <xdr:cNvSpPr/>
      </xdr:nvSpPr>
      <xdr:spPr bwMode="auto">
        <a:xfrm>
          <a:off x="35560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159943</xdr:rowOff>
    </xdr:from>
    <xdr:ext cx="762000" cy="259045"/>
    <xdr:sp macro="" textlink="">
      <xdr:nvSpPr>
        <xdr:cNvPr id="63" name="テキスト ボックス 62"/>
        <xdr:cNvSpPr txBox="1"/>
      </xdr:nvSpPr>
      <xdr:spPr>
        <a:xfrm>
          <a:off x="32258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64422</xdr:rowOff>
    </xdr:from>
    <xdr:to>
      <xdr:col>2</xdr:col>
      <xdr:colOff>692150</xdr:colOff>
      <xdr:row>16</xdr:row>
      <xdr:rowOff>166022</xdr:rowOff>
    </xdr:to>
    <xdr:sp macro="" textlink="">
      <xdr:nvSpPr>
        <xdr:cNvPr id="64" name="フローチャート : 判断 63"/>
        <xdr:cNvSpPr/>
      </xdr:nvSpPr>
      <xdr:spPr bwMode="auto">
        <a:xfrm>
          <a:off x="28575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150799</xdr:rowOff>
    </xdr:from>
    <xdr:ext cx="762000" cy="259045"/>
    <xdr:sp macro="" textlink="">
      <xdr:nvSpPr>
        <xdr:cNvPr id="65" name="テキスト ボックス 64"/>
        <xdr:cNvSpPr txBox="1"/>
      </xdr:nvSpPr>
      <xdr:spPr>
        <a:xfrm>
          <a:off x="25273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14</xdr:row>
      <xdr:rowOff>89916</xdr:rowOff>
    </xdr:from>
    <xdr:to>
      <xdr:col>5</xdr:col>
      <xdr:colOff>34925</xdr:colOff>
      <xdr:row>15</xdr:row>
      <xdr:rowOff>20066</xdr:rowOff>
    </xdr:to>
    <xdr:sp macro="" textlink="">
      <xdr:nvSpPr>
        <xdr:cNvPr id="71" name="円/楕円 70"/>
        <xdr:cNvSpPr/>
      </xdr:nvSpPr>
      <xdr:spPr bwMode="auto">
        <a:xfrm>
          <a:off x="5600700" y="25378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106443</xdr:rowOff>
    </xdr:from>
    <xdr:ext cx="762000" cy="259045"/>
    <xdr:sp macro="" textlink="">
      <xdr:nvSpPr>
        <xdr:cNvPr id="72" name="人口1人当たり決算額の推移該当値テキスト130"/>
        <xdr:cNvSpPr txBox="1"/>
      </xdr:nvSpPr>
      <xdr:spPr>
        <a:xfrm>
          <a:off x="5740400" y="2382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153,865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98744</xdr:rowOff>
    </xdr:from>
    <xdr:to>
      <xdr:col>4</xdr:col>
      <xdr:colOff>520700</xdr:colOff>
      <xdr:row>15</xdr:row>
      <xdr:rowOff>28894</xdr:rowOff>
    </xdr:to>
    <xdr:sp macro="" textlink="">
      <xdr:nvSpPr>
        <xdr:cNvPr id="73" name="円/楕円 72"/>
        <xdr:cNvSpPr/>
      </xdr:nvSpPr>
      <xdr:spPr bwMode="auto">
        <a:xfrm>
          <a:off x="4953000" y="2546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39071</xdr:rowOff>
    </xdr:from>
    <xdr:ext cx="736600" cy="259045"/>
    <xdr:sp macro="" textlink="">
      <xdr:nvSpPr>
        <xdr:cNvPr id="74" name="テキスト ボックス 73"/>
        <xdr:cNvSpPr txBox="1"/>
      </xdr:nvSpPr>
      <xdr:spPr>
        <a:xfrm>
          <a:off x="4622800" y="2315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153,054</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166279</xdr:rowOff>
    </xdr:from>
    <xdr:to>
      <xdr:col>3</xdr:col>
      <xdr:colOff>955675</xdr:colOff>
      <xdr:row>15</xdr:row>
      <xdr:rowOff>96429</xdr:rowOff>
    </xdr:to>
    <xdr:sp macro="" textlink="">
      <xdr:nvSpPr>
        <xdr:cNvPr id="75" name="円/楕円 74"/>
        <xdr:cNvSpPr/>
      </xdr:nvSpPr>
      <xdr:spPr bwMode="auto">
        <a:xfrm>
          <a:off x="4254500" y="26142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106606</xdr:rowOff>
    </xdr:from>
    <xdr:ext cx="762000" cy="259045"/>
    <xdr:sp macro="" textlink="">
      <xdr:nvSpPr>
        <xdr:cNvPr id="76" name="テキスト ボックス 75"/>
        <xdr:cNvSpPr txBox="1"/>
      </xdr:nvSpPr>
      <xdr:spPr>
        <a:xfrm>
          <a:off x="3924300" y="2383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146,850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154425</xdr:rowOff>
    </xdr:from>
    <xdr:to>
      <xdr:col>3</xdr:col>
      <xdr:colOff>257175</xdr:colOff>
      <xdr:row>15</xdr:row>
      <xdr:rowOff>84575</xdr:rowOff>
    </xdr:to>
    <xdr:sp macro="" textlink="">
      <xdr:nvSpPr>
        <xdr:cNvPr id="77" name="円/楕円 76"/>
        <xdr:cNvSpPr/>
      </xdr:nvSpPr>
      <xdr:spPr bwMode="auto">
        <a:xfrm>
          <a:off x="3556000" y="26023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94752</xdr:rowOff>
    </xdr:from>
    <xdr:ext cx="762000" cy="259045"/>
    <xdr:sp macro="" textlink="">
      <xdr:nvSpPr>
        <xdr:cNvPr id="78" name="テキスト ボックス 77"/>
        <xdr:cNvSpPr txBox="1"/>
      </xdr:nvSpPr>
      <xdr:spPr>
        <a:xfrm>
          <a:off x="3225800" y="237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147,939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108019</xdr:rowOff>
    </xdr:from>
    <xdr:to>
      <xdr:col>2</xdr:col>
      <xdr:colOff>692150</xdr:colOff>
      <xdr:row>15</xdr:row>
      <xdr:rowOff>38169</xdr:rowOff>
    </xdr:to>
    <xdr:sp macro="" textlink="">
      <xdr:nvSpPr>
        <xdr:cNvPr id="79" name="円/楕円 78"/>
        <xdr:cNvSpPr/>
      </xdr:nvSpPr>
      <xdr:spPr bwMode="auto">
        <a:xfrm>
          <a:off x="2857500" y="2555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48346</xdr:rowOff>
    </xdr:from>
    <xdr:ext cx="762000" cy="259045"/>
    <xdr:sp macro="" textlink="">
      <xdr:nvSpPr>
        <xdr:cNvPr id="80" name="テキスト ボックス 79"/>
        <xdr:cNvSpPr txBox="1"/>
      </xdr:nvSpPr>
      <xdr:spPr>
        <a:xfrm>
          <a:off x="2527300" y="232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152,202</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xmlns=""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xmlns="">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312357</xdr:rowOff>
    </xdr:from>
    <xdr:to>
      <xdr:col>4</xdr:col>
      <xdr:colOff>1117600</xdr:colOff>
      <xdr:row>37</xdr:row>
      <xdr:rowOff>226688</xdr:rowOff>
    </xdr:to>
    <xdr:cxnSp macro="">
      <xdr:nvCxnSpPr>
        <xdr:cNvPr id="109" name="直線コネクタ 108"/>
        <xdr:cNvCxnSpPr/>
      </xdr:nvCxnSpPr>
      <xdr:spPr bwMode="auto">
        <a:xfrm flipV="1">
          <a:off x="5651500" y="6236907"/>
          <a:ext cx="0" cy="111448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198765</xdr:rowOff>
    </xdr:from>
    <xdr:ext cx="762000" cy="259045"/>
    <xdr:sp macro="" textlink="">
      <xdr:nvSpPr>
        <xdr:cNvPr id="110" name="人口1人当たり決算額の推移最小値テキスト445"/>
        <xdr:cNvSpPr txBox="1"/>
      </xdr:nvSpPr>
      <xdr:spPr>
        <a:xfrm>
          <a:off x="5740400" y="7323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10,767</a:t>
          </a:r>
          <a:endParaRPr kumimoji="1" lang="ja-JP" altLang="en-US" sz="1000" b="1">
            <a:latin typeface="ＭＳ Ｐゴシック"/>
          </a:endParaRPr>
        </a:p>
      </xdr:txBody>
    </xdr:sp>
    <xdr:clientData/>
  </xdr:oneCellAnchor>
  <xdr:twoCellAnchor>
    <xdr:from>
      <xdr:col>4</xdr:col>
      <xdr:colOff>1028700</xdr:colOff>
      <xdr:row>37</xdr:row>
      <xdr:rowOff>226688</xdr:rowOff>
    </xdr:from>
    <xdr:to>
      <xdr:col>5</xdr:col>
      <xdr:colOff>73025</xdr:colOff>
      <xdr:row>37</xdr:row>
      <xdr:rowOff>226688</xdr:rowOff>
    </xdr:to>
    <xdr:cxnSp macro="">
      <xdr:nvCxnSpPr>
        <xdr:cNvPr id="111" name="直線コネクタ 110"/>
        <xdr:cNvCxnSpPr/>
      </xdr:nvCxnSpPr>
      <xdr:spPr bwMode="auto">
        <a:xfrm>
          <a:off x="5562600" y="73513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55834</xdr:rowOff>
    </xdr:from>
    <xdr:ext cx="762000" cy="259045"/>
    <xdr:sp macro="" textlink="">
      <xdr:nvSpPr>
        <xdr:cNvPr id="112" name="人口1人当たり決算額の推移最大値テキスト445"/>
        <xdr:cNvSpPr txBox="1"/>
      </xdr:nvSpPr>
      <xdr:spPr>
        <a:xfrm>
          <a:off x="5740400" y="5980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69,270</a:t>
          </a:r>
          <a:endParaRPr kumimoji="1" lang="ja-JP" altLang="en-US" sz="1000" b="1">
            <a:latin typeface="ＭＳ Ｐゴシック"/>
          </a:endParaRPr>
        </a:p>
      </xdr:txBody>
    </xdr:sp>
    <xdr:clientData/>
  </xdr:oneCellAnchor>
  <xdr:twoCellAnchor>
    <xdr:from>
      <xdr:col>4</xdr:col>
      <xdr:colOff>1028700</xdr:colOff>
      <xdr:row>33</xdr:row>
      <xdr:rowOff>312357</xdr:rowOff>
    </xdr:from>
    <xdr:to>
      <xdr:col>5</xdr:col>
      <xdr:colOff>73025</xdr:colOff>
      <xdr:row>33</xdr:row>
      <xdr:rowOff>312357</xdr:rowOff>
    </xdr:to>
    <xdr:cxnSp macro="">
      <xdr:nvCxnSpPr>
        <xdr:cNvPr id="113" name="直線コネクタ 112"/>
        <xdr:cNvCxnSpPr/>
      </xdr:nvCxnSpPr>
      <xdr:spPr bwMode="auto">
        <a:xfrm>
          <a:off x="5562600" y="6236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8147</xdr:rowOff>
    </xdr:from>
    <xdr:to>
      <xdr:col>4</xdr:col>
      <xdr:colOff>1117600</xdr:colOff>
      <xdr:row>37</xdr:row>
      <xdr:rowOff>48590</xdr:rowOff>
    </xdr:to>
    <xdr:cxnSp macro="">
      <xdr:nvCxnSpPr>
        <xdr:cNvPr id="114" name="直線コネクタ 113"/>
        <xdr:cNvCxnSpPr/>
      </xdr:nvCxnSpPr>
      <xdr:spPr bwMode="auto">
        <a:xfrm>
          <a:off x="5003800" y="7132847"/>
          <a:ext cx="647700" cy="404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105757</xdr:rowOff>
    </xdr:from>
    <xdr:ext cx="762000" cy="259045"/>
    <xdr:sp macro="" textlink="">
      <xdr:nvSpPr>
        <xdr:cNvPr id="115" name="人口1人当たり決算額の推移平均値テキスト445"/>
        <xdr:cNvSpPr txBox="1"/>
      </xdr:nvSpPr>
      <xdr:spPr>
        <a:xfrm>
          <a:off x="5740400" y="6716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33,316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260680</xdr:rowOff>
    </xdr:from>
    <xdr:to>
      <xdr:col>5</xdr:col>
      <xdr:colOff>34925</xdr:colOff>
      <xdr:row>36</xdr:row>
      <xdr:rowOff>19380</xdr:rowOff>
    </xdr:to>
    <xdr:sp macro="" textlink="">
      <xdr:nvSpPr>
        <xdr:cNvPr id="116" name="フローチャート : 判断 115"/>
        <xdr:cNvSpPr/>
      </xdr:nvSpPr>
      <xdr:spPr bwMode="auto">
        <a:xfrm>
          <a:off x="5600700" y="68710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70326</xdr:rowOff>
    </xdr:from>
    <xdr:to>
      <xdr:col>4</xdr:col>
      <xdr:colOff>469900</xdr:colOff>
      <xdr:row>37</xdr:row>
      <xdr:rowOff>8147</xdr:rowOff>
    </xdr:to>
    <xdr:cxnSp macro="">
      <xdr:nvCxnSpPr>
        <xdr:cNvPr id="117" name="直線コネクタ 116"/>
        <xdr:cNvCxnSpPr/>
      </xdr:nvCxnSpPr>
      <xdr:spPr bwMode="auto">
        <a:xfrm>
          <a:off x="4305300" y="7023576"/>
          <a:ext cx="698500" cy="109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202025</xdr:rowOff>
    </xdr:from>
    <xdr:to>
      <xdr:col>4</xdr:col>
      <xdr:colOff>520700</xdr:colOff>
      <xdr:row>35</xdr:row>
      <xdr:rowOff>303625</xdr:rowOff>
    </xdr:to>
    <xdr:sp macro="" textlink="">
      <xdr:nvSpPr>
        <xdr:cNvPr id="118" name="フローチャート : 判断 117"/>
        <xdr:cNvSpPr/>
      </xdr:nvSpPr>
      <xdr:spPr bwMode="auto">
        <a:xfrm>
          <a:off x="49530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313802</xdr:rowOff>
    </xdr:from>
    <xdr:ext cx="736600" cy="259045"/>
    <xdr:sp macro="" textlink="">
      <xdr:nvSpPr>
        <xdr:cNvPr id="119" name="テキスト ボックス 118"/>
        <xdr:cNvSpPr txBox="1"/>
      </xdr:nvSpPr>
      <xdr:spPr>
        <a:xfrm>
          <a:off x="4622800" y="6581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315576</xdr:rowOff>
    </xdr:from>
    <xdr:to>
      <xdr:col>3</xdr:col>
      <xdr:colOff>904875</xdr:colOff>
      <xdr:row>36</xdr:row>
      <xdr:rowOff>70326</xdr:rowOff>
    </xdr:to>
    <xdr:cxnSp macro="">
      <xdr:nvCxnSpPr>
        <xdr:cNvPr id="120" name="直線コネクタ 119"/>
        <xdr:cNvCxnSpPr/>
      </xdr:nvCxnSpPr>
      <xdr:spPr bwMode="auto">
        <a:xfrm>
          <a:off x="3606800" y="6925926"/>
          <a:ext cx="698500" cy="976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125349</xdr:rowOff>
    </xdr:from>
    <xdr:to>
      <xdr:col>3</xdr:col>
      <xdr:colOff>955675</xdr:colOff>
      <xdr:row>35</xdr:row>
      <xdr:rowOff>226949</xdr:rowOff>
    </xdr:to>
    <xdr:sp macro="" textlink="">
      <xdr:nvSpPr>
        <xdr:cNvPr id="121" name="フローチャート : 判断 120"/>
        <xdr:cNvSpPr/>
      </xdr:nvSpPr>
      <xdr:spPr bwMode="auto">
        <a:xfrm>
          <a:off x="42545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237126</xdr:rowOff>
    </xdr:from>
    <xdr:ext cx="762000" cy="259045"/>
    <xdr:sp macro="" textlink="">
      <xdr:nvSpPr>
        <xdr:cNvPr id="122" name="テキスト ボックス 121"/>
        <xdr:cNvSpPr txBox="1"/>
      </xdr:nvSpPr>
      <xdr:spPr>
        <a:xfrm>
          <a:off x="3924300" y="6504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198038</xdr:rowOff>
    </xdr:from>
    <xdr:to>
      <xdr:col>3</xdr:col>
      <xdr:colOff>206375</xdr:colOff>
      <xdr:row>35</xdr:row>
      <xdr:rowOff>315576</xdr:rowOff>
    </xdr:to>
    <xdr:cxnSp macro="">
      <xdr:nvCxnSpPr>
        <xdr:cNvPr id="123" name="直線コネクタ 122"/>
        <xdr:cNvCxnSpPr/>
      </xdr:nvCxnSpPr>
      <xdr:spPr bwMode="auto">
        <a:xfrm>
          <a:off x="2908300" y="6808388"/>
          <a:ext cx="698500" cy="117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77153</xdr:rowOff>
    </xdr:from>
    <xdr:to>
      <xdr:col>3</xdr:col>
      <xdr:colOff>257175</xdr:colOff>
      <xdr:row>35</xdr:row>
      <xdr:rowOff>178753</xdr:rowOff>
    </xdr:to>
    <xdr:sp macro="" textlink="">
      <xdr:nvSpPr>
        <xdr:cNvPr id="124" name="フローチャート : 判断 123"/>
        <xdr:cNvSpPr/>
      </xdr:nvSpPr>
      <xdr:spPr bwMode="auto">
        <a:xfrm>
          <a:off x="35560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188930</xdr:rowOff>
    </xdr:from>
    <xdr:ext cx="762000" cy="259045"/>
    <xdr:sp macro="" textlink="">
      <xdr:nvSpPr>
        <xdr:cNvPr id="125" name="テキスト ボックス 124"/>
        <xdr:cNvSpPr txBox="1"/>
      </xdr:nvSpPr>
      <xdr:spPr>
        <a:xfrm>
          <a:off x="3225800" y="645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14497</xdr:rowOff>
    </xdr:from>
    <xdr:to>
      <xdr:col>2</xdr:col>
      <xdr:colOff>692150</xdr:colOff>
      <xdr:row>35</xdr:row>
      <xdr:rowOff>116097</xdr:rowOff>
    </xdr:to>
    <xdr:sp macro="" textlink="">
      <xdr:nvSpPr>
        <xdr:cNvPr id="126" name="フローチャート : 判断 125"/>
        <xdr:cNvSpPr/>
      </xdr:nvSpPr>
      <xdr:spPr bwMode="auto">
        <a:xfrm>
          <a:off x="28575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126274</xdr:rowOff>
    </xdr:from>
    <xdr:ext cx="762000" cy="259045"/>
    <xdr:sp macro="" textlink="">
      <xdr:nvSpPr>
        <xdr:cNvPr id="127" name="テキスト ボックス 126"/>
        <xdr:cNvSpPr txBox="1"/>
      </xdr:nvSpPr>
      <xdr:spPr>
        <a:xfrm>
          <a:off x="2527300" y="6393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36</xdr:row>
      <xdr:rowOff>169240</xdr:rowOff>
    </xdr:from>
    <xdr:to>
      <xdr:col>5</xdr:col>
      <xdr:colOff>34925</xdr:colOff>
      <xdr:row>37</xdr:row>
      <xdr:rowOff>99390</xdr:rowOff>
    </xdr:to>
    <xdr:sp macro="" textlink="">
      <xdr:nvSpPr>
        <xdr:cNvPr id="133" name="円/楕円 132"/>
        <xdr:cNvSpPr/>
      </xdr:nvSpPr>
      <xdr:spPr bwMode="auto">
        <a:xfrm>
          <a:off x="5600700" y="71224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141317</xdr:rowOff>
    </xdr:from>
    <xdr:ext cx="762000" cy="259045"/>
    <xdr:sp macro="" textlink="">
      <xdr:nvSpPr>
        <xdr:cNvPr id="134" name="人口1人当たり決算額の推移該当値テキスト445"/>
        <xdr:cNvSpPr txBox="1"/>
      </xdr:nvSpPr>
      <xdr:spPr>
        <a:xfrm>
          <a:off x="5740400" y="709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20,116</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128797</xdr:rowOff>
    </xdr:from>
    <xdr:to>
      <xdr:col>4</xdr:col>
      <xdr:colOff>520700</xdr:colOff>
      <xdr:row>37</xdr:row>
      <xdr:rowOff>58947</xdr:rowOff>
    </xdr:to>
    <xdr:sp macro="" textlink="">
      <xdr:nvSpPr>
        <xdr:cNvPr id="135" name="円/楕円 134"/>
        <xdr:cNvSpPr/>
      </xdr:nvSpPr>
      <xdr:spPr bwMode="auto">
        <a:xfrm>
          <a:off x="4953000" y="70820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43724</xdr:rowOff>
    </xdr:from>
    <xdr:ext cx="736600" cy="259045"/>
    <xdr:sp macro="" textlink="">
      <xdr:nvSpPr>
        <xdr:cNvPr id="136" name="テキスト ボックス 135"/>
        <xdr:cNvSpPr txBox="1"/>
      </xdr:nvSpPr>
      <xdr:spPr>
        <a:xfrm>
          <a:off x="4622800" y="71684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22,239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19526</xdr:rowOff>
    </xdr:from>
    <xdr:to>
      <xdr:col>3</xdr:col>
      <xdr:colOff>955675</xdr:colOff>
      <xdr:row>36</xdr:row>
      <xdr:rowOff>121126</xdr:rowOff>
    </xdr:to>
    <xdr:sp macro="" textlink="">
      <xdr:nvSpPr>
        <xdr:cNvPr id="137" name="円/楕円 136"/>
        <xdr:cNvSpPr/>
      </xdr:nvSpPr>
      <xdr:spPr bwMode="auto">
        <a:xfrm>
          <a:off x="4254500" y="69727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105903</xdr:rowOff>
    </xdr:from>
    <xdr:ext cx="762000" cy="259045"/>
    <xdr:sp macro="" textlink="">
      <xdr:nvSpPr>
        <xdr:cNvPr id="138" name="テキスト ボックス 137"/>
        <xdr:cNvSpPr txBox="1"/>
      </xdr:nvSpPr>
      <xdr:spPr>
        <a:xfrm>
          <a:off x="3924300" y="7059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264776</xdr:rowOff>
    </xdr:from>
    <xdr:to>
      <xdr:col>3</xdr:col>
      <xdr:colOff>257175</xdr:colOff>
      <xdr:row>36</xdr:row>
      <xdr:rowOff>23476</xdr:rowOff>
    </xdr:to>
    <xdr:sp macro="" textlink="">
      <xdr:nvSpPr>
        <xdr:cNvPr id="139" name="円/楕円 138"/>
        <xdr:cNvSpPr/>
      </xdr:nvSpPr>
      <xdr:spPr bwMode="auto">
        <a:xfrm>
          <a:off x="3556000" y="68751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8253</xdr:rowOff>
    </xdr:from>
    <xdr:ext cx="762000" cy="259045"/>
    <xdr:sp macro="" textlink="">
      <xdr:nvSpPr>
        <xdr:cNvPr id="140" name="テキスト ボックス 139"/>
        <xdr:cNvSpPr txBox="1"/>
      </xdr:nvSpPr>
      <xdr:spPr>
        <a:xfrm>
          <a:off x="3225800" y="6961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33,101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147238</xdr:rowOff>
    </xdr:from>
    <xdr:to>
      <xdr:col>2</xdr:col>
      <xdr:colOff>692150</xdr:colOff>
      <xdr:row>35</xdr:row>
      <xdr:rowOff>248838</xdr:rowOff>
    </xdr:to>
    <xdr:sp macro="" textlink="">
      <xdr:nvSpPr>
        <xdr:cNvPr id="141" name="円/楕円 140"/>
        <xdr:cNvSpPr/>
      </xdr:nvSpPr>
      <xdr:spPr bwMode="auto">
        <a:xfrm>
          <a:off x="2857500" y="67575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233615</xdr:rowOff>
    </xdr:from>
    <xdr:ext cx="762000" cy="259045"/>
    <xdr:sp macro="" textlink="">
      <xdr:nvSpPr>
        <xdr:cNvPr id="142" name="テキスト ボックス 141"/>
        <xdr:cNvSpPr txBox="1"/>
      </xdr:nvSpPr>
      <xdr:spPr>
        <a:xfrm>
          <a:off x="2527300" y="684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39,271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85,657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38</xdr:row>
      <xdr:rowOff>128105</xdr:rowOff>
    </xdr:from>
    <xdr:ext cx="531299" cy="259045"/>
    <xdr:sp macro="" textlink="">
      <xdr:nvSpPr>
        <xdr:cNvPr id="44" name="テキスト ボックス 43"/>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6" name="テキスト ボックス 45"/>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8" name="テキスト ボックス 47"/>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19375</xdr:rowOff>
    </xdr:from>
    <xdr:to>
      <xdr:col>6</xdr:col>
      <xdr:colOff>510540</xdr:colOff>
      <xdr:row>38</xdr:row>
      <xdr:rowOff>69748</xdr:rowOff>
    </xdr:to>
    <xdr:cxnSp macro="">
      <xdr:nvCxnSpPr>
        <xdr:cNvPr id="58" name="直線コネクタ 57"/>
        <xdr:cNvCxnSpPr/>
      </xdr:nvCxnSpPr>
      <xdr:spPr>
        <a:xfrm flipV="1">
          <a:off x="4633595" y="5334325"/>
          <a:ext cx="1270" cy="1250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73575</xdr:rowOff>
    </xdr:from>
    <xdr:ext cx="534377" cy="259045"/>
    <xdr:sp macro="" textlink="">
      <xdr:nvSpPr>
        <xdr:cNvPr id="59" name="人件費最小値テキスト"/>
        <xdr:cNvSpPr txBox="1"/>
      </xdr:nvSpPr>
      <xdr:spPr>
        <a:xfrm>
          <a:off x="4686300" y="65886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52,284</a:t>
          </a:r>
          <a:endParaRPr kumimoji="1" lang="ja-JP" altLang="en-US" sz="1000" b="1">
            <a:latin typeface="ＭＳ Ｐゴシック"/>
          </a:endParaRPr>
        </a:p>
      </xdr:txBody>
    </xdr:sp>
    <xdr:clientData/>
  </xdr:oneCellAnchor>
  <xdr:twoCellAnchor>
    <xdr:from>
      <xdr:col>6</xdr:col>
      <xdr:colOff>422275</xdr:colOff>
      <xdr:row>38</xdr:row>
      <xdr:rowOff>69748</xdr:rowOff>
    </xdr:from>
    <xdr:to>
      <xdr:col>6</xdr:col>
      <xdr:colOff>600075</xdr:colOff>
      <xdr:row>38</xdr:row>
      <xdr:rowOff>69748</xdr:rowOff>
    </xdr:to>
    <xdr:cxnSp macro="">
      <xdr:nvCxnSpPr>
        <xdr:cNvPr id="60" name="直線コネクタ 59"/>
        <xdr:cNvCxnSpPr/>
      </xdr:nvCxnSpPr>
      <xdr:spPr>
        <a:xfrm>
          <a:off x="4546600" y="6584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137502</xdr:rowOff>
    </xdr:from>
    <xdr:ext cx="599010" cy="259045"/>
    <xdr:sp macro="" textlink="">
      <xdr:nvSpPr>
        <xdr:cNvPr id="61" name="人件費最大値テキスト"/>
        <xdr:cNvSpPr txBox="1"/>
      </xdr:nvSpPr>
      <xdr:spPr>
        <a:xfrm>
          <a:off x="4686300" y="51095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128,869</a:t>
          </a:r>
          <a:endParaRPr kumimoji="1" lang="ja-JP" altLang="en-US" sz="1000" b="1">
            <a:latin typeface="ＭＳ Ｐゴシック"/>
          </a:endParaRPr>
        </a:p>
      </xdr:txBody>
    </xdr:sp>
    <xdr:clientData/>
  </xdr:oneCellAnchor>
  <xdr:twoCellAnchor>
    <xdr:from>
      <xdr:col>6</xdr:col>
      <xdr:colOff>422275</xdr:colOff>
      <xdr:row>31</xdr:row>
      <xdr:rowOff>19375</xdr:rowOff>
    </xdr:from>
    <xdr:to>
      <xdr:col>6</xdr:col>
      <xdr:colOff>600075</xdr:colOff>
      <xdr:row>31</xdr:row>
      <xdr:rowOff>19375</xdr:rowOff>
    </xdr:to>
    <xdr:cxnSp macro="">
      <xdr:nvCxnSpPr>
        <xdr:cNvPr id="62" name="直線コネクタ 61"/>
        <xdr:cNvCxnSpPr/>
      </xdr:nvCxnSpPr>
      <xdr:spPr>
        <a:xfrm>
          <a:off x="4546600" y="53343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31</xdr:row>
      <xdr:rowOff>64295</xdr:rowOff>
    </xdr:from>
    <xdr:to>
      <xdr:col>6</xdr:col>
      <xdr:colOff>511175</xdr:colOff>
      <xdr:row>31</xdr:row>
      <xdr:rowOff>73128</xdr:rowOff>
    </xdr:to>
    <xdr:cxnSp macro="">
      <xdr:nvCxnSpPr>
        <xdr:cNvPr id="63" name="直線コネクタ 62"/>
        <xdr:cNvCxnSpPr/>
      </xdr:nvCxnSpPr>
      <xdr:spPr>
        <a:xfrm>
          <a:off x="3797300" y="5379245"/>
          <a:ext cx="838200" cy="8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32400</xdr:rowOff>
    </xdr:from>
    <xdr:ext cx="534377" cy="259045"/>
    <xdr:sp macro="" textlink="">
      <xdr:nvSpPr>
        <xdr:cNvPr id="64" name="人件費平均値テキスト"/>
        <xdr:cNvSpPr txBox="1"/>
      </xdr:nvSpPr>
      <xdr:spPr>
        <a:xfrm>
          <a:off x="4686300" y="58617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92,139</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53973</xdr:rowOff>
    </xdr:from>
    <xdr:to>
      <xdr:col>6</xdr:col>
      <xdr:colOff>561975</xdr:colOff>
      <xdr:row>34</xdr:row>
      <xdr:rowOff>155573</xdr:rowOff>
    </xdr:to>
    <xdr:sp macro="" textlink="">
      <xdr:nvSpPr>
        <xdr:cNvPr id="65" name="フローチャート : 判断 64"/>
        <xdr:cNvSpPr/>
      </xdr:nvSpPr>
      <xdr:spPr>
        <a:xfrm>
          <a:off x="4584700" y="5883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31</xdr:row>
      <xdr:rowOff>64295</xdr:rowOff>
    </xdr:from>
    <xdr:to>
      <xdr:col>5</xdr:col>
      <xdr:colOff>358775</xdr:colOff>
      <xdr:row>31</xdr:row>
      <xdr:rowOff>139831</xdr:rowOff>
    </xdr:to>
    <xdr:cxnSp macro="">
      <xdr:nvCxnSpPr>
        <xdr:cNvPr id="66" name="直線コネクタ 65"/>
        <xdr:cNvCxnSpPr/>
      </xdr:nvCxnSpPr>
      <xdr:spPr>
        <a:xfrm flipV="1">
          <a:off x="2908300" y="5379245"/>
          <a:ext cx="889000" cy="75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33</xdr:row>
      <xdr:rowOff>116626</xdr:rowOff>
    </xdr:from>
    <xdr:to>
      <xdr:col>5</xdr:col>
      <xdr:colOff>409575</xdr:colOff>
      <xdr:row>34</xdr:row>
      <xdr:rowOff>46776</xdr:rowOff>
    </xdr:to>
    <xdr:sp macro="" textlink="">
      <xdr:nvSpPr>
        <xdr:cNvPr id="67" name="フローチャート : 判断 66"/>
        <xdr:cNvSpPr/>
      </xdr:nvSpPr>
      <xdr:spPr>
        <a:xfrm>
          <a:off x="3746500" y="5774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34</xdr:row>
      <xdr:rowOff>37903</xdr:rowOff>
    </xdr:from>
    <xdr:ext cx="534377" cy="259045"/>
    <xdr:sp macro="" textlink="">
      <xdr:nvSpPr>
        <xdr:cNvPr id="68" name="テキスト ボックス 67"/>
        <xdr:cNvSpPr txBox="1"/>
      </xdr:nvSpPr>
      <xdr:spPr>
        <a:xfrm>
          <a:off x="3530111" y="58672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98,802</a:t>
          </a:r>
          <a:endParaRPr kumimoji="1" lang="ja-JP" altLang="en-US" sz="1000" b="1">
            <a:solidFill>
              <a:srgbClr val="000080"/>
            </a:solidFill>
            <a:latin typeface="ＭＳ Ｐゴシック"/>
          </a:endParaRPr>
        </a:p>
      </xdr:txBody>
    </xdr:sp>
    <xdr:clientData/>
  </xdr:oneCellAnchor>
  <xdr:twoCellAnchor>
    <xdr:from>
      <xdr:col>2</xdr:col>
      <xdr:colOff>638175</xdr:colOff>
      <xdr:row>31</xdr:row>
      <xdr:rowOff>25661</xdr:rowOff>
    </xdr:from>
    <xdr:to>
      <xdr:col>4</xdr:col>
      <xdr:colOff>155575</xdr:colOff>
      <xdr:row>31</xdr:row>
      <xdr:rowOff>139831</xdr:rowOff>
    </xdr:to>
    <xdr:cxnSp macro="">
      <xdr:nvCxnSpPr>
        <xdr:cNvPr id="69" name="直線コネクタ 68"/>
        <xdr:cNvCxnSpPr/>
      </xdr:nvCxnSpPr>
      <xdr:spPr>
        <a:xfrm>
          <a:off x="2019300" y="5340611"/>
          <a:ext cx="889000" cy="114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33</xdr:row>
      <xdr:rowOff>144140</xdr:rowOff>
    </xdr:from>
    <xdr:to>
      <xdr:col>4</xdr:col>
      <xdr:colOff>206375</xdr:colOff>
      <xdr:row>34</xdr:row>
      <xdr:rowOff>74290</xdr:rowOff>
    </xdr:to>
    <xdr:sp macro="" textlink="">
      <xdr:nvSpPr>
        <xdr:cNvPr id="70" name="フローチャート : 判断 69"/>
        <xdr:cNvSpPr/>
      </xdr:nvSpPr>
      <xdr:spPr>
        <a:xfrm>
          <a:off x="2857500" y="5801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34</xdr:row>
      <xdr:rowOff>65417</xdr:rowOff>
    </xdr:from>
    <xdr:ext cx="534377" cy="259045"/>
    <xdr:sp macro="" textlink="">
      <xdr:nvSpPr>
        <xdr:cNvPr id="71" name="テキスト ボックス 70"/>
        <xdr:cNvSpPr txBox="1"/>
      </xdr:nvSpPr>
      <xdr:spPr>
        <a:xfrm>
          <a:off x="2641111" y="5894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97,117</a:t>
          </a:r>
          <a:endParaRPr kumimoji="1" lang="ja-JP" altLang="en-US" sz="1000" b="1">
            <a:solidFill>
              <a:srgbClr val="000080"/>
            </a:solidFill>
            <a:latin typeface="ＭＳ Ｐゴシック"/>
          </a:endParaRPr>
        </a:p>
      </xdr:txBody>
    </xdr:sp>
    <xdr:clientData/>
  </xdr:oneCellAnchor>
  <xdr:twoCellAnchor>
    <xdr:from>
      <xdr:col>1</xdr:col>
      <xdr:colOff>434975</xdr:colOff>
      <xdr:row>30</xdr:row>
      <xdr:rowOff>164552</xdr:rowOff>
    </xdr:from>
    <xdr:to>
      <xdr:col>2</xdr:col>
      <xdr:colOff>638175</xdr:colOff>
      <xdr:row>31</xdr:row>
      <xdr:rowOff>25661</xdr:rowOff>
    </xdr:to>
    <xdr:cxnSp macro="">
      <xdr:nvCxnSpPr>
        <xdr:cNvPr id="72" name="直線コネクタ 71"/>
        <xdr:cNvCxnSpPr/>
      </xdr:nvCxnSpPr>
      <xdr:spPr>
        <a:xfrm>
          <a:off x="1130300" y="5308052"/>
          <a:ext cx="889000" cy="32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33</xdr:row>
      <xdr:rowOff>111727</xdr:rowOff>
    </xdr:from>
    <xdr:to>
      <xdr:col>3</xdr:col>
      <xdr:colOff>3175</xdr:colOff>
      <xdr:row>34</xdr:row>
      <xdr:rowOff>41877</xdr:rowOff>
    </xdr:to>
    <xdr:sp macro="" textlink="">
      <xdr:nvSpPr>
        <xdr:cNvPr id="73" name="フローチャート : 判断 72"/>
        <xdr:cNvSpPr/>
      </xdr:nvSpPr>
      <xdr:spPr>
        <a:xfrm>
          <a:off x="1968500" y="5769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34</xdr:row>
      <xdr:rowOff>33004</xdr:rowOff>
    </xdr:from>
    <xdr:ext cx="534377" cy="259045"/>
    <xdr:sp macro="" textlink="">
      <xdr:nvSpPr>
        <xdr:cNvPr id="74" name="テキスト ボックス 73"/>
        <xdr:cNvSpPr txBox="1"/>
      </xdr:nvSpPr>
      <xdr:spPr>
        <a:xfrm>
          <a:off x="1752111" y="5862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99,102</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97227</xdr:rowOff>
    </xdr:from>
    <xdr:to>
      <xdr:col>1</xdr:col>
      <xdr:colOff>485775</xdr:colOff>
      <xdr:row>34</xdr:row>
      <xdr:rowOff>27377</xdr:rowOff>
    </xdr:to>
    <xdr:sp macro="" textlink="">
      <xdr:nvSpPr>
        <xdr:cNvPr id="75" name="フローチャート : 判断 74"/>
        <xdr:cNvSpPr/>
      </xdr:nvSpPr>
      <xdr:spPr>
        <a:xfrm>
          <a:off x="1079500" y="5755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34</xdr:row>
      <xdr:rowOff>18504</xdr:rowOff>
    </xdr:from>
    <xdr:ext cx="534377" cy="259045"/>
    <xdr:sp macro="" textlink="">
      <xdr:nvSpPr>
        <xdr:cNvPr id="76" name="テキスト ボックス 75"/>
        <xdr:cNvSpPr txBox="1"/>
      </xdr:nvSpPr>
      <xdr:spPr>
        <a:xfrm>
          <a:off x="863111" y="5847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99,990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31</xdr:row>
      <xdr:rowOff>22328</xdr:rowOff>
    </xdr:from>
    <xdr:to>
      <xdr:col>6</xdr:col>
      <xdr:colOff>561975</xdr:colOff>
      <xdr:row>31</xdr:row>
      <xdr:rowOff>123928</xdr:rowOff>
    </xdr:to>
    <xdr:sp macro="" textlink="">
      <xdr:nvSpPr>
        <xdr:cNvPr id="82" name="円/楕円 81"/>
        <xdr:cNvSpPr/>
      </xdr:nvSpPr>
      <xdr:spPr>
        <a:xfrm>
          <a:off x="4584700" y="5337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30</xdr:row>
      <xdr:rowOff>108705</xdr:rowOff>
    </xdr:from>
    <xdr:ext cx="599010" cy="259045"/>
    <xdr:sp macro="" textlink="">
      <xdr:nvSpPr>
        <xdr:cNvPr id="83" name="人件費該当値テキスト"/>
        <xdr:cNvSpPr txBox="1"/>
      </xdr:nvSpPr>
      <xdr:spPr>
        <a:xfrm>
          <a:off x="4686300" y="52522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125,577</a:t>
          </a:r>
          <a:endParaRPr kumimoji="1" lang="ja-JP" altLang="en-US" sz="1000" b="1">
            <a:solidFill>
              <a:srgbClr val="FF0000"/>
            </a:solidFill>
            <a:latin typeface="ＭＳ Ｐゴシック"/>
          </a:endParaRPr>
        </a:p>
      </xdr:txBody>
    </xdr:sp>
    <xdr:clientData/>
  </xdr:oneCellAnchor>
  <xdr:twoCellAnchor>
    <xdr:from>
      <xdr:col>5</xdr:col>
      <xdr:colOff>307975</xdr:colOff>
      <xdr:row>31</xdr:row>
      <xdr:rowOff>13495</xdr:rowOff>
    </xdr:from>
    <xdr:to>
      <xdr:col>5</xdr:col>
      <xdr:colOff>409575</xdr:colOff>
      <xdr:row>31</xdr:row>
      <xdr:rowOff>115095</xdr:rowOff>
    </xdr:to>
    <xdr:sp macro="" textlink="">
      <xdr:nvSpPr>
        <xdr:cNvPr id="84" name="円/楕円 83"/>
        <xdr:cNvSpPr/>
      </xdr:nvSpPr>
      <xdr:spPr>
        <a:xfrm>
          <a:off x="3746500" y="5328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29</xdr:row>
      <xdr:rowOff>131622</xdr:rowOff>
    </xdr:from>
    <xdr:ext cx="599010" cy="259045"/>
    <xdr:sp macro="" textlink="">
      <xdr:nvSpPr>
        <xdr:cNvPr id="85" name="テキスト ボックス 84"/>
        <xdr:cNvSpPr txBox="1"/>
      </xdr:nvSpPr>
      <xdr:spPr>
        <a:xfrm>
          <a:off x="3497794" y="5103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126,118</a:t>
          </a:r>
          <a:endParaRPr kumimoji="1" lang="ja-JP" altLang="en-US" sz="1000" b="1">
            <a:solidFill>
              <a:srgbClr val="FF0000"/>
            </a:solidFill>
            <a:latin typeface="ＭＳ Ｐゴシック"/>
          </a:endParaRPr>
        </a:p>
      </xdr:txBody>
    </xdr:sp>
    <xdr:clientData/>
  </xdr:oneCellAnchor>
  <xdr:twoCellAnchor>
    <xdr:from>
      <xdr:col>4</xdr:col>
      <xdr:colOff>104775</xdr:colOff>
      <xdr:row>31</xdr:row>
      <xdr:rowOff>89031</xdr:rowOff>
    </xdr:from>
    <xdr:to>
      <xdr:col>4</xdr:col>
      <xdr:colOff>206375</xdr:colOff>
      <xdr:row>32</xdr:row>
      <xdr:rowOff>19181</xdr:rowOff>
    </xdr:to>
    <xdr:sp macro="" textlink="">
      <xdr:nvSpPr>
        <xdr:cNvPr id="86" name="円/楕円 85"/>
        <xdr:cNvSpPr/>
      </xdr:nvSpPr>
      <xdr:spPr>
        <a:xfrm>
          <a:off x="2857500" y="5403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30</xdr:row>
      <xdr:rowOff>35708</xdr:rowOff>
    </xdr:from>
    <xdr:ext cx="599010" cy="259045"/>
    <xdr:sp macro="" textlink="">
      <xdr:nvSpPr>
        <xdr:cNvPr id="87" name="テキスト ボックス 86"/>
        <xdr:cNvSpPr txBox="1"/>
      </xdr:nvSpPr>
      <xdr:spPr>
        <a:xfrm>
          <a:off x="2608794" y="51792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121,492</a:t>
          </a:r>
          <a:endParaRPr kumimoji="1" lang="ja-JP" altLang="en-US" sz="1000" b="1">
            <a:solidFill>
              <a:srgbClr val="FF0000"/>
            </a:solidFill>
            <a:latin typeface="ＭＳ Ｐゴシック"/>
          </a:endParaRPr>
        </a:p>
      </xdr:txBody>
    </xdr:sp>
    <xdr:clientData/>
  </xdr:oneCellAnchor>
  <xdr:twoCellAnchor>
    <xdr:from>
      <xdr:col>2</xdr:col>
      <xdr:colOff>587375</xdr:colOff>
      <xdr:row>30</xdr:row>
      <xdr:rowOff>146311</xdr:rowOff>
    </xdr:from>
    <xdr:to>
      <xdr:col>3</xdr:col>
      <xdr:colOff>3175</xdr:colOff>
      <xdr:row>31</xdr:row>
      <xdr:rowOff>76461</xdr:rowOff>
    </xdr:to>
    <xdr:sp macro="" textlink="">
      <xdr:nvSpPr>
        <xdr:cNvPr id="88" name="円/楕円 87"/>
        <xdr:cNvSpPr/>
      </xdr:nvSpPr>
      <xdr:spPr>
        <a:xfrm>
          <a:off x="1968500" y="5289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29</xdr:row>
      <xdr:rowOff>92988</xdr:rowOff>
    </xdr:from>
    <xdr:ext cx="599010" cy="259045"/>
    <xdr:sp macro="" textlink="">
      <xdr:nvSpPr>
        <xdr:cNvPr id="89" name="テキスト ボックス 88"/>
        <xdr:cNvSpPr txBox="1"/>
      </xdr:nvSpPr>
      <xdr:spPr>
        <a:xfrm>
          <a:off x="1719794" y="5065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128,484</a:t>
          </a:r>
          <a:endParaRPr kumimoji="1" lang="ja-JP" altLang="en-US" sz="1000" b="1">
            <a:solidFill>
              <a:srgbClr val="FF0000"/>
            </a:solidFill>
            <a:latin typeface="ＭＳ Ｐゴシック"/>
          </a:endParaRPr>
        </a:p>
      </xdr:txBody>
    </xdr:sp>
    <xdr:clientData/>
  </xdr:oneCellAnchor>
  <xdr:twoCellAnchor>
    <xdr:from>
      <xdr:col>1</xdr:col>
      <xdr:colOff>384175</xdr:colOff>
      <xdr:row>30</xdr:row>
      <xdr:rowOff>113752</xdr:rowOff>
    </xdr:from>
    <xdr:to>
      <xdr:col>1</xdr:col>
      <xdr:colOff>485775</xdr:colOff>
      <xdr:row>31</xdr:row>
      <xdr:rowOff>43902</xdr:rowOff>
    </xdr:to>
    <xdr:sp macro="" textlink="">
      <xdr:nvSpPr>
        <xdr:cNvPr id="90" name="円/楕円 89"/>
        <xdr:cNvSpPr/>
      </xdr:nvSpPr>
      <xdr:spPr>
        <a:xfrm>
          <a:off x="1079500" y="525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29</xdr:row>
      <xdr:rowOff>60429</xdr:rowOff>
    </xdr:from>
    <xdr:ext cx="599010" cy="259045"/>
    <xdr:sp macro="" textlink="">
      <xdr:nvSpPr>
        <xdr:cNvPr id="91" name="テキスト ボックス 90"/>
        <xdr:cNvSpPr txBox="1"/>
      </xdr:nvSpPr>
      <xdr:spPr>
        <a:xfrm>
          <a:off x="830794" y="5032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130,478</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65,054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60</xdr:row>
      <xdr:rowOff>111777</xdr:rowOff>
    </xdr:from>
    <xdr:ext cx="248786" cy="259045"/>
    <xdr:sp macro="" textlink="">
      <xdr:nvSpPr>
        <xdr:cNvPr id="102" name="テキスト ボックス 101"/>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59</xdr:row>
      <xdr:rowOff>44450</xdr:rowOff>
    </xdr:from>
    <xdr:to>
      <xdr:col>7</xdr:col>
      <xdr:colOff>638175</xdr:colOff>
      <xdr:row>59</xdr:row>
      <xdr:rowOff>44450</xdr:rowOff>
    </xdr:to>
    <xdr:cxnSp macro="">
      <xdr:nvCxnSpPr>
        <xdr:cNvPr id="103" name="直線コネクタ 102"/>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73677</xdr:rowOff>
    </xdr:from>
    <xdr:ext cx="531299" cy="259045"/>
    <xdr:sp macro="" textlink="">
      <xdr:nvSpPr>
        <xdr:cNvPr id="104" name="テキスト ボックス 103"/>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5" name="直線コネクタ 104"/>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6" name="テキスト ボックス 105"/>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7" name="直線コネクタ 106"/>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8" name="テキスト ボックス 107"/>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9" name="直線コネクタ 108"/>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10" name="テキスト ボックス 109"/>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11" name="直線コネクタ 110"/>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2" name="テキスト ボックス 111"/>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4" name="テキスト ボックス 113"/>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51</xdr:row>
      <xdr:rowOff>17033</xdr:rowOff>
    </xdr:from>
    <xdr:to>
      <xdr:col>6</xdr:col>
      <xdr:colOff>510540</xdr:colOff>
      <xdr:row>59</xdr:row>
      <xdr:rowOff>83579</xdr:rowOff>
    </xdr:to>
    <xdr:cxnSp macro="">
      <xdr:nvCxnSpPr>
        <xdr:cNvPr id="116" name="直線コネクタ 115"/>
        <xdr:cNvCxnSpPr/>
      </xdr:nvCxnSpPr>
      <xdr:spPr>
        <a:xfrm flipV="1">
          <a:off x="4633595" y="8760983"/>
          <a:ext cx="1270" cy="1438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87406</xdr:rowOff>
    </xdr:from>
    <xdr:ext cx="534377" cy="259045"/>
    <xdr:sp macro="" textlink="">
      <xdr:nvSpPr>
        <xdr:cNvPr id="117" name="物件費最小値テキスト"/>
        <xdr:cNvSpPr txBox="1"/>
      </xdr:nvSpPr>
      <xdr:spPr>
        <a:xfrm>
          <a:off x="4686300" y="102029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44,865</a:t>
          </a:r>
          <a:endParaRPr kumimoji="1" lang="ja-JP" altLang="en-US" sz="1000" b="1">
            <a:latin typeface="ＭＳ Ｐゴシック"/>
          </a:endParaRPr>
        </a:p>
      </xdr:txBody>
    </xdr:sp>
    <xdr:clientData/>
  </xdr:oneCellAnchor>
  <xdr:twoCellAnchor>
    <xdr:from>
      <xdr:col>6</xdr:col>
      <xdr:colOff>422275</xdr:colOff>
      <xdr:row>59</xdr:row>
      <xdr:rowOff>83579</xdr:rowOff>
    </xdr:from>
    <xdr:to>
      <xdr:col>6</xdr:col>
      <xdr:colOff>600075</xdr:colOff>
      <xdr:row>59</xdr:row>
      <xdr:rowOff>83579</xdr:rowOff>
    </xdr:to>
    <xdr:cxnSp macro="">
      <xdr:nvCxnSpPr>
        <xdr:cNvPr id="118" name="直線コネクタ 117"/>
        <xdr:cNvCxnSpPr/>
      </xdr:nvCxnSpPr>
      <xdr:spPr>
        <a:xfrm>
          <a:off x="4546600" y="10199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135160</xdr:rowOff>
    </xdr:from>
    <xdr:ext cx="599010" cy="259045"/>
    <xdr:sp macro="" textlink="">
      <xdr:nvSpPr>
        <xdr:cNvPr id="119" name="物件費最大値テキスト"/>
        <xdr:cNvSpPr txBox="1"/>
      </xdr:nvSpPr>
      <xdr:spPr>
        <a:xfrm>
          <a:off x="4686300" y="8536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233,598</a:t>
          </a:r>
          <a:endParaRPr kumimoji="1" lang="ja-JP" altLang="en-US" sz="1000" b="1">
            <a:latin typeface="ＭＳ Ｐゴシック"/>
          </a:endParaRPr>
        </a:p>
      </xdr:txBody>
    </xdr:sp>
    <xdr:clientData/>
  </xdr:oneCellAnchor>
  <xdr:twoCellAnchor>
    <xdr:from>
      <xdr:col>6</xdr:col>
      <xdr:colOff>422275</xdr:colOff>
      <xdr:row>51</xdr:row>
      <xdr:rowOff>17033</xdr:rowOff>
    </xdr:from>
    <xdr:to>
      <xdr:col>6</xdr:col>
      <xdr:colOff>600075</xdr:colOff>
      <xdr:row>51</xdr:row>
      <xdr:rowOff>17033</xdr:rowOff>
    </xdr:to>
    <xdr:cxnSp macro="">
      <xdr:nvCxnSpPr>
        <xdr:cNvPr id="120" name="直線コネクタ 119"/>
        <xdr:cNvCxnSpPr/>
      </xdr:nvCxnSpPr>
      <xdr:spPr>
        <a:xfrm>
          <a:off x="4546600" y="87609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55</xdr:row>
      <xdr:rowOff>138306</xdr:rowOff>
    </xdr:from>
    <xdr:to>
      <xdr:col>6</xdr:col>
      <xdr:colOff>511175</xdr:colOff>
      <xdr:row>56</xdr:row>
      <xdr:rowOff>15746</xdr:rowOff>
    </xdr:to>
    <xdr:cxnSp macro="">
      <xdr:nvCxnSpPr>
        <xdr:cNvPr id="121" name="直線コネクタ 120"/>
        <xdr:cNvCxnSpPr/>
      </xdr:nvCxnSpPr>
      <xdr:spPr>
        <a:xfrm flipV="1">
          <a:off x="3797300" y="9568056"/>
          <a:ext cx="838200" cy="48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57</xdr:row>
      <xdr:rowOff>12128</xdr:rowOff>
    </xdr:from>
    <xdr:ext cx="534377" cy="259045"/>
    <xdr:sp macro="" textlink="">
      <xdr:nvSpPr>
        <xdr:cNvPr id="122" name="物件費平均値テキスト"/>
        <xdr:cNvSpPr txBox="1"/>
      </xdr:nvSpPr>
      <xdr:spPr>
        <a:xfrm>
          <a:off x="4686300" y="97847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89,744</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33701</xdr:rowOff>
    </xdr:from>
    <xdr:to>
      <xdr:col>6</xdr:col>
      <xdr:colOff>561975</xdr:colOff>
      <xdr:row>57</xdr:row>
      <xdr:rowOff>135301</xdr:rowOff>
    </xdr:to>
    <xdr:sp macro="" textlink="">
      <xdr:nvSpPr>
        <xdr:cNvPr id="123" name="フローチャート : 判断 122"/>
        <xdr:cNvSpPr/>
      </xdr:nvSpPr>
      <xdr:spPr>
        <a:xfrm>
          <a:off x="4584700" y="9806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56</xdr:row>
      <xdr:rowOff>15746</xdr:rowOff>
    </xdr:from>
    <xdr:to>
      <xdr:col>5</xdr:col>
      <xdr:colOff>358775</xdr:colOff>
      <xdr:row>56</xdr:row>
      <xdr:rowOff>58135</xdr:rowOff>
    </xdr:to>
    <xdr:cxnSp macro="">
      <xdr:nvCxnSpPr>
        <xdr:cNvPr id="124" name="直線コネクタ 123"/>
        <xdr:cNvCxnSpPr/>
      </xdr:nvCxnSpPr>
      <xdr:spPr>
        <a:xfrm flipV="1">
          <a:off x="2908300" y="9616946"/>
          <a:ext cx="889000" cy="4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14856</xdr:rowOff>
    </xdr:from>
    <xdr:to>
      <xdr:col>5</xdr:col>
      <xdr:colOff>409575</xdr:colOff>
      <xdr:row>57</xdr:row>
      <xdr:rowOff>116456</xdr:rowOff>
    </xdr:to>
    <xdr:sp macro="" textlink="">
      <xdr:nvSpPr>
        <xdr:cNvPr id="125" name="フローチャート : 判断 124"/>
        <xdr:cNvSpPr/>
      </xdr:nvSpPr>
      <xdr:spPr>
        <a:xfrm>
          <a:off x="3746500" y="9787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107583</xdr:rowOff>
    </xdr:from>
    <xdr:ext cx="534377" cy="259045"/>
    <xdr:sp macro="" textlink="">
      <xdr:nvSpPr>
        <xdr:cNvPr id="126" name="テキスト ボックス 125"/>
        <xdr:cNvSpPr txBox="1"/>
      </xdr:nvSpPr>
      <xdr:spPr>
        <a:xfrm>
          <a:off x="3530111" y="9880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92,217</a:t>
          </a:r>
          <a:endParaRPr kumimoji="1" lang="ja-JP" altLang="en-US" sz="1000" b="1">
            <a:solidFill>
              <a:srgbClr val="000080"/>
            </a:solidFill>
            <a:latin typeface="ＭＳ Ｐゴシック"/>
          </a:endParaRPr>
        </a:p>
      </xdr:txBody>
    </xdr:sp>
    <xdr:clientData/>
  </xdr:oneCellAnchor>
  <xdr:twoCellAnchor>
    <xdr:from>
      <xdr:col>2</xdr:col>
      <xdr:colOff>638175</xdr:colOff>
      <xdr:row>56</xdr:row>
      <xdr:rowOff>58135</xdr:rowOff>
    </xdr:from>
    <xdr:to>
      <xdr:col>4</xdr:col>
      <xdr:colOff>155575</xdr:colOff>
      <xdr:row>57</xdr:row>
      <xdr:rowOff>15273</xdr:rowOff>
    </xdr:to>
    <xdr:cxnSp macro="">
      <xdr:nvCxnSpPr>
        <xdr:cNvPr id="127" name="直線コネクタ 126"/>
        <xdr:cNvCxnSpPr/>
      </xdr:nvCxnSpPr>
      <xdr:spPr>
        <a:xfrm flipV="1">
          <a:off x="2019300" y="9659335"/>
          <a:ext cx="889000" cy="128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51508</xdr:rowOff>
    </xdr:from>
    <xdr:to>
      <xdr:col>4</xdr:col>
      <xdr:colOff>206375</xdr:colOff>
      <xdr:row>57</xdr:row>
      <xdr:rowOff>153108</xdr:rowOff>
    </xdr:to>
    <xdr:sp macro="" textlink="">
      <xdr:nvSpPr>
        <xdr:cNvPr id="128" name="フローチャート : 判断 127"/>
        <xdr:cNvSpPr/>
      </xdr:nvSpPr>
      <xdr:spPr>
        <a:xfrm>
          <a:off x="2857500" y="9824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57</xdr:row>
      <xdr:rowOff>144235</xdr:rowOff>
    </xdr:from>
    <xdr:ext cx="534377" cy="259045"/>
    <xdr:sp macro="" textlink="">
      <xdr:nvSpPr>
        <xdr:cNvPr id="129" name="テキスト ボックス 128"/>
        <xdr:cNvSpPr txBox="1"/>
      </xdr:nvSpPr>
      <xdr:spPr>
        <a:xfrm>
          <a:off x="2641111" y="9916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87,407</a:t>
          </a:r>
          <a:endParaRPr kumimoji="1" lang="ja-JP" altLang="en-US" sz="1000" b="1">
            <a:solidFill>
              <a:srgbClr val="000080"/>
            </a:solidFill>
            <a:latin typeface="ＭＳ Ｐゴシック"/>
          </a:endParaRPr>
        </a:p>
      </xdr:txBody>
    </xdr:sp>
    <xdr:clientData/>
  </xdr:oneCellAnchor>
  <xdr:twoCellAnchor>
    <xdr:from>
      <xdr:col>1</xdr:col>
      <xdr:colOff>434975</xdr:colOff>
      <xdr:row>57</xdr:row>
      <xdr:rowOff>15273</xdr:rowOff>
    </xdr:from>
    <xdr:to>
      <xdr:col>2</xdr:col>
      <xdr:colOff>638175</xdr:colOff>
      <xdr:row>57</xdr:row>
      <xdr:rowOff>76492</xdr:rowOff>
    </xdr:to>
    <xdr:cxnSp macro="">
      <xdr:nvCxnSpPr>
        <xdr:cNvPr id="130" name="直線コネクタ 129"/>
        <xdr:cNvCxnSpPr/>
      </xdr:nvCxnSpPr>
      <xdr:spPr>
        <a:xfrm flipV="1">
          <a:off x="1130300" y="9787923"/>
          <a:ext cx="889000" cy="61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74895</xdr:rowOff>
    </xdr:from>
    <xdr:to>
      <xdr:col>3</xdr:col>
      <xdr:colOff>3175</xdr:colOff>
      <xdr:row>58</xdr:row>
      <xdr:rowOff>5045</xdr:rowOff>
    </xdr:to>
    <xdr:sp macro="" textlink="">
      <xdr:nvSpPr>
        <xdr:cNvPr id="131" name="フローチャート : 判断 130"/>
        <xdr:cNvSpPr/>
      </xdr:nvSpPr>
      <xdr:spPr>
        <a:xfrm>
          <a:off x="1968500" y="9847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57</xdr:row>
      <xdr:rowOff>167622</xdr:rowOff>
    </xdr:from>
    <xdr:ext cx="534377" cy="259045"/>
    <xdr:sp macro="" textlink="">
      <xdr:nvSpPr>
        <xdr:cNvPr id="132" name="テキスト ボックス 131"/>
        <xdr:cNvSpPr txBox="1"/>
      </xdr:nvSpPr>
      <xdr:spPr>
        <a:xfrm>
          <a:off x="1752111" y="9940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84,338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83841</xdr:rowOff>
    </xdr:from>
    <xdr:to>
      <xdr:col>1</xdr:col>
      <xdr:colOff>485775</xdr:colOff>
      <xdr:row>58</xdr:row>
      <xdr:rowOff>13991</xdr:rowOff>
    </xdr:to>
    <xdr:sp macro="" textlink="">
      <xdr:nvSpPr>
        <xdr:cNvPr id="133" name="フローチャート : 判断 132"/>
        <xdr:cNvSpPr/>
      </xdr:nvSpPr>
      <xdr:spPr>
        <a:xfrm>
          <a:off x="1079500" y="9856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58</xdr:row>
      <xdr:rowOff>5118</xdr:rowOff>
    </xdr:from>
    <xdr:ext cx="534377" cy="259045"/>
    <xdr:sp macro="" textlink="">
      <xdr:nvSpPr>
        <xdr:cNvPr id="134" name="テキスト ボックス 133"/>
        <xdr:cNvSpPr txBox="1"/>
      </xdr:nvSpPr>
      <xdr:spPr>
        <a:xfrm>
          <a:off x="863111" y="9949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83,164</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55</xdr:row>
      <xdr:rowOff>87506</xdr:rowOff>
    </xdr:from>
    <xdr:to>
      <xdr:col>6</xdr:col>
      <xdr:colOff>561975</xdr:colOff>
      <xdr:row>56</xdr:row>
      <xdr:rowOff>17656</xdr:rowOff>
    </xdr:to>
    <xdr:sp macro="" textlink="">
      <xdr:nvSpPr>
        <xdr:cNvPr id="140" name="円/楕円 139"/>
        <xdr:cNvSpPr/>
      </xdr:nvSpPr>
      <xdr:spPr>
        <a:xfrm>
          <a:off x="4584700" y="951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54</xdr:row>
      <xdr:rowOff>110383</xdr:rowOff>
    </xdr:from>
    <xdr:ext cx="599010" cy="259045"/>
    <xdr:sp macro="" textlink="">
      <xdr:nvSpPr>
        <xdr:cNvPr id="141" name="物件費該当値テキスト"/>
        <xdr:cNvSpPr txBox="1"/>
      </xdr:nvSpPr>
      <xdr:spPr>
        <a:xfrm>
          <a:off x="4686300" y="9368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127,683</a:t>
          </a:r>
          <a:endParaRPr kumimoji="1" lang="ja-JP" altLang="en-US" sz="1000" b="1">
            <a:solidFill>
              <a:srgbClr val="FF0000"/>
            </a:solidFill>
            <a:latin typeface="ＭＳ Ｐゴシック"/>
          </a:endParaRPr>
        </a:p>
      </xdr:txBody>
    </xdr:sp>
    <xdr:clientData/>
  </xdr:oneCellAnchor>
  <xdr:twoCellAnchor>
    <xdr:from>
      <xdr:col>5</xdr:col>
      <xdr:colOff>307975</xdr:colOff>
      <xdr:row>55</xdr:row>
      <xdr:rowOff>136396</xdr:rowOff>
    </xdr:from>
    <xdr:to>
      <xdr:col>5</xdr:col>
      <xdr:colOff>409575</xdr:colOff>
      <xdr:row>56</xdr:row>
      <xdr:rowOff>66546</xdr:rowOff>
    </xdr:to>
    <xdr:sp macro="" textlink="">
      <xdr:nvSpPr>
        <xdr:cNvPr id="142" name="円/楕円 141"/>
        <xdr:cNvSpPr/>
      </xdr:nvSpPr>
      <xdr:spPr>
        <a:xfrm>
          <a:off x="3746500" y="9566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54</xdr:row>
      <xdr:rowOff>83073</xdr:rowOff>
    </xdr:from>
    <xdr:ext cx="599010" cy="259045"/>
    <xdr:sp macro="" textlink="">
      <xdr:nvSpPr>
        <xdr:cNvPr id="143" name="テキスト ボックス 142"/>
        <xdr:cNvSpPr txBox="1"/>
      </xdr:nvSpPr>
      <xdr:spPr>
        <a:xfrm>
          <a:off x="3497794" y="93413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121,267</a:t>
          </a:r>
          <a:endParaRPr kumimoji="1" lang="ja-JP" altLang="en-US" sz="1000" b="1">
            <a:solidFill>
              <a:srgbClr val="FF0000"/>
            </a:solidFill>
            <a:latin typeface="ＭＳ Ｐゴシック"/>
          </a:endParaRPr>
        </a:p>
      </xdr:txBody>
    </xdr:sp>
    <xdr:clientData/>
  </xdr:oneCellAnchor>
  <xdr:twoCellAnchor>
    <xdr:from>
      <xdr:col>4</xdr:col>
      <xdr:colOff>104775</xdr:colOff>
      <xdr:row>56</xdr:row>
      <xdr:rowOff>7335</xdr:rowOff>
    </xdr:from>
    <xdr:to>
      <xdr:col>4</xdr:col>
      <xdr:colOff>206375</xdr:colOff>
      <xdr:row>56</xdr:row>
      <xdr:rowOff>108935</xdr:rowOff>
    </xdr:to>
    <xdr:sp macro="" textlink="">
      <xdr:nvSpPr>
        <xdr:cNvPr id="144" name="円/楕円 143"/>
        <xdr:cNvSpPr/>
      </xdr:nvSpPr>
      <xdr:spPr>
        <a:xfrm>
          <a:off x="2857500" y="9608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54</xdr:row>
      <xdr:rowOff>125462</xdr:rowOff>
    </xdr:from>
    <xdr:ext cx="599010" cy="259045"/>
    <xdr:sp macro="" textlink="">
      <xdr:nvSpPr>
        <xdr:cNvPr id="145" name="テキスト ボックス 144"/>
        <xdr:cNvSpPr txBox="1"/>
      </xdr:nvSpPr>
      <xdr:spPr>
        <a:xfrm>
          <a:off x="2608794" y="9383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115,704</a:t>
          </a:r>
          <a:endParaRPr kumimoji="1" lang="ja-JP" altLang="en-US" sz="1000" b="1">
            <a:solidFill>
              <a:srgbClr val="FF0000"/>
            </a:solidFill>
            <a:latin typeface="ＭＳ Ｐゴシック"/>
          </a:endParaRPr>
        </a:p>
      </xdr:txBody>
    </xdr:sp>
    <xdr:clientData/>
  </xdr:oneCellAnchor>
  <xdr:twoCellAnchor>
    <xdr:from>
      <xdr:col>2</xdr:col>
      <xdr:colOff>587375</xdr:colOff>
      <xdr:row>56</xdr:row>
      <xdr:rowOff>135923</xdr:rowOff>
    </xdr:from>
    <xdr:to>
      <xdr:col>3</xdr:col>
      <xdr:colOff>3175</xdr:colOff>
      <xdr:row>57</xdr:row>
      <xdr:rowOff>66073</xdr:rowOff>
    </xdr:to>
    <xdr:sp macro="" textlink="">
      <xdr:nvSpPr>
        <xdr:cNvPr id="146" name="円/楕円 145"/>
        <xdr:cNvSpPr/>
      </xdr:nvSpPr>
      <xdr:spPr>
        <a:xfrm>
          <a:off x="1968500" y="9737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55</xdr:row>
      <xdr:rowOff>82600</xdr:rowOff>
    </xdr:from>
    <xdr:ext cx="534377" cy="259045"/>
    <xdr:sp macro="" textlink="">
      <xdr:nvSpPr>
        <xdr:cNvPr id="147" name="テキスト ボックス 146"/>
        <xdr:cNvSpPr txBox="1"/>
      </xdr:nvSpPr>
      <xdr:spPr>
        <a:xfrm>
          <a:off x="1752111" y="9512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98,829</a:t>
          </a:r>
          <a:endParaRPr kumimoji="1" lang="ja-JP" altLang="en-US" sz="1000" b="1">
            <a:solidFill>
              <a:srgbClr val="FF0000"/>
            </a:solidFill>
            <a:latin typeface="ＭＳ Ｐゴシック"/>
          </a:endParaRPr>
        </a:p>
      </xdr:txBody>
    </xdr:sp>
    <xdr:clientData/>
  </xdr:oneCellAnchor>
  <xdr:twoCellAnchor>
    <xdr:from>
      <xdr:col>1</xdr:col>
      <xdr:colOff>384175</xdr:colOff>
      <xdr:row>57</xdr:row>
      <xdr:rowOff>25692</xdr:rowOff>
    </xdr:from>
    <xdr:to>
      <xdr:col>1</xdr:col>
      <xdr:colOff>485775</xdr:colOff>
      <xdr:row>57</xdr:row>
      <xdr:rowOff>127292</xdr:rowOff>
    </xdr:to>
    <xdr:sp macro="" textlink="">
      <xdr:nvSpPr>
        <xdr:cNvPr id="148" name="円/楕円 147"/>
        <xdr:cNvSpPr/>
      </xdr:nvSpPr>
      <xdr:spPr>
        <a:xfrm>
          <a:off x="1079500" y="9798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143819</xdr:rowOff>
    </xdr:from>
    <xdr:ext cx="534377" cy="259045"/>
    <xdr:sp macro="" textlink="">
      <xdr:nvSpPr>
        <xdr:cNvPr id="149" name="テキスト ボックス 148"/>
        <xdr:cNvSpPr txBox="1"/>
      </xdr:nvSpPr>
      <xdr:spPr>
        <a:xfrm>
          <a:off x="863111" y="95735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90,795</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3" name="テキスト ボックス 162"/>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5" name="テキスト ボックス 164"/>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7" name="テキスト ボックス 166"/>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69</xdr:row>
      <xdr:rowOff>92727</xdr:rowOff>
    </xdr:from>
    <xdr:ext cx="531299" cy="259045"/>
    <xdr:sp macro="" textlink="">
      <xdr:nvSpPr>
        <xdr:cNvPr id="169" name="テキスト ボックス 168"/>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71" name="テキスト ボックス 170"/>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48184</xdr:rowOff>
    </xdr:from>
    <xdr:to>
      <xdr:col>6</xdr:col>
      <xdr:colOff>510540</xdr:colOff>
      <xdr:row>78</xdr:row>
      <xdr:rowOff>168923</xdr:rowOff>
    </xdr:to>
    <xdr:cxnSp macro="">
      <xdr:nvCxnSpPr>
        <xdr:cNvPr id="173" name="直線コネクタ 172"/>
        <xdr:cNvCxnSpPr/>
      </xdr:nvCxnSpPr>
      <xdr:spPr>
        <a:xfrm flipV="1">
          <a:off x="4633595" y="12221134"/>
          <a:ext cx="1270" cy="13208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1300</xdr:rowOff>
    </xdr:from>
    <xdr:ext cx="469744" cy="259045"/>
    <xdr:sp macro="" textlink="">
      <xdr:nvSpPr>
        <xdr:cNvPr id="174" name="維持補修費最小値テキスト"/>
        <xdr:cNvSpPr txBox="1"/>
      </xdr:nvSpPr>
      <xdr:spPr>
        <a:xfrm>
          <a:off x="4686300" y="13545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1,233</a:t>
          </a:r>
          <a:endParaRPr kumimoji="1" lang="ja-JP" altLang="en-US" sz="1000" b="1">
            <a:latin typeface="ＭＳ Ｐゴシック"/>
          </a:endParaRPr>
        </a:p>
      </xdr:txBody>
    </xdr:sp>
    <xdr:clientData/>
  </xdr:oneCellAnchor>
  <xdr:twoCellAnchor>
    <xdr:from>
      <xdr:col>6</xdr:col>
      <xdr:colOff>422275</xdr:colOff>
      <xdr:row>78</xdr:row>
      <xdr:rowOff>168923</xdr:rowOff>
    </xdr:from>
    <xdr:to>
      <xdr:col>6</xdr:col>
      <xdr:colOff>600075</xdr:colOff>
      <xdr:row>78</xdr:row>
      <xdr:rowOff>168923</xdr:rowOff>
    </xdr:to>
    <xdr:cxnSp macro="">
      <xdr:nvCxnSpPr>
        <xdr:cNvPr id="175" name="直線コネクタ 174"/>
        <xdr:cNvCxnSpPr/>
      </xdr:nvCxnSpPr>
      <xdr:spPr>
        <a:xfrm>
          <a:off x="4546600" y="13542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166311</xdr:rowOff>
    </xdr:from>
    <xdr:ext cx="534377" cy="259045"/>
    <xdr:sp macro="" textlink="">
      <xdr:nvSpPr>
        <xdr:cNvPr id="176" name="維持補修費最大値テキスト"/>
        <xdr:cNvSpPr txBox="1"/>
      </xdr:nvSpPr>
      <xdr:spPr>
        <a:xfrm>
          <a:off x="4686300" y="11996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35,902</a:t>
          </a:r>
          <a:endParaRPr kumimoji="1" lang="ja-JP" altLang="en-US" sz="1000" b="1">
            <a:latin typeface="ＭＳ Ｐゴシック"/>
          </a:endParaRPr>
        </a:p>
      </xdr:txBody>
    </xdr:sp>
    <xdr:clientData/>
  </xdr:oneCellAnchor>
  <xdr:twoCellAnchor>
    <xdr:from>
      <xdr:col>6</xdr:col>
      <xdr:colOff>422275</xdr:colOff>
      <xdr:row>71</xdr:row>
      <xdr:rowOff>48184</xdr:rowOff>
    </xdr:from>
    <xdr:to>
      <xdr:col>6</xdr:col>
      <xdr:colOff>600075</xdr:colOff>
      <xdr:row>71</xdr:row>
      <xdr:rowOff>48184</xdr:rowOff>
    </xdr:to>
    <xdr:cxnSp macro="">
      <xdr:nvCxnSpPr>
        <xdr:cNvPr id="177" name="直線コネクタ 176"/>
        <xdr:cNvCxnSpPr/>
      </xdr:nvCxnSpPr>
      <xdr:spPr>
        <a:xfrm>
          <a:off x="4546600" y="12221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155587</xdr:rowOff>
    </xdr:from>
    <xdr:to>
      <xdr:col>6</xdr:col>
      <xdr:colOff>511175</xdr:colOff>
      <xdr:row>77</xdr:row>
      <xdr:rowOff>156274</xdr:rowOff>
    </xdr:to>
    <xdr:cxnSp macro="">
      <xdr:nvCxnSpPr>
        <xdr:cNvPr id="178" name="直線コネクタ 177"/>
        <xdr:cNvCxnSpPr/>
      </xdr:nvCxnSpPr>
      <xdr:spPr>
        <a:xfrm flipV="1">
          <a:off x="3797300" y="13357237"/>
          <a:ext cx="838200" cy="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160469</xdr:rowOff>
    </xdr:from>
    <xdr:ext cx="469744" cy="259045"/>
    <xdr:sp macro="" textlink="">
      <xdr:nvSpPr>
        <xdr:cNvPr id="179" name="維持補修費平均値テキスト"/>
        <xdr:cNvSpPr txBox="1"/>
      </xdr:nvSpPr>
      <xdr:spPr>
        <a:xfrm>
          <a:off x="4686300" y="130192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9,722</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137592</xdr:rowOff>
    </xdr:from>
    <xdr:to>
      <xdr:col>6</xdr:col>
      <xdr:colOff>561975</xdr:colOff>
      <xdr:row>77</xdr:row>
      <xdr:rowOff>67742</xdr:rowOff>
    </xdr:to>
    <xdr:sp macro="" textlink="">
      <xdr:nvSpPr>
        <xdr:cNvPr id="180" name="フローチャート : 判断 179"/>
        <xdr:cNvSpPr/>
      </xdr:nvSpPr>
      <xdr:spPr>
        <a:xfrm>
          <a:off x="4584700" y="13167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156274</xdr:rowOff>
    </xdr:from>
    <xdr:to>
      <xdr:col>5</xdr:col>
      <xdr:colOff>358775</xdr:colOff>
      <xdr:row>78</xdr:row>
      <xdr:rowOff>68224</xdr:rowOff>
    </xdr:to>
    <xdr:cxnSp macro="">
      <xdr:nvCxnSpPr>
        <xdr:cNvPr id="181" name="直線コネクタ 180"/>
        <xdr:cNvCxnSpPr/>
      </xdr:nvCxnSpPr>
      <xdr:spPr>
        <a:xfrm flipV="1">
          <a:off x="2908300" y="13357924"/>
          <a:ext cx="889000" cy="83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85471</xdr:rowOff>
    </xdr:from>
    <xdr:to>
      <xdr:col>5</xdr:col>
      <xdr:colOff>409575</xdr:colOff>
      <xdr:row>77</xdr:row>
      <xdr:rowOff>15621</xdr:rowOff>
    </xdr:to>
    <xdr:sp macro="" textlink="">
      <xdr:nvSpPr>
        <xdr:cNvPr id="182" name="フローチャート : 判断 181"/>
        <xdr:cNvSpPr/>
      </xdr:nvSpPr>
      <xdr:spPr>
        <a:xfrm>
          <a:off x="3746500" y="13115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75</xdr:row>
      <xdr:rowOff>32148</xdr:rowOff>
    </xdr:from>
    <xdr:ext cx="534377" cy="259045"/>
    <xdr:sp macro="" textlink="">
      <xdr:nvSpPr>
        <xdr:cNvPr id="183" name="テキスト ボックス 182"/>
        <xdr:cNvSpPr txBox="1"/>
      </xdr:nvSpPr>
      <xdr:spPr>
        <a:xfrm>
          <a:off x="3530111" y="12890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11,090</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67805</xdr:rowOff>
    </xdr:from>
    <xdr:to>
      <xdr:col>4</xdr:col>
      <xdr:colOff>155575</xdr:colOff>
      <xdr:row>78</xdr:row>
      <xdr:rowOff>68224</xdr:rowOff>
    </xdr:to>
    <xdr:cxnSp macro="">
      <xdr:nvCxnSpPr>
        <xdr:cNvPr id="184" name="直線コネクタ 183"/>
        <xdr:cNvCxnSpPr/>
      </xdr:nvCxnSpPr>
      <xdr:spPr>
        <a:xfrm>
          <a:off x="2019300" y="13440905"/>
          <a:ext cx="889000" cy="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106998</xdr:rowOff>
    </xdr:from>
    <xdr:to>
      <xdr:col>4</xdr:col>
      <xdr:colOff>206375</xdr:colOff>
      <xdr:row>77</xdr:row>
      <xdr:rowOff>37148</xdr:rowOff>
    </xdr:to>
    <xdr:sp macro="" textlink="">
      <xdr:nvSpPr>
        <xdr:cNvPr id="185" name="フローチャート : 判断 184"/>
        <xdr:cNvSpPr/>
      </xdr:nvSpPr>
      <xdr:spPr>
        <a:xfrm>
          <a:off x="2857500" y="13137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75</xdr:row>
      <xdr:rowOff>53674</xdr:rowOff>
    </xdr:from>
    <xdr:ext cx="534377" cy="259045"/>
    <xdr:sp macro="" textlink="">
      <xdr:nvSpPr>
        <xdr:cNvPr id="186" name="テキスト ボックス 185"/>
        <xdr:cNvSpPr txBox="1"/>
      </xdr:nvSpPr>
      <xdr:spPr>
        <a:xfrm>
          <a:off x="2641111" y="12912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10,525</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42469</xdr:rowOff>
    </xdr:from>
    <xdr:to>
      <xdr:col>2</xdr:col>
      <xdr:colOff>638175</xdr:colOff>
      <xdr:row>78</xdr:row>
      <xdr:rowOff>67805</xdr:rowOff>
    </xdr:to>
    <xdr:cxnSp macro="">
      <xdr:nvCxnSpPr>
        <xdr:cNvPr id="187" name="直線コネクタ 186"/>
        <xdr:cNvCxnSpPr/>
      </xdr:nvCxnSpPr>
      <xdr:spPr>
        <a:xfrm>
          <a:off x="1130300" y="13415569"/>
          <a:ext cx="889000" cy="25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136564</xdr:rowOff>
    </xdr:from>
    <xdr:to>
      <xdr:col>3</xdr:col>
      <xdr:colOff>3175</xdr:colOff>
      <xdr:row>77</xdr:row>
      <xdr:rowOff>66714</xdr:rowOff>
    </xdr:to>
    <xdr:sp macro="" textlink="">
      <xdr:nvSpPr>
        <xdr:cNvPr id="188" name="フローチャート : 判断 187"/>
        <xdr:cNvSpPr/>
      </xdr:nvSpPr>
      <xdr:spPr>
        <a:xfrm>
          <a:off x="1968500" y="1316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83240</xdr:rowOff>
    </xdr:from>
    <xdr:ext cx="469744" cy="259045"/>
    <xdr:sp macro="" textlink="">
      <xdr:nvSpPr>
        <xdr:cNvPr id="189" name="テキスト ボックス 188"/>
        <xdr:cNvSpPr txBox="1"/>
      </xdr:nvSpPr>
      <xdr:spPr>
        <a:xfrm>
          <a:off x="1784427" y="12941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9,749</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133972</xdr:rowOff>
    </xdr:from>
    <xdr:to>
      <xdr:col>1</xdr:col>
      <xdr:colOff>485775</xdr:colOff>
      <xdr:row>77</xdr:row>
      <xdr:rowOff>64122</xdr:rowOff>
    </xdr:to>
    <xdr:sp macro="" textlink="">
      <xdr:nvSpPr>
        <xdr:cNvPr id="190" name="フローチャート : 判断 189"/>
        <xdr:cNvSpPr/>
      </xdr:nvSpPr>
      <xdr:spPr>
        <a:xfrm>
          <a:off x="1079500" y="13164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75</xdr:row>
      <xdr:rowOff>80649</xdr:rowOff>
    </xdr:from>
    <xdr:ext cx="469744" cy="259045"/>
    <xdr:sp macro="" textlink="">
      <xdr:nvSpPr>
        <xdr:cNvPr id="191" name="テキスト ボックス 190"/>
        <xdr:cNvSpPr txBox="1"/>
      </xdr:nvSpPr>
      <xdr:spPr>
        <a:xfrm>
          <a:off x="895427" y="129393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9,817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104787</xdr:rowOff>
    </xdr:from>
    <xdr:to>
      <xdr:col>6</xdr:col>
      <xdr:colOff>561975</xdr:colOff>
      <xdr:row>78</xdr:row>
      <xdr:rowOff>34937</xdr:rowOff>
    </xdr:to>
    <xdr:sp macro="" textlink="">
      <xdr:nvSpPr>
        <xdr:cNvPr id="197" name="円/楕円 196"/>
        <xdr:cNvSpPr/>
      </xdr:nvSpPr>
      <xdr:spPr>
        <a:xfrm>
          <a:off x="4584700" y="133064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83214</xdr:rowOff>
    </xdr:from>
    <xdr:ext cx="469744" cy="259045"/>
    <xdr:sp macro="" textlink="">
      <xdr:nvSpPr>
        <xdr:cNvPr id="198" name="維持補修費該当値テキスト"/>
        <xdr:cNvSpPr txBox="1"/>
      </xdr:nvSpPr>
      <xdr:spPr>
        <a:xfrm>
          <a:off x="4686300" y="132848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6,083</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105474</xdr:rowOff>
    </xdr:from>
    <xdr:to>
      <xdr:col>5</xdr:col>
      <xdr:colOff>409575</xdr:colOff>
      <xdr:row>78</xdr:row>
      <xdr:rowOff>35624</xdr:rowOff>
    </xdr:to>
    <xdr:sp macro="" textlink="">
      <xdr:nvSpPr>
        <xdr:cNvPr id="199" name="円/楕円 198"/>
        <xdr:cNvSpPr/>
      </xdr:nvSpPr>
      <xdr:spPr>
        <a:xfrm>
          <a:off x="3746500" y="13307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78</xdr:row>
      <xdr:rowOff>26751</xdr:rowOff>
    </xdr:from>
    <xdr:ext cx="469744" cy="259045"/>
    <xdr:sp macro="" textlink="">
      <xdr:nvSpPr>
        <xdr:cNvPr id="200" name="テキスト ボックス 199"/>
        <xdr:cNvSpPr txBox="1"/>
      </xdr:nvSpPr>
      <xdr:spPr>
        <a:xfrm>
          <a:off x="3562427" y="13399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6,065</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17424</xdr:rowOff>
    </xdr:from>
    <xdr:to>
      <xdr:col>4</xdr:col>
      <xdr:colOff>206375</xdr:colOff>
      <xdr:row>78</xdr:row>
      <xdr:rowOff>119024</xdr:rowOff>
    </xdr:to>
    <xdr:sp macro="" textlink="">
      <xdr:nvSpPr>
        <xdr:cNvPr id="201" name="円/楕円 200"/>
        <xdr:cNvSpPr/>
      </xdr:nvSpPr>
      <xdr:spPr>
        <a:xfrm>
          <a:off x="2857500" y="13390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78</xdr:row>
      <xdr:rowOff>110151</xdr:rowOff>
    </xdr:from>
    <xdr:ext cx="469744" cy="259045"/>
    <xdr:sp macro="" textlink="">
      <xdr:nvSpPr>
        <xdr:cNvPr id="202" name="テキスト ボックス 201"/>
        <xdr:cNvSpPr txBox="1"/>
      </xdr:nvSpPr>
      <xdr:spPr>
        <a:xfrm>
          <a:off x="2673427" y="13483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3,876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17005</xdr:rowOff>
    </xdr:from>
    <xdr:to>
      <xdr:col>3</xdr:col>
      <xdr:colOff>3175</xdr:colOff>
      <xdr:row>78</xdr:row>
      <xdr:rowOff>118605</xdr:rowOff>
    </xdr:to>
    <xdr:sp macro="" textlink="">
      <xdr:nvSpPr>
        <xdr:cNvPr id="203" name="円/楕円 202"/>
        <xdr:cNvSpPr/>
      </xdr:nvSpPr>
      <xdr:spPr>
        <a:xfrm>
          <a:off x="1968500" y="13390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78</xdr:row>
      <xdr:rowOff>109732</xdr:rowOff>
    </xdr:from>
    <xdr:ext cx="469744" cy="259045"/>
    <xdr:sp macro="" textlink="">
      <xdr:nvSpPr>
        <xdr:cNvPr id="204" name="テキスト ボックス 203"/>
        <xdr:cNvSpPr txBox="1"/>
      </xdr:nvSpPr>
      <xdr:spPr>
        <a:xfrm>
          <a:off x="1784427" y="13482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3,887</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163119</xdr:rowOff>
    </xdr:from>
    <xdr:to>
      <xdr:col>1</xdr:col>
      <xdr:colOff>485775</xdr:colOff>
      <xdr:row>78</xdr:row>
      <xdr:rowOff>93269</xdr:rowOff>
    </xdr:to>
    <xdr:sp macro="" textlink="">
      <xdr:nvSpPr>
        <xdr:cNvPr id="205" name="円/楕円 204"/>
        <xdr:cNvSpPr/>
      </xdr:nvSpPr>
      <xdr:spPr>
        <a:xfrm>
          <a:off x="1079500" y="13364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78</xdr:row>
      <xdr:rowOff>84396</xdr:rowOff>
    </xdr:from>
    <xdr:ext cx="469744" cy="259045"/>
    <xdr:sp macro="" textlink="">
      <xdr:nvSpPr>
        <xdr:cNvPr id="206" name="テキスト ボックス 205"/>
        <xdr:cNvSpPr txBox="1"/>
      </xdr:nvSpPr>
      <xdr:spPr>
        <a:xfrm>
          <a:off x="895427" y="134574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4,552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116,996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7" name="テキスト ボックス 216"/>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8" name="直線コネクタ 217"/>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9" name="テキスト ボックス 218"/>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20" name="直線コネクタ 219"/>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21" name="テキスト ボックス 220"/>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22" name="直線コネクタ 221"/>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23" name="テキスト ボックス 222"/>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24" name="直線コネクタ 223"/>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5" name="テキスト ボックス 224"/>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6" name="直線コネクタ 225"/>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7" name="テキスト ボックス 226"/>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8" name="直線コネクタ 227"/>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9" name="テキスト ボックス 228"/>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30" name="直線コネクタ 229"/>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1" name="テキスト ボックス 230"/>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2"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49044</xdr:rowOff>
    </xdr:from>
    <xdr:to>
      <xdr:col>6</xdr:col>
      <xdr:colOff>510540</xdr:colOff>
      <xdr:row>99</xdr:row>
      <xdr:rowOff>122603</xdr:rowOff>
    </xdr:to>
    <xdr:cxnSp macro="">
      <xdr:nvCxnSpPr>
        <xdr:cNvPr id="233" name="直線コネクタ 232"/>
        <xdr:cNvCxnSpPr/>
      </xdr:nvCxnSpPr>
      <xdr:spPr>
        <a:xfrm flipV="1">
          <a:off x="4633595" y="15479544"/>
          <a:ext cx="1270" cy="1616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126430</xdr:rowOff>
    </xdr:from>
    <xdr:ext cx="534377" cy="259045"/>
    <xdr:sp macro="" textlink="">
      <xdr:nvSpPr>
        <xdr:cNvPr id="234" name="扶助費最小値テキスト"/>
        <xdr:cNvSpPr txBox="1"/>
      </xdr:nvSpPr>
      <xdr:spPr>
        <a:xfrm>
          <a:off x="4686300" y="17099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38,547</a:t>
          </a:r>
          <a:endParaRPr kumimoji="1" lang="ja-JP" altLang="en-US" sz="1000" b="1">
            <a:latin typeface="ＭＳ Ｐゴシック"/>
          </a:endParaRPr>
        </a:p>
      </xdr:txBody>
    </xdr:sp>
    <xdr:clientData/>
  </xdr:oneCellAnchor>
  <xdr:twoCellAnchor>
    <xdr:from>
      <xdr:col>6</xdr:col>
      <xdr:colOff>422275</xdr:colOff>
      <xdr:row>99</xdr:row>
      <xdr:rowOff>122603</xdr:rowOff>
    </xdr:from>
    <xdr:to>
      <xdr:col>6</xdr:col>
      <xdr:colOff>600075</xdr:colOff>
      <xdr:row>99</xdr:row>
      <xdr:rowOff>122603</xdr:rowOff>
    </xdr:to>
    <xdr:cxnSp macro="">
      <xdr:nvCxnSpPr>
        <xdr:cNvPr id="235" name="直線コネクタ 234"/>
        <xdr:cNvCxnSpPr/>
      </xdr:nvCxnSpPr>
      <xdr:spPr>
        <a:xfrm>
          <a:off x="4546600" y="17096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167171</xdr:rowOff>
    </xdr:from>
    <xdr:ext cx="599010" cy="259045"/>
    <xdr:sp macro="" textlink="">
      <xdr:nvSpPr>
        <xdr:cNvPr id="236" name="扶助費最大値テキスト"/>
        <xdr:cNvSpPr txBox="1"/>
      </xdr:nvSpPr>
      <xdr:spPr>
        <a:xfrm>
          <a:off x="4686300" y="15254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137,552</a:t>
          </a:r>
          <a:endParaRPr kumimoji="1" lang="ja-JP" altLang="en-US" sz="1000" b="1">
            <a:latin typeface="ＭＳ Ｐゴシック"/>
          </a:endParaRPr>
        </a:p>
      </xdr:txBody>
    </xdr:sp>
    <xdr:clientData/>
  </xdr:oneCellAnchor>
  <xdr:twoCellAnchor>
    <xdr:from>
      <xdr:col>6</xdr:col>
      <xdr:colOff>422275</xdr:colOff>
      <xdr:row>90</xdr:row>
      <xdr:rowOff>49044</xdr:rowOff>
    </xdr:from>
    <xdr:to>
      <xdr:col>6</xdr:col>
      <xdr:colOff>600075</xdr:colOff>
      <xdr:row>90</xdr:row>
      <xdr:rowOff>49044</xdr:rowOff>
    </xdr:to>
    <xdr:cxnSp macro="">
      <xdr:nvCxnSpPr>
        <xdr:cNvPr id="237" name="直線コネクタ 236"/>
        <xdr:cNvCxnSpPr/>
      </xdr:nvCxnSpPr>
      <xdr:spPr>
        <a:xfrm>
          <a:off x="4546600" y="1547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90633</xdr:rowOff>
    </xdr:from>
    <xdr:to>
      <xdr:col>6</xdr:col>
      <xdr:colOff>511175</xdr:colOff>
      <xdr:row>98</xdr:row>
      <xdr:rowOff>103631</xdr:rowOff>
    </xdr:to>
    <xdr:cxnSp macro="">
      <xdr:nvCxnSpPr>
        <xdr:cNvPr id="238" name="直線コネクタ 237"/>
        <xdr:cNvCxnSpPr/>
      </xdr:nvCxnSpPr>
      <xdr:spPr>
        <a:xfrm>
          <a:off x="3797300" y="16892733"/>
          <a:ext cx="838200" cy="12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74106</xdr:rowOff>
    </xdr:from>
    <xdr:ext cx="534377" cy="259045"/>
    <xdr:sp macro="" textlink="">
      <xdr:nvSpPr>
        <xdr:cNvPr id="239" name="扶助費平均値テキスト"/>
        <xdr:cNvSpPr txBox="1"/>
      </xdr:nvSpPr>
      <xdr:spPr>
        <a:xfrm>
          <a:off x="4686300" y="163618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71,307</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51229</xdr:rowOff>
    </xdr:from>
    <xdr:to>
      <xdr:col>6</xdr:col>
      <xdr:colOff>561975</xdr:colOff>
      <xdr:row>96</xdr:row>
      <xdr:rowOff>152829</xdr:rowOff>
    </xdr:to>
    <xdr:sp macro="" textlink="">
      <xdr:nvSpPr>
        <xdr:cNvPr id="240" name="フローチャート : 判断 239"/>
        <xdr:cNvSpPr/>
      </xdr:nvSpPr>
      <xdr:spPr>
        <a:xfrm>
          <a:off x="4584700" y="16510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90633</xdr:rowOff>
    </xdr:from>
    <xdr:to>
      <xdr:col>5</xdr:col>
      <xdr:colOff>358775</xdr:colOff>
      <xdr:row>98</xdr:row>
      <xdr:rowOff>145659</xdr:rowOff>
    </xdr:to>
    <xdr:cxnSp macro="">
      <xdr:nvCxnSpPr>
        <xdr:cNvPr id="241" name="直線コネクタ 240"/>
        <xdr:cNvCxnSpPr/>
      </xdr:nvCxnSpPr>
      <xdr:spPr>
        <a:xfrm flipV="1">
          <a:off x="2908300" y="16892733"/>
          <a:ext cx="889000" cy="55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117948</xdr:rowOff>
    </xdr:from>
    <xdr:to>
      <xdr:col>5</xdr:col>
      <xdr:colOff>409575</xdr:colOff>
      <xdr:row>97</xdr:row>
      <xdr:rowOff>48098</xdr:rowOff>
    </xdr:to>
    <xdr:sp macro="" textlink="">
      <xdr:nvSpPr>
        <xdr:cNvPr id="242" name="フローチャート : 判断 241"/>
        <xdr:cNvSpPr/>
      </xdr:nvSpPr>
      <xdr:spPr>
        <a:xfrm>
          <a:off x="3746500" y="16577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64625</xdr:rowOff>
    </xdr:from>
    <xdr:ext cx="534377" cy="259045"/>
    <xdr:sp macro="" textlink="">
      <xdr:nvSpPr>
        <xdr:cNvPr id="243" name="テキスト ボックス 242"/>
        <xdr:cNvSpPr txBox="1"/>
      </xdr:nvSpPr>
      <xdr:spPr>
        <a:xfrm>
          <a:off x="3530111" y="16352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67,221</a:t>
          </a:r>
          <a:endParaRPr kumimoji="1" lang="ja-JP" altLang="en-US" sz="1000" b="1">
            <a:solidFill>
              <a:srgbClr val="000080"/>
            </a:solidFill>
            <a:latin typeface="ＭＳ Ｐゴシック"/>
          </a:endParaRPr>
        </a:p>
      </xdr:txBody>
    </xdr:sp>
    <xdr:clientData/>
  </xdr:oneCellAnchor>
  <xdr:twoCellAnchor>
    <xdr:from>
      <xdr:col>2</xdr:col>
      <xdr:colOff>638175</xdr:colOff>
      <xdr:row>98</xdr:row>
      <xdr:rowOff>145659</xdr:rowOff>
    </xdr:from>
    <xdr:to>
      <xdr:col>4</xdr:col>
      <xdr:colOff>155575</xdr:colOff>
      <xdr:row>99</xdr:row>
      <xdr:rowOff>4466</xdr:rowOff>
    </xdr:to>
    <xdr:cxnSp macro="">
      <xdr:nvCxnSpPr>
        <xdr:cNvPr id="244" name="直線コネクタ 243"/>
        <xdr:cNvCxnSpPr/>
      </xdr:nvCxnSpPr>
      <xdr:spPr>
        <a:xfrm flipV="1">
          <a:off x="2019300" y="16947759"/>
          <a:ext cx="889000" cy="30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49092</xdr:rowOff>
    </xdr:from>
    <xdr:to>
      <xdr:col>4</xdr:col>
      <xdr:colOff>206375</xdr:colOff>
      <xdr:row>97</xdr:row>
      <xdr:rowOff>150692</xdr:rowOff>
    </xdr:to>
    <xdr:sp macro="" textlink="">
      <xdr:nvSpPr>
        <xdr:cNvPr id="245" name="フローチャート : 判断 244"/>
        <xdr:cNvSpPr/>
      </xdr:nvSpPr>
      <xdr:spPr>
        <a:xfrm>
          <a:off x="2857500" y="16679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167219</xdr:rowOff>
    </xdr:from>
    <xdr:ext cx="534377" cy="259045"/>
    <xdr:sp macro="" textlink="">
      <xdr:nvSpPr>
        <xdr:cNvPr id="246" name="テキスト ボックス 245"/>
        <xdr:cNvSpPr txBox="1"/>
      </xdr:nvSpPr>
      <xdr:spPr>
        <a:xfrm>
          <a:off x="2641111" y="16454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60,938</a:t>
          </a:r>
          <a:endParaRPr kumimoji="1" lang="ja-JP" altLang="en-US" sz="1000" b="1">
            <a:solidFill>
              <a:srgbClr val="000080"/>
            </a:solidFill>
            <a:latin typeface="ＭＳ Ｐゴシック"/>
          </a:endParaRPr>
        </a:p>
      </xdr:txBody>
    </xdr:sp>
    <xdr:clientData/>
  </xdr:oneCellAnchor>
  <xdr:twoCellAnchor>
    <xdr:from>
      <xdr:col>1</xdr:col>
      <xdr:colOff>434975</xdr:colOff>
      <xdr:row>99</xdr:row>
      <xdr:rowOff>4466</xdr:rowOff>
    </xdr:from>
    <xdr:to>
      <xdr:col>2</xdr:col>
      <xdr:colOff>638175</xdr:colOff>
      <xdr:row>99</xdr:row>
      <xdr:rowOff>49044</xdr:rowOff>
    </xdr:to>
    <xdr:cxnSp macro="">
      <xdr:nvCxnSpPr>
        <xdr:cNvPr id="247" name="直線コネクタ 246"/>
        <xdr:cNvCxnSpPr/>
      </xdr:nvCxnSpPr>
      <xdr:spPr>
        <a:xfrm flipV="1">
          <a:off x="1130300" y="16978016"/>
          <a:ext cx="889000" cy="44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76082</xdr:rowOff>
    </xdr:from>
    <xdr:to>
      <xdr:col>3</xdr:col>
      <xdr:colOff>3175</xdr:colOff>
      <xdr:row>98</xdr:row>
      <xdr:rowOff>6232</xdr:rowOff>
    </xdr:to>
    <xdr:sp macro="" textlink="">
      <xdr:nvSpPr>
        <xdr:cNvPr id="248" name="フローチャート : 判断 247"/>
        <xdr:cNvSpPr/>
      </xdr:nvSpPr>
      <xdr:spPr>
        <a:xfrm>
          <a:off x="1968500" y="16706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22759</xdr:rowOff>
    </xdr:from>
    <xdr:ext cx="534377" cy="259045"/>
    <xdr:sp macro="" textlink="">
      <xdr:nvSpPr>
        <xdr:cNvPr id="249" name="テキスト ボックス 248"/>
        <xdr:cNvSpPr txBox="1"/>
      </xdr:nvSpPr>
      <xdr:spPr>
        <a:xfrm>
          <a:off x="1752111" y="16481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59,285</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99955</xdr:rowOff>
    </xdr:from>
    <xdr:to>
      <xdr:col>1</xdr:col>
      <xdr:colOff>485775</xdr:colOff>
      <xdr:row>98</xdr:row>
      <xdr:rowOff>30105</xdr:rowOff>
    </xdr:to>
    <xdr:sp macro="" textlink="">
      <xdr:nvSpPr>
        <xdr:cNvPr id="250" name="フローチャート : 判断 249"/>
        <xdr:cNvSpPr/>
      </xdr:nvSpPr>
      <xdr:spPr>
        <a:xfrm>
          <a:off x="1079500" y="1673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46632</xdr:rowOff>
    </xdr:from>
    <xdr:ext cx="534377" cy="259045"/>
    <xdr:sp macro="" textlink="">
      <xdr:nvSpPr>
        <xdr:cNvPr id="251" name="テキスト ボックス 250"/>
        <xdr:cNvSpPr txBox="1"/>
      </xdr:nvSpPr>
      <xdr:spPr>
        <a:xfrm>
          <a:off x="863111" y="16505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57,823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2" name="テキスト ボックス 251"/>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3" name="テキスト ボックス 252"/>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4" name="テキスト ボックス 253"/>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5" name="テキスト ボックス 254"/>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6" name="テキスト ボックス 255"/>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98</xdr:row>
      <xdr:rowOff>52831</xdr:rowOff>
    </xdr:from>
    <xdr:to>
      <xdr:col>6</xdr:col>
      <xdr:colOff>561975</xdr:colOff>
      <xdr:row>98</xdr:row>
      <xdr:rowOff>154431</xdr:rowOff>
    </xdr:to>
    <xdr:sp macro="" textlink="">
      <xdr:nvSpPr>
        <xdr:cNvPr id="257" name="円/楕円 256"/>
        <xdr:cNvSpPr/>
      </xdr:nvSpPr>
      <xdr:spPr>
        <a:xfrm>
          <a:off x="4584700" y="16854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98</xdr:row>
      <xdr:rowOff>31258</xdr:rowOff>
    </xdr:from>
    <xdr:ext cx="534377" cy="259045"/>
    <xdr:sp macro="" textlink="">
      <xdr:nvSpPr>
        <xdr:cNvPr id="258" name="扶助費該当値テキスト"/>
        <xdr:cNvSpPr txBox="1"/>
      </xdr:nvSpPr>
      <xdr:spPr>
        <a:xfrm>
          <a:off x="4686300" y="16833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50,209</a:t>
          </a:r>
          <a:endParaRPr kumimoji="1" lang="ja-JP" altLang="en-US" sz="1000" b="1">
            <a:solidFill>
              <a:srgbClr val="FF0000"/>
            </a:solidFill>
            <a:latin typeface="ＭＳ Ｐゴシック"/>
          </a:endParaRPr>
        </a:p>
      </xdr:txBody>
    </xdr:sp>
    <xdr:clientData/>
  </xdr:oneCellAnchor>
  <xdr:twoCellAnchor>
    <xdr:from>
      <xdr:col>5</xdr:col>
      <xdr:colOff>307975</xdr:colOff>
      <xdr:row>98</xdr:row>
      <xdr:rowOff>39833</xdr:rowOff>
    </xdr:from>
    <xdr:to>
      <xdr:col>5</xdr:col>
      <xdr:colOff>409575</xdr:colOff>
      <xdr:row>98</xdr:row>
      <xdr:rowOff>141433</xdr:rowOff>
    </xdr:to>
    <xdr:sp macro="" textlink="">
      <xdr:nvSpPr>
        <xdr:cNvPr id="259" name="円/楕円 258"/>
        <xdr:cNvSpPr/>
      </xdr:nvSpPr>
      <xdr:spPr>
        <a:xfrm>
          <a:off x="3746500" y="16841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132560</xdr:rowOff>
    </xdr:from>
    <xdr:ext cx="534377" cy="259045"/>
    <xdr:sp macro="" textlink="">
      <xdr:nvSpPr>
        <xdr:cNvPr id="260" name="テキスト ボックス 259"/>
        <xdr:cNvSpPr txBox="1"/>
      </xdr:nvSpPr>
      <xdr:spPr>
        <a:xfrm>
          <a:off x="3530111" y="16934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51,005</a:t>
          </a:r>
          <a:endParaRPr kumimoji="1" lang="ja-JP" altLang="en-US" sz="1000" b="1">
            <a:solidFill>
              <a:srgbClr val="FF0000"/>
            </a:solidFill>
            <a:latin typeface="ＭＳ Ｐゴシック"/>
          </a:endParaRPr>
        </a:p>
      </xdr:txBody>
    </xdr:sp>
    <xdr:clientData/>
  </xdr:oneCellAnchor>
  <xdr:twoCellAnchor>
    <xdr:from>
      <xdr:col>4</xdr:col>
      <xdr:colOff>104775</xdr:colOff>
      <xdr:row>98</xdr:row>
      <xdr:rowOff>94859</xdr:rowOff>
    </xdr:from>
    <xdr:to>
      <xdr:col>4</xdr:col>
      <xdr:colOff>206375</xdr:colOff>
      <xdr:row>99</xdr:row>
      <xdr:rowOff>25009</xdr:rowOff>
    </xdr:to>
    <xdr:sp macro="" textlink="">
      <xdr:nvSpPr>
        <xdr:cNvPr id="261" name="円/楕円 260"/>
        <xdr:cNvSpPr/>
      </xdr:nvSpPr>
      <xdr:spPr>
        <a:xfrm>
          <a:off x="2857500" y="16896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99</xdr:row>
      <xdr:rowOff>16136</xdr:rowOff>
    </xdr:from>
    <xdr:ext cx="534377" cy="259045"/>
    <xdr:sp macro="" textlink="">
      <xdr:nvSpPr>
        <xdr:cNvPr id="262" name="テキスト ボックス 261"/>
        <xdr:cNvSpPr txBox="1"/>
      </xdr:nvSpPr>
      <xdr:spPr>
        <a:xfrm>
          <a:off x="2641111" y="16989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47,635</a:t>
          </a:r>
          <a:endParaRPr kumimoji="1" lang="ja-JP" altLang="en-US" sz="1000" b="1">
            <a:solidFill>
              <a:srgbClr val="FF0000"/>
            </a:solidFill>
            <a:latin typeface="ＭＳ Ｐゴシック"/>
          </a:endParaRPr>
        </a:p>
      </xdr:txBody>
    </xdr:sp>
    <xdr:clientData/>
  </xdr:oneCellAnchor>
  <xdr:twoCellAnchor>
    <xdr:from>
      <xdr:col>2</xdr:col>
      <xdr:colOff>587375</xdr:colOff>
      <xdr:row>98</xdr:row>
      <xdr:rowOff>125116</xdr:rowOff>
    </xdr:from>
    <xdr:to>
      <xdr:col>3</xdr:col>
      <xdr:colOff>3175</xdr:colOff>
      <xdr:row>99</xdr:row>
      <xdr:rowOff>55266</xdr:rowOff>
    </xdr:to>
    <xdr:sp macro="" textlink="">
      <xdr:nvSpPr>
        <xdr:cNvPr id="263" name="円/楕円 262"/>
        <xdr:cNvSpPr/>
      </xdr:nvSpPr>
      <xdr:spPr>
        <a:xfrm>
          <a:off x="1968500" y="1692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99</xdr:row>
      <xdr:rowOff>46393</xdr:rowOff>
    </xdr:from>
    <xdr:ext cx="534377" cy="259045"/>
    <xdr:sp macro="" textlink="">
      <xdr:nvSpPr>
        <xdr:cNvPr id="264" name="テキスト ボックス 263"/>
        <xdr:cNvSpPr txBox="1"/>
      </xdr:nvSpPr>
      <xdr:spPr>
        <a:xfrm>
          <a:off x="1752111" y="17019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45,782</a:t>
          </a:r>
          <a:endParaRPr kumimoji="1" lang="ja-JP" altLang="en-US" sz="1000" b="1">
            <a:solidFill>
              <a:srgbClr val="FF0000"/>
            </a:solidFill>
            <a:latin typeface="ＭＳ Ｐゴシック"/>
          </a:endParaRPr>
        </a:p>
      </xdr:txBody>
    </xdr:sp>
    <xdr:clientData/>
  </xdr:oneCellAnchor>
  <xdr:twoCellAnchor>
    <xdr:from>
      <xdr:col>1</xdr:col>
      <xdr:colOff>384175</xdr:colOff>
      <xdr:row>98</xdr:row>
      <xdr:rowOff>169694</xdr:rowOff>
    </xdr:from>
    <xdr:to>
      <xdr:col>1</xdr:col>
      <xdr:colOff>485775</xdr:colOff>
      <xdr:row>99</xdr:row>
      <xdr:rowOff>99844</xdr:rowOff>
    </xdr:to>
    <xdr:sp macro="" textlink="">
      <xdr:nvSpPr>
        <xdr:cNvPr id="265" name="円/楕円 264"/>
        <xdr:cNvSpPr/>
      </xdr:nvSpPr>
      <xdr:spPr>
        <a:xfrm>
          <a:off x="1079500" y="16971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99</xdr:row>
      <xdr:rowOff>90971</xdr:rowOff>
    </xdr:from>
    <xdr:ext cx="534377" cy="259045"/>
    <xdr:sp macro="" textlink="">
      <xdr:nvSpPr>
        <xdr:cNvPr id="266" name="テキスト ボックス 265"/>
        <xdr:cNvSpPr txBox="1"/>
      </xdr:nvSpPr>
      <xdr:spPr>
        <a:xfrm>
          <a:off x="863111" y="1706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43,052</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7" name="正方形/長方形 266"/>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8" name="正方形/長方形 267"/>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9" name="正方形/長方形 268"/>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70" name="正方形/長方形 269"/>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1" name="正方形/長方形 270"/>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2" name="正方形/長方形 271"/>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3" name="正方形/長方形 272"/>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4" name="正方形/長方形 273"/>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5" name="テキスト ボックス 274"/>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6" name="直線コネクタ 275"/>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40</xdr:row>
      <xdr:rowOff>111777</xdr:rowOff>
    </xdr:from>
    <xdr:ext cx="248786" cy="259045"/>
    <xdr:sp macro="" textlink="">
      <xdr:nvSpPr>
        <xdr:cNvPr id="277" name="テキスト ボックス 276"/>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39</xdr:row>
      <xdr:rowOff>44450</xdr:rowOff>
    </xdr:from>
    <xdr:to>
      <xdr:col>16</xdr:col>
      <xdr:colOff>307975</xdr:colOff>
      <xdr:row>39</xdr:row>
      <xdr:rowOff>44450</xdr:rowOff>
    </xdr:to>
    <xdr:cxnSp macro="">
      <xdr:nvCxnSpPr>
        <xdr:cNvPr id="278" name="直線コネクタ 277"/>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38</xdr:row>
      <xdr:rowOff>73677</xdr:rowOff>
    </xdr:from>
    <xdr:ext cx="531299" cy="259045"/>
    <xdr:sp macro="" textlink="">
      <xdr:nvSpPr>
        <xdr:cNvPr id="279" name="テキスト ボックス 278"/>
        <xdr:cNvSpPr txBox="1"/>
      </xdr:nvSpPr>
      <xdr:spPr>
        <a:xfrm>
          <a:off x="6072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80" name="直線コネクタ 279"/>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81" name="テキスト ボックス 280"/>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2" name="直線コネクタ 281"/>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83" name="テキスト ボックス 282"/>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4" name="直線コネクタ 283"/>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5" name="テキスト ボックス 284"/>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6" name="直線コネクタ 285"/>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7" name="テキスト ボックス 286"/>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8" name="直線コネクタ 287"/>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9" name="テキスト ボックス 288"/>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90"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696</xdr:rowOff>
    </xdr:from>
    <xdr:to>
      <xdr:col>15</xdr:col>
      <xdr:colOff>180340</xdr:colOff>
      <xdr:row>39</xdr:row>
      <xdr:rowOff>84607</xdr:rowOff>
    </xdr:to>
    <xdr:cxnSp macro="">
      <xdr:nvCxnSpPr>
        <xdr:cNvPr id="291" name="直線コネクタ 290"/>
        <xdr:cNvCxnSpPr/>
      </xdr:nvCxnSpPr>
      <xdr:spPr>
        <a:xfrm flipV="1">
          <a:off x="10475595" y="5315646"/>
          <a:ext cx="1270" cy="14555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88434</xdr:rowOff>
    </xdr:from>
    <xdr:ext cx="534377" cy="259045"/>
    <xdr:sp macro="" textlink="">
      <xdr:nvSpPr>
        <xdr:cNvPr id="292" name="補助費等最小値テキスト"/>
        <xdr:cNvSpPr txBox="1"/>
      </xdr:nvSpPr>
      <xdr:spPr>
        <a:xfrm>
          <a:off x="10528300" y="6774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44,730</a:t>
          </a:r>
          <a:endParaRPr kumimoji="1" lang="ja-JP" altLang="en-US" sz="1000" b="1">
            <a:latin typeface="ＭＳ Ｐゴシック"/>
          </a:endParaRPr>
        </a:p>
      </xdr:txBody>
    </xdr:sp>
    <xdr:clientData/>
  </xdr:oneCellAnchor>
  <xdr:twoCellAnchor>
    <xdr:from>
      <xdr:col>15</xdr:col>
      <xdr:colOff>92075</xdr:colOff>
      <xdr:row>39</xdr:row>
      <xdr:rowOff>84607</xdr:rowOff>
    </xdr:from>
    <xdr:to>
      <xdr:col>15</xdr:col>
      <xdr:colOff>269875</xdr:colOff>
      <xdr:row>39</xdr:row>
      <xdr:rowOff>84607</xdr:rowOff>
    </xdr:to>
    <xdr:cxnSp macro="">
      <xdr:nvCxnSpPr>
        <xdr:cNvPr id="293" name="直線コネクタ 292"/>
        <xdr:cNvCxnSpPr/>
      </xdr:nvCxnSpPr>
      <xdr:spPr>
        <a:xfrm>
          <a:off x="10388600" y="6771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118823</xdr:rowOff>
    </xdr:from>
    <xdr:ext cx="599010" cy="259045"/>
    <xdr:sp macro="" textlink="">
      <xdr:nvSpPr>
        <xdr:cNvPr id="294" name="補助費等最大値テキスト"/>
        <xdr:cNvSpPr txBox="1"/>
      </xdr:nvSpPr>
      <xdr:spPr>
        <a:xfrm>
          <a:off x="10528300" y="5090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235,742</a:t>
          </a:r>
          <a:endParaRPr kumimoji="1" lang="ja-JP" altLang="en-US" sz="1000" b="1">
            <a:latin typeface="ＭＳ Ｐゴシック"/>
          </a:endParaRPr>
        </a:p>
      </xdr:txBody>
    </xdr:sp>
    <xdr:clientData/>
  </xdr:oneCellAnchor>
  <xdr:twoCellAnchor>
    <xdr:from>
      <xdr:col>15</xdr:col>
      <xdr:colOff>92075</xdr:colOff>
      <xdr:row>31</xdr:row>
      <xdr:rowOff>696</xdr:rowOff>
    </xdr:from>
    <xdr:to>
      <xdr:col>15</xdr:col>
      <xdr:colOff>269875</xdr:colOff>
      <xdr:row>31</xdr:row>
      <xdr:rowOff>696</xdr:rowOff>
    </xdr:to>
    <xdr:cxnSp macro="">
      <xdr:nvCxnSpPr>
        <xdr:cNvPr id="295" name="直線コネクタ 294"/>
        <xdr:cNvCxnSpPr/>
      </xdr:nvCxnSpPr>
      <xdr:spPr>
        <a:xfrm>
          <a:off x="10388600" y="5315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6068</xdr:rowOff>
    </xdr:from>
    <xdr:to>
      <xdr:col>15</xdr:col>
      <xdr:colOff>180975</xdr:colOff>
      <xdr:row>38</xdr:row>
      <xdr:rowOff>43360</xdr:rowOff>
    </xdr:to>
    <xdr:cxnSp macro="">
      <xdr:nvCxnSpPr>
        <xdr:cNvPr id="296" name="直線コネクタ 295"/>
        <xdr:cNvCxnSpPr/>
      </xdr:nvCxnSpPr>
      <xdr:spPr>
        <a:xfrm flipV="1">
          <a:off x="9639300" y="6521168"/>
          <a:ext cx="838200" cy="37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60372</xdr:rowOff>
    </xdr:from>
    <xdr:ext cx="599010" cy="259045"/>
    <xdr:sp macro="" textlink="">
      <xdr:nvSpPr>
        <xdr:cNvPr id="297" name="補助費等平均値テキスト"/>
        <xdr:cNvSpPr txBox="1"/>
      </xdr:nvSpPr>
      <xdr:spPr>
        <a:xfrm>
          <a:off x="10528300" y="606112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111,746</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37495</xdr:rowOff>
    </xdr:from>
    <xdr:to>
      <xdr:col>15</xdr:col>
      <xdr:colOff>231775</xdr:colOff>
      <xdr:row>36</xdr:row>
      <xdr:rowOff>139095</xdr:rowOff>
    </xdr:to>
    <xdr:sp macro="" textlink="">
      <xdr:nvSpPr>
        <xdr:cNvPr id="298" name="フローチャート : 判断 297"/>
        <xdr:cNvSpPr/>
      </xdr:nvSpPr>
      <xdr:spPr>
        <a:xfrm>
          <a:off x="10426700" y="6209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37</xdr:row>
      <xdr:rowOff>23343</xdr:rowOff>
    </xdr:from>
    <xdr:to>
      <xdr:col>14</xdr:col>
      <xdr:colOff>28575</xdr:colOff>
      <xdr:row>38</xdr:row>
      <xdr:rowOff>43360</xdr:rowOff>
    </xdr:to>
    <xdr:cxnSp macro="">
      <xdr:nvCxnSpPr>
        <xdr:cNvPr id="299" name="直線コネクタ 298"/>
        <xdr:cNvCxnSpPr/>
      </xdr:nvCxnSpPr>
      <xdr:spPr>
        <a:xfrm>
          <a:off x="8750300" y="6366993"/>
          <a:ext cx="889000" cy="1914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132060</xdr:rowOff>
    </xdr:from>
    <xdr:to>
      <xdr:col>14</xdr:col>
      <xdr:colOff>79375</xdr:colOff>
      <xdr:row>37</xdr:row>
      <xdr:rowOff>62210</xdr:rowOff>
    </xdr:to>
    <xdr:sp macro="" textlink="">
      <xdr:nvSpPr>
        <xdr:cNvPr id="300" name="フローチャート : 判断 299"/>
        <xdr:cNvSpPr/>
      </xdr:nvSpPr>
      <xdr:spPr>
        <a:xfrm>
          <a:off x="9588500" y="6304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35</xdr:row>
      <xdr:rowOff>78737</xdr:rowOff>
    </xdr:from>
    <xdr:ext cx="534377" cy="259045"/>
    <xdr:sp macro="" textlink="">
      <xdr:nvSpPr>
        <xdr:cNvPr id="301" name="テキスト ボックス 300"/>
        <xdr:cNvSpPr txBox="1"/>
      </xdr:nvSpPr>
      <xdr:spPr>
        <a:xfrm>
          <a:off x="9372111" y="6079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99,336</a:t>
          </a:r>
          <a:endParaRPr kumimoji="1" lang="ja-JP" altLang="en-US" sz="1000" b="1">
            <a:solidFill>
              <a:srgbClr val="000080"/>
            </a:solidFill>
            <a:latin typeface="ＭＳ Ｐゴシック"/>
          </a:endParaRPr>
        </a:p>
      </xdr:txBody>
    </xdr:sp>
    <xdr:clientData/>
  </xdr:oneCellAnchor>
  <xdr:twoCellAnchor>
    <xdr:from>
      <xdr:col>11</xdr:col>
      <xdr:colOff>307975</xdr:colOff>
      <xdr:row>37</xdr:row>
      <xdr:rowOff>23343</xdr:rowOff>
    </xdr:from>
    <xdr:to>
      <xdr:col>12</xdr:col>
      <xdr:colOff>511175</xdr:colOff>
      <xdr:row>38</xdr:row>
      <xdr:rowOff>114622</xdr:rowOff>
    </xdr:to>
    <xdr:cxnSp macro="">
      <xdr:nvCxnSpPr>
        <xdr:cNvPr id="302" name="直線コネクタ 301"/>
        <xdr:cNvCxnSpPr/>
      </xdr:nvCxnSpPr>
      <xdr:spPr>
        <a:xfrm flipV="1">
          <a:off x="7861300" y="6366993"/>
          <a:ext cx="889000" cy="262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17691</xdr:rowOff>
    </xdr:from>
    <xdr:to>
      <xdr:col>12</xdr:col>
      <xdr:colOff>561975</xdr:colOff>
      <xdr:row>37</xdr:row>
      <xdr:rowOff>119291</xdr:rowOff>
    </xdr:to>
    <xdr:sp macro="" textlink="">
      <xdr:nvSpPr>
        <xdr:cNvPr id="303" name="フローチャート : 判断 302"/>
        <xdr:cNvSpPr/>
      </xdr:nvSpPr>
      <xdr:spPr>
        <a:xfrm>
          <a:off x="8699500" y="63613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37</xdr:row>
      <xdr:rowOff>110418</xdr:rowOff>
    </xdr:from>
    <xdr:ext cx="534377" cy="259045"/>
    <xdr:sp macro="" textlink="">
      <xdr:nvSpPr>
        <xdr:cNvPr id="304" name="テキスト ボックス 303"/>
        <xdr:cNvSpPr txBox="1"/>
      </xdr:nvSpPr>
      <xdr:spPr>
        <a:xfrm>
          <a:off x="8483111" y="6454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91,845</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114622</xdr:rowOff>
    </xdr:from>
    <xdr:to>
      <xdr:col>11</xdr:col>
      <xdr:colOff>307975</xdr:colOff>
      <xdr:row>38</xdr:row>
      <xdr:rowOff>129672</xdr:rowOff>
    </xdr:to>
    <xdr:cxnSp macro="">
      <xdr:nvCxnSpPr>
        <xdr:cNvPr id="305" name="直線コネクタ 304"/>
        <xdr:cNvCxnSpPr/>
      </xdr:nvCxnSpPr>
      <xdr:spPr>
        <a:xfrm flipV="1">
          <a:off x="6972300" y="6629722"/>
          <a:ext cx="889000" cy="15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26264</xdr:rowOff>
    </xdr:from>
    <xdr:to>
      <xdr:col>11</xdr:col>
      <xdr:colOff>358775</xdr:colOff>
      <xdr:row>37</xdr:row>
      <xdr:rowOff>127864</xdr:rowOff>
    </xdr:to>
    <xdr:sp macro="" textlink="">
      <xdr:nvSpPr>
        <xdr:cNvPr id="306" name="フローチャート : 判断 305"/>
        <xdr:cNvSpPr/>
      </xdr:nvSpPr>
      <xdr:spPr>
        <a:xfrm>
          <a:off x="7810500" y="6369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35</xdr:row>
      <xdr:rowOff>144391</xdr:rowOff>
    </xdr:from>
    <xdr:ext cx="534377" cy="259045"/>
    <xdr:sp macro="" textlink="">
      <xdr:nvSpPr>
        <xdr:cNvPr id="307" name="テキスト ボックス 306"/>
        <xdr:cNvSpPr txBox="1"/>
      </xdr:nvSpPr>
      <xdr:spPr>
        <a:xfrm>
          <a:off x="7594111" y="614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90,720</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99256</xdr:rowOff>
    </xdr:from>
    <xdr:to>
      <xdr:col>10</xdr:col>
      <xdr:colOff>155575</xdr:colOff>
      <xdr:row>37</xdr:row>
      <xdr:rowOff>29406</xdr:rowOff>
    </xdr:to>
    <xdr:sp macro="" textlink="">
      <xdr:nvSpPr>
        <xdr:cNvPr id="308" name="フローチャート : 判断 307"/>
        <xdr:cNvSpPr/>
      </xdr:nvSpPr>
      <xdr:spPr>
        <a:xfrm>
          <a:off x="6921500" y="6271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35</xdr:row>
      <xdr:rowOff>45933</xdr:rowOff>
    </xdr:from>
    <xdr:ext cx="599010" cy="259045"/>
    <xdr:sp macro="" textlink="">
      <xdr:nvSpPr>
        <xdr:cNvPr id="309" name="テキスト ボックス 308"/>
        <xdr:cNvSpPr txBox="1"/>
      </xdr:nvSpPr>
      <xdr:spPr>
        <a:xfrm>
          <a:off x="6672794" y="60466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103,641</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10" name="テキスト ボックス 309"/>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11" name="テキスト ボックス 310"/>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2" name="テキスト ボックス 311"/>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3" name="テキスト ボックス 312"/>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4" name="テキスト ボックス 313"/>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126718</xdr:rowOff>
    </xdr:from>
    <xdr:to>
      <xdr:col>15</xdr:col>
      <xdr:colOff>231775</xdr:colOff>
      <xdr:row>38</xdr:row>
      <xdr:rowOff>56868</xdr:rowOff>
    </xdr:to>
    <xdr:sp macro="" textlink="">
      <xdr:nvSpPr>
        <xdr:cNvPr id="315" name="円/楕円 314"/>
        <xdr:cNvSpPr/>
      </xdr:nvSpPr>
      <xdr:spPr>
        <a:xfrm>
          <a:off x="10426700" y="6470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105145</xdr:rowOff>
    </xdr:from>
    <xdr:ext cx="534377" cy="259045"/>
    <xdr:sp macro="" textlink="">
      <xdr:nvSpPr>
        <xdr:cNvPr id="316" name="補助費等該当値テキスト"/>
        <xdr:cNvSpPr txBox="1"/>
      </xdr:nvSpPr>
      <xdr:spPr>
        <a:xfrm>
          <a:off x="10528300" y="64487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77,537</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164010</xdr:rowOff>
    </xdr:from>
    <xdr:to>
      <xdr:col>14</xdr:col>
      <xdr:colOff>79375</xdr:colOff>
      <xdr:row>38</xdr:row>
      <xdr:rowOff>94160</xdr:rowOff>
    </xdr:to>
    <xdr:sp macro="" textlink="">
      <xdr:nvSpPr>
        <xdr:cNvPr id="317" name="円/楕円 316"/>
        <xdr:cNvSpPr/>
      </xdr:nvSpPr>
      <xdr:spPr>
        <a:xfrm>
          <a:off x="9588500" y="650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85287</xdr:rowOff>
    </xdr:from>
    <xdr:ext cx="534377" cy="259045"/>
    <xdr:sp macro="" textlink="">
      <xdr:nvSpPr>
        <xdr:cNvPr id="318" name="テキスト ボックス 317"/>
        <xdr:cNvSpPr txBox="1"/>
      </xdr:nvSpPr>
      <xdr:spPr>
        <a:xfrm>
          <a:off x="9372111" y="6600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72,643</a:t>
          </a:r>
          <a:endParaRPr kumimoji="1" lang="ja-JP" altLang="en-US" sz="1000" b="1">
            <a:solidFill>
              <a:srgbClr val="FF0000"/>
            </a:solidFill>
            <a:latin typeface="ＭＳ Ｐゴシック"/>
          </a:endParaRPr>
        </a:p>
      </xdr:txBody>
    </xdr:sp>
    <xdr:clientData/>
  </xdr:oneCellAnchor>
  <xdr:twoCellAnchor>
    <xdr:from>
      <xdr:col>12</xdr:col>
      <xdr:colOff>460375</xdr:colOff>
      <xdr:row>36</xdr:row>
      <xdr:rowOff>143993</xdr:rowOff>
    </xdr:from>
    <xdr:to>
      <xdr:col>12</xdr:col>
      <xdr:colOff>561975</xdr:colOff>
      <xdr:row>37</xdr:row>
      <xdr:rowOff>74143</xdr:rowOff>
    </xdr:to>
    <xdr:sp macro="" textlink="">
      <xdr:nvSpPr>
        <xdr:cNvPr id="319" name="円/楕円 318"/>
        <xdr:cNvSpPr/>
      </xdr:nvSpPr>
      <xdr:spPr>
        <a:xfrm>
          <a:off x="8699500" y="6316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35</xdr:row>
      <xdr:rowOff>90670</xdr:rowOff>
    </xdr:from>
    <xdr:ext cx="534377" cy="259045"/>
    <xdr:sp macro="" textlink="">
      <xdr:nvSpPr>
        <xdr:cNvPr id="320" name="テキスト ボックス 319"/>
        <xdr:cNvSpPr txBox="1"/>
      </xdr:nvSpPr>
      <xdr:spPr>
        <a:xfrm>
          <a:off x="8483111" y="6091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97,770</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63822</xdr:rowOff>
    </xdr:from>
    <xdr:to>
      <xdr:col>11</xdr:col>
      <xdr:colOff>358775</xdr:colOff>
      <xdr:row>38</xdr:row>
      <xdr:rowOff>165422</xdr:rowOff>
    </xdr:to>
    <xdr:sp macro="" textlink="">
      <xdr:nvSpPr>
        <xdr:cNvPr id="321" name="円/楕円 320"/>
        <xdr:cNvSpPr/>
      </xdr:nvSpPr>
      <xdr:spPr>
        <a:xfrm>
          <a:off x="7810500" y="6578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156549</xdr:rowOff>
    </xdr:from>
    <xdr:ext cx="534377" cy="259045"/>
    <xdr:sp macro="" textlink="">
      <xdr:nvSpPr>
        <xdr:cNvPr id="322" name="テキスト ボックス 321"/>
        <xdr:cNvSpPr txBox="1"/>
      </xdr:nvSpPr>
      <xdr:spPr>
        <a:xfrm>
          <a:off x="7594111" y="6671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63,291</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78872</xdr:rowOff>
    </xdr:from>
    <xdr:to>
      <xdr:col>10</xdr:col>
      <xdr:colOff>155575</xdr:colOff>
      <xdr:row>39</xdr:row>
      <xdr:rowOff>9022</xdr:rowOff>
    </xdr:to>
    <xdr:sp macro="" textlink="">
      <xdr:nvSpPr>
        <xdr:cNvPr id="323" name="円/楕円 322"/>
        <xdr:cNvSpPr/>
      </xdr:nvSpPr>
      <xdr:spPr>
        <a:xfrm>
          <a:off x="6921500" y="659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39</xdr:row>
      <xdr:rowOff>149</xdr:rowOff>
    </xdr:from>
    <xdr:ext cx="534377" cy="259045"/>
    <xdr:sp macro="" textlink="">
      <xdr:nvSpPr>
        <xdr:cNvPr id="324" name="テキスト ボックス 323"/>
        <xdr:cNvSpPr txBox="1"/>
      </xdr:nvSpPr>
      <xdr:spPr>
        <a:xfrm>
          <a:off x="6705111" y="6686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61,316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5" name="正方形/長方形 324"/>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6" name="正方形/長方形 325"/>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7" name="正方形/長方形 326"/>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8" name="正方形/長方形 327"/>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9" name="正方形/長方形 328"/>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30" name="正方形/長方形 329"/>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31" name="正方形/長方形 330"/>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94,541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2" name="正方形/長方形 331"/>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3" name="テキスト ボックス 332"/>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4" name="直線コネクタ 333"/>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5" name="直線コネクタ 334"/>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6" name="テキスト ボックス 335"/>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7" name="直線コネクタ 336"/>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8" name="テキスト ボックス 337"/>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9" name="直線コネクタ 338"/>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40" name="テキスト ボックス 339"/>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41" name="直線コネクタ 340"/>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130827</xdr:rowOff>
    </xdr:from>
    <xdr:ext cx="685572" cy="259045"/>
    <xdr:sp macro="" textlink="">
      <xdr:nvSpPr>
        <xdr:cNvPr id="342" name="テキスト ボックス 341"/>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3" name="直線コネクタ 342"/>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44" name="テキスト ボックス 343"/>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6" name="テキスト ボックス 34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137313</xdr:rowOff>
    </xdr:from>
    <xdr:to>
      <xdr:col>15</xdr:col>
      <xdr:colOff>180340</xdr:colOff>
      <xdr:row>59</xdr:row>
      <xdr:rowOff>35200</xdr:rowOff>
    </xdr:to>
    <xdr:cxnSp macro="">
      <xdr:nvCxnSpPr>
        <xdr:cNvPr id="348" name="直線コネクタ 347"/>
        <xdr:cNvCxnSpPr/>
      </xdr:nvCxnSpPr>
      <xdr:spPr>
        <a:xfrm flipV="1">
          <a:off x="10475595" y="8881263"/>
          <a:ext cx="1270" cy="1269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39027</xdr:rowOff>
    </xdr:from>
    <xdr:ext cx="534377" cy="259045"/>
    <xdr:sp macro="" textlink="">
      <xdr:nvSpPr>
        <xdr:cNvPr id="349" name="普通建設事業費最小値テキスト"/>
        <xdr:cNvSpPr txBox="1"/>
      </xdr:nvSpPr>
      <xdr:spPr>
        <a:xfrm>
          <a:off x="10528300" y="10154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12,139</a:t>
          </a:r>
          <a:endParaRPr kumimoji="1" lang="ja-JP" altLang="en-US" sz="1000" b="1">
            <a:latin typeface="ＭＳ Ｐゴシック"/>
          </a:endParaRPr>
        </a:p>
      </xdr:txBody>
    </xdr:sp>
    <xdr:clientData/>
  </xdr:oneCellAnchor>
  <xdr:twoCellAnchor>
    <xdr:from>
      <xdr:col>15</xdr:col>
      <xdr:colOff>92075</xdr:colOff>
      <xdr:row>59</xdr:row>
      <xdr:rowOff>35200</xdr:rowOff>
    </xdr:from>
    <xdr:to>
      <xdr:col>15</xdr:col>
      <xdr:colOff>269875</xdr:colOff>
      <xdr:row>59</xdr:row>
      <xdr:rowOff>35200</xdr:rowOff>
    </xdr:to>
    <xdr:cxnSp macro="">
      <xdr:nvCxnSpPr>
        <xdr:cNvPr id="350" name="直線コネクタ 349"/>
        <xdr:cNvCxnSpPr/>
      </xdr:nvCxnSpPr>
      <xdr:spPr>
        <a:xfrm>
          <a:off x="10388600" y="10150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83990</xdr:rowOff>
    </xdr:from>
    <xdr:ext cx="690189" cy="259045"/>
    <xdr:sp macro="" textlink="">
      <xdr:nvSpPr>
        <xdr:cNvPr id="351" name="普通建設事業費最大値テキスト"/>
        <xdr:cNvSpPr txBox="1"/>
      </xdr:nvSpPr>
      <xdr:spPr>
        <a:xfrm>
          <a:off x="10528300" y="865649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1,678,132</a:t>
          </a:r>
          <a:endParaRPr kumimoji="1" lang="ja-JP" altLang="en-US" sz="1000" b="1">
            <a:latin typeface="ＭＳ Ｐゴシック"/>
          </a:endParaRPr>
        </a:p>
      </xdr:txBody>
    </xdr:sp>
    <xdr:clientData/>
  </xdr:oneCellAnchor>
  <xdr:twoCellAnchor>
    <xdr:from>
      <xdr:col>15</xdr:col>
      <xdr:colOff>92075</xdr:colOff>
      <xdr:row>51</xdr:row>
      <xdr:rowOff>137313</xdr:rowOff>
    </xdr:from>
    <xdr:to>
      <xdr:col>15</xdr:col>
      <xdr:colOff>269875</xdr:colOff>
      <xdr:row>51</xdr:row>
      <xdr:rowOff>137313</xdr:rowOff>
    </xdr:to>
    <xdr:cxnSp macro="">
      <xdr:nvCxnSpPr>
        <xdr:cNvPr id="352" name="直線コネクタ 351"/>
        <xdr:cNvCxnSpPr/>
      </xdr:nvCxnSpPr>
      <xdr:spPr>
        <a:xfrm>
          <a:off x="10388600" y="8881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95376</xdr:rowOff>
    </xdr:from>
    <xdr:to>
      <xdr:col>15</xdr:col>
      <xdr:colOff>180975</xdr:colOff>
      <xdr:row>58</xdr:row>
      <xdr:rowOff>98028</xdr:rowOff>
    </xdr:to>
    <xdr:cxnSp macro="">
      <xdr:nvCxnSpPr>
        <xdr:cNvPr id="353" name="直線コネクタ 352"/>
        <xdr:cNvCxnSpPr/>
      </xdr:nvCxnSpPr>
      <xdr:spPr>
        <a:xfrm flipV="1">
          <a:off x="9639300" y="10039476"/>
          <a:ext cx="838200" cy="2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72096</xdr:rowOff>
    </xdr:from>
    <xdr:ext cx="534377" cy="259045"/>
    <xdr:sp macro="" textlink="">
      <xdr:nvSpPr>
        <xdr:cNvPr id="354" name="普通建設事業費平均値テキスト"/>
        <xdr:cNvSpPr txBox="1"/>
      </xdr:nvSpPr>
      <xdr:spPr>
        <a:xfrm>
          <a:off x="10528300" y="100161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93,741</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93669</xdr:rowOff>
    </xdr:from>
    <xdr:to>
      <xdr:col>15</xdr:col>
      <xdr:colOff>231775</xdr:colOff>
      <xdr:row>59</xdr:row>
      <xdr:rowOff>23819</xdr:rowOff>
    </xdr:to>
    <xdr:sp macro="" textlink="">
      <xdr:nvSpPr>
        <xdr:cNvPr id="355" name="フローチャート : 判断 354"/>
        <xdr:cNvSpPr/>
      </xdr:nvSpPr>
      <xdr:spPr>
        <a:xfrm>
          <a:off x="10426700" y="10037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26300</xdr:rowOff>
    </xdr:from>
    <xdr:to>
      <xdr:col>14</xdr:col>
      <xdr:colOff>28575</xdr:colOff>
      <xdr:row>58</xdr:row>
      <xdr:rowOff>98028</xdr:rowOff>
    </xdr:to>
    <xdr:cxnSp macro="">
      <xdr:nvCxnSpPr>
        <xdr:cNvPr id="356" name="直線コネクタ 355"/>
        <xdr:cNvCxnSpPr/>
      </xdr:nvCxnSpPr>
      <xdr:spPr>
        <a:xfrm>
          <a:off x="8750300" y="9970400"/>
          <a:ext cx="889000" cy="71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64354</xdr:rowOff>
    </xdr:from>
    <xdr:to>
      <xdr:col>14</xdr:col>
      <xdr:colOff>79375</xdr:colOff>
      <xdr:row>58</xdr:row>
      <xdr:rowOff>165954</xdr:rowOff>
    </xdr:to>
    <xdr:sp macro="" textlink="">
      <xdr:nvSpPr>
        <xdr:cNvPr id="357" name="フローチャート : 判断 356"/>
        <xdr:cNvSpPr/>
      </xdr:nvSpPr>
      <xdr:spPr>
        <a:xfrm>
          <a:off x="9588500" y="10008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157081</xdr:rowOff>
    </xdr:from>
    <xdr:ext cx="599010" cy="259045"/>
    <xdr:sp macro="" textlink="">
      <xdr:nvSpPr>
        <xdr:cNvPr id="358" name="テキスト ボックス 357"/>
        <xdr:cNvSpPr txBox="1"/>
      </xdr:nvSpPr>
      <xdr:spPr>
        <a:xfrm>
          <a:off x="9339794" y="101011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132,212</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26300</xdr:rowOff>
    </xdr:from>
    <xdr:to>
      <xdr:col>12</xdr:col>
      <xdr:colOff>511175</xdr:colOff>
      <xdr:row>58</xdr:row>
      <xdr:rowOff>98154</xdr:rowOff>
    </xdr:to>
    <xdr:cxnSp macro="">
      <xdr:nvCxnSpPr>
        <xdr:cNvPr id="359" name="直線コネクタ 358"/>
        <xdr:cNvCxnSpPr/>
      </xdr:nvCxnSpPr>
      <xdr:spPr>
        <a:xfrm flipV="1">
          <a:off x="7861300" y="9970400"/>
          <a:ext cx="889000" cy="71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61028</xdr:rowOff>
    </xdr:from>
    <xdr:to>
      <xdr:col>12</xdr:col>
      <xdr:colOff>561975</xdr:colOff>
      <xdr:row>58</xdr:row>
      <xdr:rowOff>162628</xdr:rowOff>
    </xdr:to>
    <xdr:sp macro="" textlink="">
      <xdr:nvSpPr>
        <xdr:cNvPr id="360" name="フローチャート : 判断 359"/>
        <xdr:cNvSpPr/>
      </xdr:nvSpPr>
      <xdr:spPr>
        <a:xfrm>
          <a:off x="8699500" y="1000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153755</xdr:rowOff>
    </xdr:from>
    <xdr:ext cx="599010" cy="259045"/>
    <xdr:sp macro="" textlink="">
      <xdr:nvSpPr>
        <xdr:cNvPr id="361" name="テキスト ボックス 360"/>
        <xdr:cNvSpPr txBox="1"/>
      </xdr:nvSpPr>
      <xdr:spPr>
        <a:xfrm>
          <a:off x="8450794" y="100978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136,577</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54590</xdr:rowOff>
    </xdr:from>
    <xdr:to>
      <xdr:col>11</xdr:col>
      <xdr:colOff>307975</xdr:colOff>
      <xdr:row>58</xdr:row>
      <xdr:rowOff>98154</xdr:rowOff>
    </xdr:to>
    <xdr:cxnSp macro="">
      <xdr:nvCxnSpPr>
        <xdr:cNvPr id="362" name="直線コネクタ 361"/>
        <xdr:cNvCxnSpPr/>
      </xdr:nvCxnSpPr>
      <xdr:spPr>
        <a:xfrm>
          <a:off x="6972300" y="9998690"/>
          <a:ext cx="889000" cy="43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78158</xdr:rowOff>
    </xdr:from>
    <xdr:to>
      <xdr:col>11</xdr:col>
      <xdr:colOff>358775</xdr:colOff>
      <xdr:row>59</xdr:row>
      <xdr:rowOff>8308</xdr:rowOff>
    </xdr:to>
    <xdr:sp macro="" textlink="">
      <xdr:nvSpPr>
        <xdr:cNvPr id="363" name="フローチャート : 判断 362"/>
        <xdr:cNvSpPr/>
      </xdr:nvSpPr>
      <xdr:spPr>
        <a:xfrm>
          <a:off x="7810500" y="10022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58</xdr:row>
      <xdr:rowOff>170885</xdr:rowOff>
    </xdr:from>
    <xdr:ext cx="599010" cy="259045"/>
    <xdr:sp macro="" textlink="">
      <xdr:nvSpPr>
        <xdr:cNvPr id="364" name="テキスト ボックス 363"/>
        <xdr:cNvSpPr txBox="1"/>
      </xdr:nvSpPr>
      <xdr:spPr>
        <a:xfrm>
          <a:off x="7561794" y="101149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114,097</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75761</xdr:rowOff>
    </xdr:from>
    <xdr:to>
      <xdr:col>10</xdr:col>
      <xdr:colOff>155575</xdr:colOff>
      <xdr:row>59</xdr:row>
      <xdr:rowOff>5911</xdr:rowOff>
    </xdr:to>
    <xdr:sp macro="" textlink="">
      <xdr:nvSpPr>
        <xdr:cNvPr id="365" name="フローチャート : 判断 364"/>
        <xdr:cNvSpPr/>
      </xdr:nvSpPr>
      <xdr:spPr>
        <a:xfrm>
          <a:off x="6921500" y="10019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58</xdr:row>
      <xdr:rowOff>168488</xdr:rowOff>
    </xdr:from>
    <xdr:ext cx="599010" cy="259045"/>
    <xdr:sp macro="" textlink="">
      <xdr:nvSpPr>
        <xdr:cNvPr id="366" name="テキスト ボックス 365"/>
        <xdr:cNvSpPr txBox="1"/>
      </xdr:nvSpPr>
      <xdr:spPr>
        <a:xfrm>
          <a:off x="6672794" y="10112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117,242</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44576</xdr:rowOff>
    </xdr:from>
    <xdr:to>
      <xdr:col>15</xdr:col>
      <xdr:colOff>231775</xdr:colOff>
      <xdr:row>58</xdr:row>
      <xdr:rowOff>146176</xdr:rowOff>
    </xdr:to>
    <xdr:sp macro="" textlink="">
      <xdr:nvSpPr>
        <xdr:cNvPr id="372" name="円/楕円 371"/>
        <xdr:cNvSpPr/>
      </xdr:nvSpPr>
      <xdr:spPr>
        <a:xfrm>
          <a:off x="10426700" y="998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3953</xdr:rowOff>
    </xdr:from>
    <xdr:ext cx="599010" cy="259045"/>
    <xdr:sp macro="" textlink="">
      <xdr:nvSpPr>
        <xdr:cNvPr id="373" name="普通建設事業費該当値テキスト"/>
        <xdr:cNvSpPr txBox="1"/>
      </xdr:nvSpPr>
      <xdr:spPr>
        <a:xfrm>
          <a:off x="10528300" y="9776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158,168</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47228</xdr:rowOff>
    </xdr:from>
    <xdr:to>
      <xdr:col>14</xdr:col>
      <xdr:colOff>79375</xdr:colOff>
      <xdr:row>58</xdr:row>
      <xdr:rowOff>148828</xdr:rowOff>
    </xdr:to>
    <xdr:sp macro="" textlink="">
      <xdr:nvSpPr>
        <xdr:cNvPr id="374" name="円/楕円 373"/>
        <xdr:cNvSpPr/>
      </xdr:nvSpPr>
      <xdr:spPr>
        <a:xfrm>
          <a:off x="9588500" y="999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165355</xdr:rowOff>
    </xdr:from>
    <xdr:ext cx="599010" cy="259045"/>
    <xdr:sp macro="" textlink="">
      <xdr:nvSpPr>
        <xdr:cNvPr id="375" name="テキスト ボックス 374"/>
        <xdr:cNvSpPr txBox="1"/>
      </xdr:nvSpPr>
      <xdr:spPr>
        <a:xfrm>
          <a:off x="9339794" y="9766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154,688</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146950</xdr:rowOff>
    </xdr:from>
    <xdr:to>
      <xdr:col>12</xdr:col>
      <xdr:colOff>561975</xdr:colOff>
      <xdr:row>58</xdr:row>
      <xdr:rowOff>77100</xdr:rowOff>
    </xdr:to>
    <xdr:sp macro="" textlink="">
      <xdr:nvSpPr>
        <xdr:cNvPr id="376" name="円/楕円 375"/>
        <xdr:cNvSpPr/>
      </xdr:nvSpPr>
      <xdr:spPr>
        <a:xfrm>
          <a:off x="8699500" y="991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93627</xdr:rowOff>
    </xdr:from>
    <xdr:ext cx="599010" cy="259045"/>
    <xdr:sp macro="" textlink="">
      <xdr:nvSpPr>
        <xdr:cNvPr id="377" name="テキスト ボックス 376"/>
        <xdr:cNvSpPr txBox="1"/>
      </xdr:nvSpPr>
      <xdr:spPr>
        <a:xfrm>
          <a:off x="8450794" y="9694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248,819</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47354</xdr:rowOff>
    </xdr:from>
    <xdr:to>
      <xdr:col>11</xdr:col>
      <xdr:colOff>358775</xdr:colOff>
      <xdr:row>58</xdr:row>
      <xdr:rowOff>148954</xdr:rowOff>
    </xdr:to>
    <xdr:sp macro="" textlink="">
      <xdr:nvSpPr>
        <xdr:cNvPr id="378" name="円/楕円 377"/>
        <xdr:cNvSpPr/>
      </xdr:nvSpPr>
      <xdr:spPr>
        <a:xfrm>
          <a:off x="7810500" y="9991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165481</xdr:rowOff>
    </xdr:from>
    <xdr:ext cx="599010" cy="259045"/>
    <xdr:sp macro="" textlink="">
      <xdr:nvSpPr>
        <xdr:cNvPr id="379" name="テキスト ボックス 378"/>
        <xdr:cNvSpPr txBox="1"/>
      </xdr:nvSpPr>
      <xdr:spPr>
        <a:xfrm>
          <a:off x="7561794" y="97666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154,522</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3790</xdr:rowOff>
    </xdr:from>
    <xdr:to>
      <xdr:col>10</xdr:col>
      <xdr:colOff>155575</xdr:colOff>
      <xdr:row>58</xdr:row>
      <xdr:rowOff>105390</xdr:rowOff>
    </xdr:to>
    <xdr:sp macro="" textlink="">
      <xdr:nvSpPr>
        <xdr:cNvPr id="380" name="円/楕円 379"/>
        <xdr:cNvSpPr/>
      </xdr:nvSpPr>
      <xdr:spPr>
        <a:xfrm>
          <a:off x="6921500" y="99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121917</xdr:rowOff>
    </xdr:from>
    <xdr:ext cx="599010" cy="259045"/>
    <xdr:sp macro="" textlink="">
      <xdr:nvSpPr>
        <xdr:cNvPr id="381" name="テキスト ボックス 380"/>
        <xdr:cNvSpPr txBox="1"/>
      </xdr:nvSpPr>
      <xdr:spPr>
        <a:xfrm>
          <a:off x="6672794" y="9723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211,692</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36,797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98879</xdr:rowOff>
    </xdr:from>
    <xdr:to>
      <xdr:col>16</xdr:col>
      <xdr:colOff>307975</xdr:colOff>
      <xdr:row>79</xdr:row>
      <xdr:rowOff>98879</xdr:rowOff>
    </xdr:to>
    <xdr:cxnSp macro="">
      <xdr:nvCxnSpPr>
        <xdr:cNvPr id="392" name="直線コネクタ 391"/>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128106</xdr:rowOff>
    </xdr:from>
    <xdr:ext cx="248786" cy="259045"/>
    <xdr:sp macro="" textlink="">
      <xdr:nvSpPr>
        <xdr:cNvPr id="393" name="テキスト ボックス 392"/>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115207</xdr:rowOff>
    </xdr:from>
    <xdr:to>
      <xdr:col>16</xdr:col>
      <xdr:colOff>307975</xdr:colOff>
      <xdr:row>77</xdr:row>
      <xdr:rowOff>115207</xdr:rowOff>
    </xdr:to>
    <xdr:cxnSp macro="">
      <xdr:nvCxnSpPr>
        <xdr:cNvPr id="394" name="直線コネクタ 393"/>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144434</xdr:rowOff>
    </xdr:from>
    <xdr:ext cx="595419" cy="259045"/>
    <xdr:sp macro="" textlink="">
      <xdr:nvSpPr>
        <xdr:cNvPr id="395" name="テキスト ボックス 394"/>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75</xdr:row>
      <xdr:rowOff>131535</xdr:rowOff>
    </xdr:from>
    <xdr:to>
      <xdr:col>16</xdr:col>
      <xdr:colOff>307975</xdr:colOff>
      <xdr:row>75</xdr:row>
      <xdr:rowOff>131535</xdr:rowOff>
    </xdr:to>
    <xdr:cxnSp macro="">
      <xdr:nvCxnSpPr>
        <xdr:cNvPr id="396" name="直線コネクタ 395"/>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74</xdr:row>
      <xdr:rowOff>160762</xdr:rowOff>
    </xdr:from>
    <xdr:ext cx="595419" cy="259045"/>
    <xdr:sp macro="" textlink="">
      <xdr:nvSpPr>
        <xdr:cNvPr id="397" name="テキスト ボックス 396"/>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73</xdr:row>
      <xdr:rowOff>147865</xdr:rowOff>
    </xdr:from>
    <xdr:to>
      <xdr:col>16</xdr:col>
      <xdr:colOff>307975</xdr:colOff>
      <xdr:row>73</xdr:row>
      <xdr:rowOff>147865</xdr:rowOff>
    </xdr:to>
    <xdr:cxnSp macro="">
      <xdr:nvCxnSpPr>
        <xdr:cNvPr id="398" name="直線コネクタ 397"/>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5642</xdr:rowOff>
    </xdr:from>
    <xdr:ext cx="595419" cy="259045"/>
    <xdr:sp macro="" textlink="">
      <xdr:nvSpPr>
        <xdr:cNvPr id="399" name="テキスト ボックス 398"/>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71</xdr:row>
      <xdr:rowOff>164193</xdr:rowOff>
    </xdr:from>
    <xdr:to>
      <xdr:col>16</xdr:col>
      <xdr:colOff>307975</xdr:colOff>
      <xdr:row>71</xdr:row>
      <xdr:rowOff>164193</xdr:rowOff>
    </xdr:to>
    <xdr:cxnSp macro="">
      <xdr:nvCxnSpPr>
        <xdr:cNvPr id="400" name="直線コネクタ 399"/>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71</xdr:row>
      <xdr:rowOff>21970</xdr:rowOff>
    </xdr:from>
    <xdr:ext cx="685572" cy="259045"/>
    <xdr:sp macro="" textlink="">
      <xdr:nvSpPr>
        <xdr:cNvPr id="401" name="テキスト ボックス 400"/>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70</xdr:row>
      <xdr:rowOff>9072</xdr:rowOff>
    </xdr:from>
    <xdr:to>
      <xdr:col>16</xdr:col>
      <xdr:colOff>307975</xdr:colOff>
      <xdr:row>70</xdr:row>
      <xdr:rowOff>9072</xdr:rowOff>
    </xdr:to>
    <xdr:cxnSp macro="">
      <xdr:nvCxnSpPr>
        <xdr:cNvPr id="402" name="直線コネクタ 401"/>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38299</xdr:rowOff>
    </xdr:from>
    <xdr:ext cx="685572" cy="259045"/>
    <xdr:sp macro="" textlink="">
      <xdr:nvSpPr>
        <xdr:cNvPr id="403" name="テキスト ボックス 402"/>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4" name="直線コネクタ 403"/>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5" name="テキスト ボックス 404"/>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6"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83848</xdr:rowOff>
    </xdr:from>
    <xdr:to>
      <xdr:col>15</xdr:col>
      <xdr:colOff>180340</xdr:colOff>
      <xdr:row>79</xdr:row>
      <xdr:rowOff>98879</xdr:rowOff>
    </xdr:to>
    <xdr:cxnSp macro="">
      <xdr:nvCxnSpPr>
        <xdr:cNvPr id="407" name="直線コネクタ 406"/>
        <xdr:cNvCxnSpPr/>
      </xdr:nvCxnSpPr>
      <xdr:spPr>
        <a:xfrm flipV="1">
          <a:off x="10475595" y="12085348"/>
          <a:ext cx="1270" cy="15580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111634</xdr:rowOff>
    </xdr:from>
    <xdr:ext cx="249299" cy="259045"/>
    <xdr:sp macro="" textlink="">
      <xdr:nvSpPr>
        <xdr:cNvPr id="408" name="普通建設事業費 （ うち新規整備　）最小値テキスト"/>
        <xdr:cNvSpPr txBox="1"/>
      </xdr:nvSpPr>
      <xdr:spPr>
        <a:xfrm>
          <a:off x="10528300" y="1365618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98879</xdr:rowOff>
    </xdr:from>
    <xdr:to>
      <xdr:col>15</xdr:col>
      <xdr:colOff>269875</xdr:colOff>
      <xdr:row>79</xdr:row>
      <xdr:rowOff>98879</xdr:rowOff>
    </xdr:to>
    <xdr:cxnSp macro="">
      <xdr:nvCxnSpPr>
        <xdr:cNvPr id="409" name="直線コネクタ 408"/>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30525</xdr:rowOff>
    </xdr:from>
    <xdr:ext cx="690189" cy="259045"/>
    <xdr:sp macro="" textlink="">
      <xdr:nvSpPr>
        <xdr:cNvPr id="410" name="普通建設事業費 （ うち新規整備　）最大値テキスト"/>
        <xdr:cNvSpPr txBox="1"/>
      </xdr:nvSpPr>
      <xdr:spPr>
        <a:xfrm>
          <a:off x="10528300" y="1186057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1,431,308</a:t>
          </a:r>
          <a:endParaRPr kumimoji="1" lang="ja-JP" altLang="en-US" sz="1000" b="1">
            <a:latin typeface="ＭＳ Ｐゴシック"/>
          </a:endParaRPr>
        </a:p>
      </xdr:txBody>
    </xdr:sp>
    <xdr:clientData/>
  </xdr:oneCellAnchor>
  <xdr:twoCellAnchor>
    <xdr:from>
      <xdr:col>15</xdr:col>
      <xdr:colOff>92075</xdr:colOff>
      <xdr:row>70</xdr:row>
      <xdr:rowOff>83848</xdr:rowOff>
    </xdr:from>
    <xdr:to>
      <xdr:col>15</xdr:col>
      <xdr:colOff>269875</xdr:colOff>
      <xdr:row>70</xdr:row>
      <xdr:rowOff>83848</xdr:rowOff>
    </xdr:to>
    <xdr:cxnSp macro="">
      <xdr:nvCxnSpPr>
        <xdr:cNvPr id="411" name="直線コネクタ 410"/>
        <xdr:cNvCxnSpPr/>
      </xdr:nvCxnSpPr>
      <xdr:spPr>
        <a:xfrm>
          <a:off x="10388600" y="12085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141979</xdr:rowOff>
    </xdr:from>
    <xdr:to>
      <xdr:col>15</xdr:col>
      <xdr:colOff>180975</xdr:colOff>
      <xdr:row>78</xdr:row>
      <xdr:rowOff>150037</xdr:rowOff>
    </xdr:to>
    <xdr:cxnSp macro="">
      <xdr:nvCxnSpPr>
        <xdr:cNvPr id="412" name="直線コネクタ 411"/>
        <xdr:cNvCxnSpPr/>
      </xdr:nvCxnSpPr>
      <xdr:spPr>
        <a:xfrm flipV="1">
          <a:off x="9639300" y="13515079"/>
          <a:ext cx="838200" cy="8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156084</xdr:rowOff>
    </xdr:from>
    <xdr:ext cx="534377" cy="259045"/>
    <xdr:sp macro="" textlink="">
      <xdr:nvSpPr>
        <xdr:cNvPr id="413" name="普通建設事業費 （ うち新規整備　）平均値テキスト"/>
        <xdr:cNvSpPr txBox="1"/>
      </xdr:nvSpPr>
      <xdr:spPr>
        <a:xfrm>
          <a:off x="10528300" y="135291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38,465</a:t>
          </a:r>
          <a:endParaRPr kumimoji="1" lang="ja-JP" altLang="en-US" sz="1000" b="1">
            <a:solidFill>
              <a:srgbClr val="000080"/>
            </a:solidFill>
            <a:latin typeface="ＭＳ Ｐゴシック"/>
          </a:endParaRPr>
        </a:p>
      </xdr:txBody>
    </xdr:sp>
    <xdr:clientData/>
  </xdr:oneCellAnchor>
  <xdr:twoCellAnchor>
    <xdr:from>
      <xdr:col>15</xdr:col>
      <xdr:colOff>130175</xdr:colOff>
      <xdr:row>79</xdr:row>
      <xdr:rowOff>6207</xdr:rowOff>
    </xdr:from>
    <xdr:to>
      <xdr:col>15</xdr:col>
      <xdr:colOff>231775</xdr:colOff>
      <xdr:row>79</xdr:row>
      <xdr:rowOff>107807</xdr:rowOff>
    </xdr:to>
    <xdr:sp macro="" textlink="">
      <xdr:nvSpPr>
        <xdr:cNvPr id="414" name="フローチャート : 判断 413"/>
        <xdr:cNvSpPr/>
      </xdr:nvSpPr>
      <xdr:spPr>
        <a:xfrm>
          <a:off x="10426700" y="13550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78</xdr:row>
      <xdr:rowOff>150073</xdr:rowOff>
    </xdr:from>
    <xdr:to>
      <xdr:col>14</xdr:col>
      <xdr:colOff>79375</xdr:colOff>
      <xdr:row>79</xdr:row>
      <xdr:rowOff>80223</xdr:rowOff>
    </xdr:to>
    <xdr:sp macro="" textlink="">
      <xdr:nvSpPr>
        <xdr:cNvPr id="415" name="フローチャート : 判断 414"/>
        <xdr:cNvSpPr/>
      </xdr:nvSpPr>
      <xdr:spPr>
        <a:xfrm>
          <a:off x="9588500" y="13523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71350</xdr:rowOff>
    </xdr:from>
    <xdr:ext cx="534377" cy="259045"/>
    <xdr:sp macro="" textlink="">
      <xdr:nvSpPr>
        <xdr:cNvPr id="416" name="テキスト ボックス 415"/>
        <xdr:cNvSpPr txBox="1"/>
      </xdr:nvSpPr>
      <xdr:spPr>
        <a:xfrm>
          <a:off x="9372111" y="13615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63,804</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7" name="テキスト ボックス 41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8" name="テキスト ボックス 41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9" name="テキスト ボックス 41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0" name="テキスト ボックス 41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1" name="テキスト ボックス 42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91179</xdr:rowOff>
    </xdr:from>
    <xdr:to>
      <xdr:col>15</xdr:col>
      <xdr:colOff>231775</xdr:colOff>
      <xdr:row>79</xdr:row>
      <xdr:rowOff>21329</xdr:rowOff>
    </xdr:to>
    <xdr:sp macro="" textlink="">
      <xdr:nvSpPr>
        <xdr:cNvPr id="422" name="円/楕円 421"/>
        <xdr:cNvSpPr/>
      </xdr:nvSpPr>
      <xdr:spPr>
        <a:xfrm>
          <a:off x="10426700" y="13464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114056</xdr:rowOff>
    </xdr:from>
    <xdr:ext cx="599010" cy="259045"/>
    <xdr:sp macro="" textlink="">
      <xdr:nvSpPr>
        <xdr:cNvPr id="423" name="普通建設事業費 （ うち新規整備　）該当値テキスト"/>
        <xdr:cNvSpPr txBox="1"/>
      </xdr:nvSpPr>
      <xdr:spPr>
        <a:xfrm>
          <a:off x="10528300" y="13315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117,907</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99237</xdr:rowOff>
    </xdr:from>
    <xdr:to>
      <xdr:col>14</xdr:col>
      <xdr:colOff>79375</xdr:colOff>
      <xdr:row>79</xdr:row>
      <xdr:rowOff>29387</xdr:rowOff>
    </xdr:to>
    <xdr:sp macro="" textlink="">
      <xdr:nvSpPr>
        <xdr:cNvPr id="424" name="円/楕円 423"/>
        <xdr:cNvSpPr/>
      </xdr:nvSpPr>
      <xdr:spPr>
        <a:xfrm>
          <a:off x="9588500" y="13472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77</xdr:row>
      <xdr:rowOff>45914</xdr:rowOff>
    </xdr:from>
    <xdr:ext cx="599010" cy="259045"/>
    <xdr:sp macro="" textlink="">
      <xdr:nvSpPr>
        <xdr:cNvPr id="425" name="テキスト ボックス 424"/>
        <xdr:cNvSpPr txBox="1"/>
      </xdr:nvSpPr>
      <xdr:spPr>
        <a:xfrm>
          <a:off x="9339794" y="1324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110,504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6" name="正方形/長方形 425"/>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7" name="正方形/長方形 426"/>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8" name="正方形/長方形 427"/>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9" name="正方形/長方形 428"/>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0" name="正方形/長方形 429"/>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1" name="正方形/長方形 430"/>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2" name="正方形/長方形 431"/>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39,284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3" name="正方形/長方形 432"/>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4" name="テキスト ボックス 433"/>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5" name="直線コネクタ 434"/>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36" name="直線コネクタ 435"/>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37" name="テキスト ボックス 436"/>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8" name="直線コネクタ 437"/>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9" name="テキスト ボックス 438"/>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40" name="直線コネクタ 439"/>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93</xdr:row>
      <xdr:rowOff>168927</xdr:rowOff>
    </xdr:from>
    <xdr:ext cx="595419" cy="259045"/>
    <xdr:sp macro="" textlink="">
      <xdr:nvSpPr>
        <xdr:cNvPr id="441" name="テキスト ボックス 440"/>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42" name="直線コネクタ 441"/>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91</xdr:row>
      <xdr:rowOff>130827</xdr:rowOff>
    </xdr:from>
    <xdr:ext cx="595419" cy="259045"/>
    <xdr:sp macro="" textlink="">
      <xdr:nvSpPr>
        <xdr:cNvPr id="443" name="テキスト ボックス 442"/>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44" name="直線コネクタ 443"/>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92727</xdr:rowOff>
    </xdr:from>
    <xdr:ext cx="595419" cy="259045"/>
    <xdr:sp macro="" textlink="">
      <xdr:nvSpPr>
        <xdr:cNvPr id="445" name="テキスト ボックス 444"/>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6" name="直線コネクタ 445"/>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7" name="テキスト ボックス 446"/>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8"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133513</xdr:rowOff>
    </xdr:from>
    <xdr:to>
      <xdr:col>15</xdr:col>
      <xdr:colOff>180340</xdr:colOff>
      <xdr:row>99</xdr:row>
      <xdr:rowOff>44450</xdr:rowOff>
    </xdr:to>
    <xdr:cxnSp macro="">
      <xdr:nvCxnSpPr>
        <xdr:cNvPr id="449" name="直線コネクタ 448"/>
        <xdr:cNvCxnSpPr/>
      </xdr:nvCxnSpPr>
      <xdr:spPr>
        <a:xfrm flipV="1">
          <a:off x="10475595" y="15735463"/>
          <a:ext cx="1270" cy="12825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48277</xdr:rowOff>
    </xdr:from>
    <xdr:ext cx="249299" cy="259045"/>
    <xdr:sp macro="" textlink="">
      <xdr:nvSpPr>
        <xdr:cNvPr id="450" name="普通建設事業費 （ うち更新整備　）最小値テキスト"/>
        <xdr:cNvSpPr txBox="1"/>
      </xdr:nvSpPr>
      <xdr:spPr>
        <a:xfrm>
          <a:off x="10528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99</xdr:row>
      <xdr:rowOff>44450</xdr:rowOff>
    </xdr:from>
    <xdr:to>
      <xdr:col>15</xdr:col>
      <xdr:colOff>269875</xdr:colOff>
      <xdr:row>99</xdr:row>
      <xdr:rowOff>44450</xdr:rowOff>
    </xdr:to>
    <xdr:cxnSp macro="">
      <xdr:nvCxnSpPr>
        <xdr:cNvPr id="451" name="直線コネクタ 450"/>
        <xdr:cNvCxnSpPr/>
      </xdr:nvCxnSpPr>
      <xdr:spPr>
        <a:xfrm>
          <a:off x="10388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80190</xdr:rowOff>
    </xdr:from>
    <xdr:ext cx="599010" cy="259045"/>
    <xdr:sp macro="" textlink="">
      <xdr:nvSpPr>
        <xdr:cNvPr id="452" name="普通建設事業費 （ うち更新整備　）最大値テキスト"/>
        <xdr:cNvSpPr txBox="1"/>
      </xdr:nvSpPr>
      <xdr:spPr>
        <a:xfrm>
          <a:off x="10528300" y="15510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168,312</a:t>
          </a:r>
          <a:endParaRPr kumimoji="1" lang="ja-JP" altLang="en-US" sz="1000" b="1">
            <a:latin typeface="ＭＳ Ｐゴシック"/>
          </a:endParaRPr>
        </a:p>
      </xdr:txBody>
    </xdr:sp>
    <xdr:clientData/>
  </xdr:oneCellAnchor>
  <xdr:twoCellAnchor>
    <xdr:from>
      <xdr:col>15</xdr:col>
      <xdr:colOff>92075</xdr:colOff>
      <xdr:row>91</xdr:row>
      <xdr:rowOff>133513</xdr:rowOff>
    </xdr:from>
    <xdr:to>
      <xdr:col>15</xdr:col>
      <xdr:colOff>269875</xdr:colOff>
      <xdr:row>91</xdr:row>
      <xdr:rowOff>133513</xdr:rowOff>
    </xdr:to>
    <xdr:cxnSp macro="">
      <xdr:nvCxnSpPr>
        <xdr:cNvPr id="453" name="直線コネクタ 452"/>
        <xdr:cNvCxnSpPr/>
      </xdr:nvCxnSpPr>
      <xdr:spPr>
        <a:xfrm>
          <a:off x="10388600" y="15735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169396</xdr:rowOff>
    </xdr:from>
    <xdr:to>
      <xdr:col>15</xdr:col>
      <xdr:colOff>180975</xdr:colOff>
      <xdr:row>98</xdr:row>
      <xdr:rowOff>61016</xdr:rowOff>
    </xdr:to>
    <xdr:cxnSp macro="">
      <xdr:nvCxnSpPr>
        <xdr:cNvPr id="454" name="直線コネクタ 453"/>
        <xdr:cNvCxnSpPr/>
      </xdr:nvCxnSpPr>
      <xdr:spPr>
        <a:xfrm>
          <a:off x="9639300" y="16800046"/>
          <a:ext cx="838200" cy="630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56219</xdr:rowOff>
    </xdr:from>
    <xdr:ext cx="534377" cy="259045"/>
    <xdr:sp macro="" textlink="">
      <xdr:nvSpPr>
        <xdr:cNvPr id="455" name="普通建設事業費 （ うち更新整備　）平均値テキスト"/>
        <xdr:cNvSpPr txBox="1"/>
      </xdr:nvSpPr>
      <xdr:spPr>
        <a:xfrm>
          <a:off x="10528300" y="1651541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39,791</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33342</xdr:rowOff>
    </xdr:from>
    <xdr:to>
      <xdr:col>15</xdr:col>
      <xdr:colOff>231775</xdr:colOff>
      <xdr:row>97</xdr:row>
      <xdr:rowOff>134942</xdr:rowOff>
    </xdr:to>
    <xdr:sp macro="" textlink="">
      <xdr:nvSpPr>
        <xdr:cNvPr id="456" name="フローチャート : 判断 455"/>
        <xdr:cNvSpPr/>
      </xdr:nvSpPr>
      <xdr:spPr>
        <a:xfrm>
          <a:off x="10426700" y="16663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96</xdr:row>
      <xdr:rowOff>146889</xdr:rowOff>
    </xdr:from>
    <xdr:to>
      <xdr:col>14</xdr:col>
      <xdr:colOff>79375</xdr:colOff>
      <xdr:row>97</xdr:row>
      <xdr:rowOff>77039</xdr:rowOff>
    </xdr:to>
    <xdr:sp macro="" textlink="">
      <xdr:nvSpPr>
        <xdr:cNvPr id="457" name="フローチャート : 判断 456"/>
        <xdr:cNvSpPr/>
      </xdr:nvSpPr>
      <xdr:spPr>
        <a:xfrm>
          <a:off x="9588500" y="1660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93566</xdr:rowOff>
    </xdr:from>
    <xdr:ext cx="534377" cy="259045"/>
    <xdr:sp macro="" textlink="">
      <xdr:nvSpPr>
        <xdr:cNvPr id="458" name="テキスト ボックス 457"/>
        <xdr:cNvSpPr txBox="1"/>
      </xdr:nvSpPr>
      <xdr:spPr>
        <a:xfrm>
          <a:off x="9372111" y="16381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47,390</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9" name="テキスト ボックス 45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60" name="テキスト ボックス 45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61" name="テキスト ボックス 46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62" name="テキスト ボックス 46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63" name="テキスト ボックス 46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10216</xdr:rowOff>
    </xdr:from>
    <xdr:to>
      <xdr:col>15</xdr:col>
      <xdr:colOff>231775</xdr:colOff>
      <xdr:row>98</xdr:row>
      <xdr:rowOff>111816</xdr:rowOff>
    </xdr:to>
    <xdr:sp macro="" textlink="">
      <xdr:nvSpPr>
        <xdr:cNvPr id="464" name="円/楕円 463"/>
        <xdr:cNvSpPr/>
      </xdr:nvSpPr>
      <xdr:spPr>
        <a:xfrm>
          <a:off x="10426700" y="1681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160093</xdr:rowOff>
    </xdr:from>
    <xdr:ext cx="534377" cy="259045"/>
    <xdr:sp macro="" textlink="">
      <xdr:nvSpPr>
        <xdr:cNvPr id="465" name="普通建設事業費 （ うち更新整備　）該当値テキスト"/>
        <xdr:cNvSpPr txBox="1"/>
      </xdr:nvSpPr>
      <xdr:spPr>
        <a:xfrm>
          <a:off x="10528300" y="16790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20,326</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118596</xdr:rowOff>
    </xdr:from>
    <xdr:to>
      <xdr:col>14</xdr:col>
      <xdr:colOff>79375</xdr:colOff>
      <xdr:row>98</xdr:row>
      <xdr:rowOff>48746</xdr:rowOff>
    </xdr:to>
    <xdr:sp macro="" textlink="">
      <xdr:nvSpPr>
        <xdr:cNvPr id="466" name="円/楕円 465"/>
        <xdr:cNvSpPr/>
      </xdr:nvSpPr>
      <xdr:spPr>
        <a:xfrm>
          <a:off x="9588500" y="16749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39873</xdr:rowOff>
    </xdr:from>
    <xdr:ext cx="534377" cy="259045"/>
    <xdr:sp macro="" textlink="">
      <xdr:nvSpPr>
        <xdr:cNvPr id="467" name="テキスト ボックス 466"/>
        <xdr:cNvSpPr txBox="1"/>
      </xdr:nvSpPr>
      <xdr:spPr>
        <a:xfrm>
          <a:off x="9372111" y="168419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28,603</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8" name="正方形/長方形 467"/>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9" name="正方形/長方形 468"/>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70" name="正方形/長方形 469"/>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71" name="正方形/長方形 470"/>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72" name="正方形/長方形 471"/>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3" name="正方形/長方形 472"/>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4" name="正方形/長方形 473"/>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5" name="正方形/長方形 474"/>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6" name="テキスト ボックス 475"/>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7" name="直線コネクタ 476"/>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78" name="直線コネクタ 477"/>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79" name="テキスト ボックス 478"/>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80" name="直線コネクタ 479"/>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36</xdr:row>
      <xdr:rowOff>35577</xdr:rowOff>
    </xdr:from>
    <xdr:ext cx="595419" cy="259045"/>
    <xdr:sp macro="" textlink="">
      <xdr:nvSpPr>
        <xdr:cNvPr id="481" name="テキスト ボックス 480"/>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82" name="直線コネクタ 481"/>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83" name="テキスト ボックス 482"/>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484" name="直線コネクタ 483"/>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485" name="テキスト ボックス 484"/>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486" name="直線コネクタ 485"/>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487" name="テキスト ボックス 486"/>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8" name="直線コネクタ 487"/>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9" name="テキスト ボックス 488"/>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90"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88753</xdr:rowOff>
    </xdr:from>
    <xdr:to>
      <xdr:col>23</xdr:col>
      <xdr:colOff>516889</xdr:colOff>
      <xdr:row>39</xdr:row>
      <xdr:rowOff>44450</xdr:rowOff>
    </xdr:to>
    <xdr:cxnSp macro="">
      <xdr:nvCxnSpPr>
        <xdr:cNvPr id="491" name="直線コネクタ 490"/>
        <xdr:cNvCxnSpPr/>
      </xdr:nvCxnSpPr>
      <xdr:spPr>
        <a:xfrm flipV="1">
          <a:off x="16317595" y="5403703"/>
          <a:ext cx="1269" cy="13272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76869</xdr:rowOff>
    </xdr:from>
    <xdr:ext cx="249299" cy="259045"/>
    <xdr:sp macro="" textlink="">
      <xdr:nvSpPr>
        <xdr:cNvPr id="492" name="災害復旧事業費最小値テキスト"/>
        <xdr:cNvSpPr txBox="1"/>
      </xdr:nvSpPr>
      <xdr:spPr>
        <a:xfrm>
          <a:off x="16370300" y="676341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39</xdr:row>
      <xdr:rowOff>44450</xdr:rowOff>
    </xdr:from>
    <xdr:to>
      <xdr:col>23</xdr:col>
      <xdr:colOff>606425</xdr:colOff>
      <xdr:row>39</xdr:row>
      <xdr:rowOff>44450</xdr:rowOff>
    </xdr:to>
    <xdr:cxnSp macro="">
      <xdr:nvCxnSpPr>
        <xdr:cNvPr id="493" name="直線コネクタ 492"/>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35430</xdr:rowOff>
    </xdr:from>
    <xdr:ext cx="599010" cy="259045"/>
    <xdr:sp macro="" textlink="">
      <xdr:nvSpPr>
        <xdr:cNvPr id="494" name="災害復旧事業費最大値テキスト"/>
        <xdr:cNvSpPr txBox="1"/>
      </xdr:nvSpPr>
      <xdr:spPr>
        <a:xfrm>
          <a:off x="16370300" y="51789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348,372</a:t>
          </a:r>
          <a:endParaRPr kumimoji="1" lang="ja-JP" altLang="en-US" sz="1000" b="1">
            <a:latin typeface="ＭＳ Ｐゴシック"/>
          </a:endParaRPr>
        </a:p>
      </xdr:txBody>
    </xdr:sp>
    <xdr:clientData/>
  </xdr:oneCellAnchor>
  <xdr:twoCellAnchor>
    <xdr:from>
      <xdr:col>23</xdr:col>
      <xdr:colOff>428625</xdr:colOff>
      <xdr:row>31</xdr:row>
      <xdr:rowOff>88753</xdr:rowOff>
    </xdr:from>
    <xdr:to>
      <xdr:col>23</xdr:col>
      <xdr:colOff>606425</xdr:colOff>
      <xdr:row>31</xdr:row>
      <xdr:rowOff>88753</xdr:rowOff>
    </xdr:to>
    <xdr:cxnSp macro="">
      <xdr:nvCxnSpPr>
        <xdr:cNvPr id="495" name="直線コネクタ 494"/>
        <xdr:cNvCxnSpPr/>
      </xdr:nvCxnSpPr>
      <xdr:spPr>
        <a:xfrm>
          <a:off x="16230600" y="54037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137559</xdr:rowOff>
    </xdr:from>
    <xdr:to>
      <xdr:col>23</xdr:col>
      <xdr:colOff>517525</xdr:colOff>
      <xdr:row>39</xdr:row>
      <xdr:rowOff>3770</xdr:rowOff>
    </xdr:to>
    <xdr:cxnSp macro="">
      <xdr:nvCxnSpPr>
        <xdr:cNvPr id="496" name="直線コネクタ 495"/>
        <xdr:cNvCxnSpPr/>
      </xdr:nvCxnSpPr>
      <xdr:spPr>
        <a:xfrm>
          <a:off x="15481300" y="6652659"/>
          <a:ext cx="838200" cy="37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121318</xdr:rowOff>
    </xdr:from>
    <xdr:ext cx="469744" cy="259045"/>
    <xdr:sp macro="" textlink="">
      <xdr:nvSpPr>
        <xdr:cNvPr id="497" name="災害復旧事業費平均値テキスト"/>
        <xdr:cNvSpPr txBox="1"/>
      </xdr:nvSpPr>
      <xdr:spPr>
        <a:xfrm>
          <a:off x="16370300" y="663641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5,829</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142891</xdr:rowOff>
    </xdr:from>
    <xdr:to>
      <xdr:col>23</xdr:col>
      <xdr:colOff>568325</xdr:colOff>
      <xdr:row>39</xdr:row>
      <xdr:rowOff>73041</xdr:rowOff>
    </xdr:to>
    <xdr:sp macro="" textlink="">
      <xdr:nvSpPr>
        <xdr:cNvPr id="498" name="フローチャート : 判断 497"/>
        <xdr:cNvSpPr/>
      </xdr:nvSpPr>
      <xdr:spPr>
        <a:xfrm>
          <a:off x="16268700" y="6657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137559</xdr:rowOff>
    </xdr:from>
    <xdr:to>
      <xdr:col>22</xdr:col>
      <xdr:colOff>365125</xdr:colOff>
      <xdr:row>39</xdr:row>
      <xdr:rowOff>39642</xdr:rowOff>
    </xdr:to>
    <xdr:cxnSp macro="">
      <xdr:nvCxnSpPr>
        <xdr:cNvPr id="499" name="直線コネクタ 498"/>
        <xdr:cNvCxnSpPr/>
      </xdr:nvCxnSpPr>
      <xdr:spPr>
        <a:xfrm flipV="1">
          <a:off x="14592300" y="6652659"/>
          <a:ext cx="889000" cy="73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106719</xdr:rowOff>
    </xdr:from>
    <xdr:to>
      <xdr:col>22</xdr:col>
      <xdr:colOff>415925</xdr:colOff>
      <xdr:row>39</xdr:row>
      <xdr:rowOff>36869</xdr:rowOff>
    </xdr:to>
    <xdr:sp macro="" textlink="">
      <xdr:nvSpPr>
        <xdr:cNvPr id="500" name="フローチャート : 判断 499"/>
        <xdr:cNvSpPr/>
      </xdr:nvSpPr>
      <xdr:spPr>
        <a:xfrm>
          <a:off x="15430500" y="6621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39</xdr:row>
      <xdr:rowOff>27996</xdr:rowOff>
    </xdr:from>
    <xdr:ext cx="534377" cy="259045"/>
    <xdr:sp macro="" textlink="">
      <xdr:nvSpPr>
        <xdr:cNvPr id="501" name="テキスト ボックス 500"/>
        <xdr:cNvSpPr txBox="1"/>
      </xdr:nvSpPr>
      <xdr:spPr>
        <a:xfrm>
          <a:off x="15214111" y="6714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15,323</a:t>
          </a:r>
          <a:endParaRPr kumimoji="1" lang="ja-JP" altLang="en-US" sz="1000" b="1">
            <a:solidFill>
              <a:srgbClr val="000080"/>
            </a:solidFill>
            <a:latin typeface="ＭＳ Ｐゴシック"/>
          </a:endParaRPr>
        </a:p>
      </xdr:txBody>
    </xdr:sp>
    <xdr:clientData/>
  </xdr:oneCellAnchor>
  <xdr:twoCellAnchor>
    <xdr:from>
      <xdr:col>19</xdr:col>
      <xdr:colOff>644525</xdr:colOff>
      <xdr:row>39</xdr:row>
      <xdr:rowOff>36144</xdr:rowOff>
    </xdr:from>
    <xdr:to>
      <xdr:col>21</xdr:col>
      <xdr:colOff>161925</xdr:colOff>
      <xdr:row>39</xdr:row>
      <xdr:rowOff>39642</xdr:rowOff>
    </xdr:to>
    <xdr:cxnSp macro="">
      <xdr:nvCxnSpPr>
        <xdr:cNvPr id="502" name="直線コネクタ 501"/>
        <xdr:cNvCxnSpPr/>
      </xdr:nvCxnSpPr>
      <xdr:spPr>
        <a:xfrm>
          <a:off x="13703300" y="6722694"/>
          <a:ext cx="889000" cy="3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112118</xdr:rowOff>
    </xdr:from>
    <xdr:to>
      <xdr:col>21</xdr:col>
      <xdr:colOff>212725</xdr:colOff>
      <xdr:row>39</xdr:row>
      <xdr:rowOff>42268</xdr:rowOff>
    </xdr:to>
    <xdr:sp macro="" textlink="">
      <xdr:nvSpPr>
        <xdr:cNvPr id="503" name="フローチャート : 判断 502"/>
        <xdr:cNvSpPr/>
      </xdr:nvSpPr>
      <xdr:spPr>
        <a:xfrm>
          <a:off x="14541500" y="6627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58795</xdr:rowOff>
    </xdr:from>
    <xdr:ext cx="534377" cy="259045"/>
    <xdr:sp macro="" textlink="">
      <xdr:nvSpPr>
        <xdr:cNvPr id="504" name="テキスト ボックス 503"/>
        <xdr:cNvSpPr txBox="1"/>
      </xdr:nvSpPr>
      <xdr:spPr>
        <a:xfrm>
          <a:off x="14325111" y="640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13,906</a:t>
          </a:r>
          <a:endParaRPr kumimoji="1" lang="ja-JP" altLang="en-US" sz="1000" b="1">
            <a:solidFill>
              <a:srgbClr val="000080"/>
            </a:solidFill>
            <a:latin typeface="ＭＳ Ｐゴシック"/>
          </a:endParaRPr>
        </a:p>
      </xdr:txBody>
    </xdr:sp>
    <xdr:clientData/>
  </xdr:oneCellAnchor>
  <xdr:twoCellAnchor>
    <xdr:from>
      <xdr:col>18</xdr:col>
      <xdr:colOff>441325</xdr:colOff>
      <xdr:row>39</xdr:row>
      <xdr:rowOff>31267</xdr:rowOff>
    </xdr:from>
    <xdr:to>
      <xdr:col>19</xdr:col>
      <xdr:colOff>644525</xdr:colOff>
      <xdr:row>39</xdr:row>
      <xdr:rowOff>36144</xdr:rowOff>
    </xdr:to>
    <xdr:cxnSp macro="">
      <xdr:nvCxnSpPr>
        <xdr:cNvPr id="505" name="直線コネクタ 504"/>
        <xdr:cNvCxnSpPr/>
      </xdr:nvCxnSpPr>
      <xdr:spPr>
        <a:xfrm>
          <a:off x="12814300" y="6717817"/>
          <a:ext cx="889000" cy="4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101488</xdr:rowOff>
    </xdr:from>
    <xdr:to>
      <xdr:col>20</xdr:col>
      <xdr:colOff>9525</xdr:colOff>
      <xdr:row>39</xdr:row>
      <xdr:rowOff>31638</xdr:rowOff>
    </xdr:to>
    <xdr:sp macro="" textlink="">
      <xdr:nvSpPr>
        <xdr:cNvPr id="506" name="フローチャート : 判断 505"/>
        <xdr:cNvSpPr/>
      </xdr:nvSpPr>
      <xdr:spPr>
        <a:xfrm>
          <a:off x="13652500" y="6616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48165</xdr:rowOff>
    </xdr:from>
    <xdr:ext cx="534377" cy="259045"/>
    <xdr:sp macro="" textlink="">
      <xdr:nvSpPr>
        <xdr:cNvPr id="507" name="テキスト ボックス 506"/>
        <xdr:cNvSpPr txBox="1"/>
      </xdr:nvSpPr>
      <xdr:spPr>
        <a:xfrm>
          <a:off x="13436111" y="6391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16,696</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119723</xdr:rowOff>
    </xdr:from>
    <xdr:to>
      <xdr:col>18</xdr:col>
      <xdr:colOff>492125</xdr:colOff>
      <xdr:row>39</xdr:row>
      <xdr:rowOff>49873</xdr:rowOff>
    </xdr:to>
    <xdr:sp macro="" textlink="">
      <xdr:nvSpPr>
        <xdr:cNvPr id="508" name="フローチャート : 判断 507"/>
        <xdr:cNvSpPr/>
      </xdr:nvSpPr>
      <xdr:spPr>
        <a:xfrm>
          <a:off x="12763500" y="6634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66400</xdr:rowOff>
    </xdr:from>
    <xdr:ext cx="534377" cy="259045"/>
    <xdr:sp macro="" textlink="">
      <xdr:nvSpPr>
        <xdr:cNvPr id="509" name="テキスト ボックス 508"/>
        <xdr:cNvSpPr txBox="1"/>
      </xdr:nvSpPr>
      <xdr:spPr>
        <a:xfrm>
          <a:off x="12547111" y="6410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11,910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10" name="テキスト ボックス 509"/>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11" name="テキスト ボックス 510"/>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12" name="テキスト ボックス 511"/>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13" name="テキスト ボックス 512"/>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14" name="テキスト ボックス 513"/>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124420</xdr:rowOff>
    </xdr:from>
    <xdr:to>
      <xdr:col>23</xdr:col>
      <xdr:colOff>568325</xdr:colOff>
      <xdr:row>39</xdr:row>
      <xdr:rowOff>54570</xdr:rowOff>
    </xdr:to>
    <xdr:sp macro="" textlink="">
      <xdr:nvSpPr>
        <xdr:cNvPr id="515" name="円/楕円 514"/>
        <xdr:cNvSpPr/>
      </xdr:nvSpPr>
      <xdr:spPr>
        <a:xfrm>
          <a:off x="16268700" y="6639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83798</xdr:rowOff>
    </xdr:from>
    <xdr:ext cx="534377" cy="259045"/>
    <xdr:sp macro="" textlink="">
      <xdr:nvSpPr>
        <xdr:cNvPr id="516" name="災害復旧事業費該当値テキスト"/>
        <xdr:cNvSpPr txBox="1"/>
      </xdr:nvSpPr>
      <xdr:spPr>
        <a:xfrm>
          <a:off x="16370300" y="6427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10,677</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86759</xdr:rowOff>
    </xdr:from>
    <xdr:to>
      <xdr:col>22</xdr:col>
      <xdr:colOff>415925</xdr:colOff>
      <xdr:row>39</xdr:row>
      <xdr:rowOff>16909</xdr:rowOff>
    </xdr:to>
    <xdr:sp macro="" textlink="">
      <xdr:nvSpPr>
        <xdr:cNvPr id="517" name="円/楕円 516"/>
        <xdr:cNvSpPr/>
      </xdr:nvSpPr>
      <xdr:spPr>
        <a:xfrm>
          <a:off x="15430500" y="6601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33436</xdr:rowOff>
    </xdr:from>
    <xdr:ext cx="534377" cy="259045"/>
    <xdr:sp macro="" textlink="">
      <xdr:nvSpPr>
        <xdr:cNvPr id="518" name="テキスト ボックス 517"/>
        <xdr:cNvSpPr txBox="1"/>
      </xdr:nvSpPr>
      <xdr:spPr>
        <a:xfrm>
          <a:off x="15214111" y="6377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20,562</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160292</xdr:rowOff>
    </xdr:from>
    <xdr:to>
      <xdr:col>21</xdr:col>
      <xdr:colOff>212725</xdr:colOff>
      <xdr:row>39</xdr:row>
      <xdr:rowOff>90442</xdr:rowOff>
    </xdr:to>
    <xdr:sp macro="" textlink="">
      <xdr:nvSpPr>
        <xdr:cNvPr id="519" name="円/楕円 518"/>
        <xdr:cNvSpPr/>
      </xdr:nvSpPr>
      <xdr:spPr>
        <a:xfrm>
          <a:off x="14541500" y="667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39</xdr:row>
      <xdr:rowOff>81569</xdr:rowOff>
    </xdr:from>
    <xdr:ext cx="469744" cy="259045"/>
    <xdr:sp macro="" textlink="">
      <xdr:nvSpPr>
        <xdr:cNvPr id="520" name="テキスト ボックス 519"/>
        <xdr:cNvSpPr txBox="1"/>
      </xdr:nvSpPr>
      <xdr:spPr>
        <a:xfrm>
          <a:off x="14357427" y="6768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156794</xdr:rowOff>
    </xdr:from>
    <xdr:to>
      <xdr:col>20</xdr:col>
      <xdr:colOff>9525</xdr:colOff>
      <xdr:row>39</xdr:row>
      <xdr:rowOff>86944</xdr:rowOff>
    </xdr:to>
    <xdr:sp macro="" textlink="">
      <xdr:nvSpPr>
        <xdr:cNvPr id="521" name="円/楕円 520"/>
        <xdr:cNvSpPr/>
      </xdr:nvSpPr>
      <xdr:spPr>
        <a:xfrm>
          <a:off x="13652500" y="6671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78071</xdr:rowOff>
    </xdr:from>
    <xdr:ext cx="469744" cy="259045"/>
    <xdr:sp macro="" textlink="">
      <xdr:nvSpPr>
        <xdr:cNvPr id="522" name="テキスト ボックス 521"/>
        <xdr:cNvSpPr txBox="1"/>
      </xdr:nvSpPr>
      <xdr:spPr>
        <a:xfrm>
          <a:off x="13468427" y="6764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151917</xdr:rowOff>
    </xdr:from>
    <xdr:to>
      <xdr:col>18</xdr:col>
      <xdr:colOff>492125</xdr:colOff>
      <xdr:row>39</xdr:row>
      <xdr:rowOff>82067</xdr:rowOff>
    </xdr:to>
    <xdr:sp macro="" textlink="">
      <xdr:nvSpPr>
        <xdr:cNvPr id="523" name="円/楕円 522"/>
        <xdr:cNvSpPr/>
      </xdr:nvSpPr>
      <xdr:spPr>
        <a:xfrm>
          <a:off x="12763500" y="66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39</xdr:row>
      <xdr:rowOff>73194</xdr:rowOff>
    </xdr:from>
    <xdr:ext cx="469744" cy="259045"/>
    <xdr:sp macro="" textlink="">
      <xdr:nvSpPr>
        <xdr:cNvPr id="524" name="テキスト ボックス 523"/>
        <xdr:cNvSpPr txBox="1"/>
      </xdr:nvSpPr>
      <xdr:spPr>
        <a:xfrm>
          <a:off x="12579427" y="6759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3,460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5" name="正方形/長方形 524"/>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6" name="正方形/長方形 525"/>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7" name="正方形/長方形 526"/>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8" name="正方形/長方形 527"/>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9" name="正方形/長方形 528"/>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30" name="正方形/長方形 529"/>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31" name="正方形/長方形 530"/>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32" name="正方形/長方形 531"/>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33" name="テキスト ボックス 532"/>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34" name="直線コネクタ 533"/>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5" name="直線コネクタ 53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6" name="テキスト ボックス 535"/>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7" name="直線コネクタ 536"/>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8" name="テキスト ボックス 537"/>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9"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40" name="直線コネクタ 539"/>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41"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2" name="直線コネクタ 541"/>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43"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44" name="直線コネクタ 543"/>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5" name="直線コネクタ 544"/>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6"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7" name="フローチャート : 判断 546"/>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8" name="直線コネクタ 547"/>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9" name="フローチャート : 判断 548"/>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50" name="テキスト ボックス 549"/>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51" name="直線コネクタ 550"/>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52" name="フローチャート : 判断 551"/>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53" name="テキスト ボックス 552"/>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54" name="直線コネクタ 553"/>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5" name="フローチャート : 判断 554"/>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6" name="テキスト ボックス 555"/>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7" name="フローチャート : 判断 556"/>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8" name="テキスト ボックス 557"/>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9" name="テキスト ボックス 558"/>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60" name="テキスト ボックス 559"/>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61" name="テキスト ボックス 560"/>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2" name="テキスト ボックス 561"/>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3" name="テキスト ボックス 562"/>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64" name="円/楕円 563"/>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5"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6" name="円/楕円 565"/>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7" name="テキスト ボックス 566"/>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8" name="円/楕円 567"/>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9" name="テキスト ボックス 568"/>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70" name="円/楕円 569"/>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71" name="テキスト ボックス 570"/>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72" name="円/楕円 571"/>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73" name="テキスト ボックス 572"/>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4" name="正方形/長方形 573"/>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5" name="正方形/長方形 574"/>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6" name="正方形/長方形 575"/>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7" name="正方形/長方形 576"/>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8" name="正方形/長方形 577"/>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9" name="正方形/長方形 578"/>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80" name="正方形/長方形 579"/>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81" name="正方形/長方形 580"/>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2" name="テキスト ボックス 581"/>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3" name="直線コネクタ 582"/>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584" name="直線コネクタ 583"/>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585" name="テキスト ボックス 584"/>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586" name="直線コネクタ 585"/>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587" name="テキスト ボックス 586"/>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588" name="直線コネクタ 587"/>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589" name="テキスト ボックス 588"/>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590" name="直線コネクタ 589"/>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591" name="テキスト ボックス 590"/>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3" name="テキスト ボックス 592"/>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72</xdr:row>
      <xdr:rowOff>75509</xdr:rowOff>
    </xdr:from>
    <xdr:to>
      <xdr:col>23</xdr:col>
      <xdr:colOff>516889</xdr:colOff>
      <xdr:row>78</xdr:row>
      <xdr:rowOff>51812</xdr:rowOff>
    </xdr:to>
    <xdr:cxnSp macro="">
      <xdr:nvCxnSpPr>
        <xdr:cNvPr id="595" name="直線コネクタ 594"/>
        <xdr:cNvCxnSpPr/>
      </xdr:nvCxnSpPr>
      <xdr:spPr>
        <a:xfrm flipV="1">
          <a:off x="16317595" y="12419909"/>
          <a:ext cx="1269" cy="10050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55639</xdr:rowOff>
    </xdr:from>
    <xdr:ext cx="534377" cy="259045"/>
    <xdr:sp macro="" textlink="">
      <xdr:nvSpPr>
        <xdr:cNvPr id="596" name="公債費最小値テキスト"/>
        <xdr:cNvSpPr txBox="1"/>
      </xdr:nvSpPr>
      <xdr:spPr>
        <a:xfrm>
          <a:off x="16370300" y="13428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19,223</a:t>
          </a:r>
          <a:endParaRPr kumimoji="1" lang="ja-JP" altLang="en-US" sz="1000" b="1">
            <a:latin typeface="ＭＳ Ｐゴシック"/>
          </a:endParaRPr>
        </a:p>
      </xdr:txBody>
    </xdr:sp>
    <xdr:clientData/>
  </xdr:oneCellAnchor>
  <xdr:twoCellAnchor>
    <xdr:from>
      <xdr:col>23</xdr:col>
      <xdr:colOff>428625</xdr:colOff>
      <xdr:row>78</xdr:row>
      <xdr:rowOff>51812</xdr:rowOff>
    </xdr:from>
    <xdr:to>
      <xdr:col>23</xdr:col>
      <xdr:colOff>606425</xdr:colOff>
      <xdr:row>78</xdr:row>
      <xdr:rowOff>51812</xdr:rowOff>
    </xdr:to>
    <xdr:cxnSp macro="">
      <xdr:nvCxnSpPr>
        <xdr:cNvPr id="597" name="直線コネクタ 596"/>
        <xdr:cNvCxnSpPr/>
      </xdr:nvCxnSpPr>
      <xdr:spPr>
        <a:xfrm>
          <a:off x="16230600" y="13424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71</xdr:row>
      <xdr:rowOff>22186</xdr:rowOff>
    </xdr:from>
    <xdr:ext cx="599010" cy="259045"/>
    <xdr:sp macro="" textlink="">
      <xdr:nvSpPr>
        <xdr:cNvPr id="598" name="公債費最大値テキスト"/>
        <xdr:cNvSpPr txBox="1"/>
      </xdr:nvSpPr>
      <xdr:spPr>
        <a:xfrm>
          <a:off x="16370300" y="121951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239,040</a:t>
          </a:r>
          <a:endParaRPr kumimoji="1" lang="ja-JP" altLang="en-US" sz="1000" b="1">
            <a:latin typeface="ＭＳ Ｐゴシック"/>
          </a:endParaRPr>
        </a:p>
      </xdr:txBody>
    </xdr:sp>
    <xdr:clientData/>
  </xdr:oneCellAnchor>
  <xdr:twoCellAnchor>
    <xdr:from>
      <xdr:col>23</xdr:col>
      <xdr:colOff>428625</xdr:colOff>
      <xdr:row>72</xdr:row>
      <xdr:rowOff>75509</xdr:rowOff>
    </xdr:from>
    <xdr:to>
      <xdr:col>23</xdr:col>
      <xdr:colOff>606425</xdr:colOff>
      <xdr:row>72</xdr:row>
      <xdr:rowOff>75509</xdr:rowOff>
    </xdr:to>
    <xdr:cxnSp macro="">
      <xdr:nvCxnSpPr>
        <xdr:cNvPr id="599" name="直線コネクタ 598"/>
        <xdr:cNvCxnSpPr/>
      </xdr:nvCxnSpPr>
      <xdr:spPr>
        <a:xfrm>
          <a:off x="16230600" y="12419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75</xdr:row>
      <xdr:rowOff>37461</xdr:rowOff>
    </xdr:from>
    <xdr:to>
      <xdr:col>23</xdr:col>
      <xdr:colOff>517525</xdr:colOff>
      <xdr:row>75</xdr:row>
      <xdr:rowOff>125285</xdr:rowOff>
    </xdr:to>
    <xdr:cxnSp macro="">
      <xdr:nvCxnSpPr>
        <xdr:cNvPr id="600" name="直線コネクタ 599"/>
        <xdr:cNvCxnSpPr/>
      </xdr:nvCxnSpPr>
      <xdr:spPr>
        <a:xfrm>
          <a:off x="15481300" y="12896211"/>
          <a:ext cx="838200" cy="87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26902</xdr:rowOff>
    </xdr:from>
    <xdr:ext cx="534377" cy="259045"/>
    <xdr:sp macro="" textlink="">
      <xdr:nvSpPr>
        <xdr:cNvPr id="601" name="公債費平均値テキスト"/>
        <xdr:cNvSpPr txBox="1"/>
      </xdr:nvSpPr>
      <xdr:spPr>
        <a:xfrm>
          <a:off x="16370300" y="130571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83,842</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48475</xdr:rowOff>
    </xdr:from>
    <xdr:to>
      <xdr:col>23</xdr:col>
      <xdr:colOff>568325</xdr:colOff>
      <xdr:row>76</xdr:row>
      <xdr:rowOff>150075</xdr:rowOff>
    </xdr:to>
    <xdr:sp macro="" textlink="">
      <xdr:nvSpPr>
        <xdr:cNvPr id="602" name="フローチャート : 判断 601"/>
        <xdr:cNvSpPr/>
      </xdr:nvSpPr>
      <xdr:spPr>
        <a:xfrm>
          <a:off x="16268700" y="13078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75</xdr:row>
      <xdr:rowOff>37461</xdr:rowOff>
    </xdr:from>
    <xdr:to>
      <xdr:col>22</xdr:col>
      <xdr:colOff>365125</xdr:colOff>
      <xdr:row>76</xdr:row>
      <xdr:rowOff>36788</xdr:rowOff>
    </xdr:to>
    <xdr:cxnSp macro="">
      <xdr:nvCxnSpPr>
        <xdr:cNvPr id="603" name="直線コネクタ 602"/>
        <xdr:cNvCxnSpPr/>
      </xdr:nvCxnSpPr>
      <xdr:spPr>
        <a:xfrm flipV="1">
          <a:off x="14592300" y="12896211"/>
          <a:ext cx="889000" cy="170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358</xdr:rowOff>
    </xdr:from>
    <xdr:to>
      <xdr:col>22</xdr:col>
      <xdr:colOff>415925</xdr:colOff>
      <xdr:row>76</xdr:row>
      <xdr:rowOff>101958</xdr:rowOff>
    </xdr:to>
    <xdr:sp macro="" textlink="">
      <xdr:nvSpPr>
        <xdr:cNvPr id="604" name="フローチャート : 判断 603"/>
        <xdr:cNvSpPr/>
      </xdr:nvSpPr>
      <xdr:spPr>
        <a:xfrm>
          <a:off x="15430500" y="13030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93085</xdr:rowOff>
    </xdr:from>
    <xdr:ext cx="534377" cy="259045"/>
    <xdr:sp macro="" textlink="">
      <xdr:nvSpPr>
        <xdr:cNvPr id="605" name="テキスト ボックス 604"/>
        <xdr:cNvSpPr txBox="1"/>
      </xdr:nvSpPr>
      <xdr:spPr>
        <a:xfrm>
          <a:off x="15214111" y="13123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94,366</a:t>
          </a:r>
          <a:endParaRPr kumimoji="1" lang="ja-JP" altLang="en-US" sz="1000" b="1">
            <a:solidFill>
              <a:srgbClr val="000080"/>
            </a:solidFill>
            <a:latin typeface="ＭＳ Ｐゴシック"/>
          </a:endParaRPr>
        </a:p>
      </xdr:txBody>
    </xdr:sp>
    <xdr:clientData/>
  </xdr:oneCellAnchor>
  <xdr:twoCellAnchor>
    <xdr:from>
      <xdr:col>19</xdr:col>
      <xdr:colOff>644525</xdr:colOff>
      <xdr:row>76</xdr:row>
      <xdr:rowOff>31015</xdr:rowOff>
    </xdr:from>
    <xdr:to>
      <xdr:col>21</xdr:col>
      <xdr:colOff>161925</xdr:colOff>
      <xdr:row>76</xdr:row>
      <xdr:rowOff>36788</xdr:rowOff>
    </xdr:to>
    <xdr:cxnSp macro="">
      <xdr:nvCxnSpPr>
        <xdr:cNvPr id="606" name="直線コネクタ 605"/>
        <xdr:cNvCxnSpPr/>
      </xdr:nvCxnSpPr>
      <xdr:spPr>
        <a:xfrm>
          <a:off x="13703300" y="13061215"/>
          <a:ext cx="889000" cy="5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165334</xdr:rowOff>
    </xdr:from>
    <xdr:to>
      <xdr:col>21</xdr:col>
      <xdr:colOff>212725</xdr:colOff>
      <xdr:row>76</xdr:row>
      <xdr:rowOff>95484</xdr:rowOff>
    </xdr:to>
    <xdr:sp macro="" textlink="">
      <xdr:nvSpPr>
        <xdr:cNvPr id="607" name="フローチャート : 判断 606"/>
        <xdr:cNvSpPr/>
      </xdr:nvSpPr>
      <xdr:spPr>
        <a:xfrm>
          <a:off x="14541500" y="13024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86611</xdr:rowOff>
    </xdr:from>
    <xdr:ext cx="534377" cy="259045"/>
    <xdr:sp macro="" textlink="">
      <xdr:nvSpPr>
        <xdr:cNvPr id="608" name="テキスト ボックス 607"/>
        <xdr:cNvSpPr txBox="1"/>
      </xdr:nvSpPr>
      <xdr:spPr>
        <a:xfrm>
          <a:off x="14325111" y="13116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95,782</a:t>
          </a:r>
          <a:endParaRPr kumimoji="1" lang="ja-JP" altLang="en-US" sz="1000" b="1">
            <a:solidFill>
              <a:srgbClr val="000080"/>
            </a:solidFill>
            <a:latin typeface="ＭＳ Ｐゴシック"/>
          </a:endParaRPr>
        </a:p>
      </xdr:txBody>
    </xdr:sp>
    <xdr:clientData/>
  </xdr:oneCellAnchor>
  <xdr:twoCellAnchor>
    <xdr:from>
      <xdr:col>18</xdr:col>
      <xdr:colOff>441325</xdr:colOff>
      <xdr:row>75</xdr:row>
      <xdr:rowOff>150079</xdr:rowOff>
    </xdr:from>
    <xdr:to>
      <xdr:col>19</xdr:col>
      <xdr:colOff>644525</xdr:colOff>
      <xdr:row>76</xdr:row>
      <xdr:rowOff>31015</xdr:rowOff>
    </xdr:to>
    <xdr:cxnSp macro="">
      <xdr:nvCxnSpPr>
        <xdr:cNvPr id="609" name="直線コネクタ 608"/>
        <xdr:cNvCxnSpPr/>
      </xdr:nvCxnSpPr>
      <xdr:spPr>
        <a:xfrm>
          <a:off x="12814300" y="13008829"/>
          <a:ext cx="889000" cy="5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155684</xdr:rowOff>
    </xdr:from>
    <xdr:to>
      <xdr:col>20</xdr:col>
      <xdr:colOff>9525</xdr:colOff>
      <xdr:row>76</xdr:row>
      <xdr:rowOff>85834</xdr:rowOff>
    </xdr:to>
    <xdr:sp macro="" textlink="">
      <xdr:nvSpPr>
        <xdr:cNvPr id="610" name="フローチャート : 判断 609"/>
        <xdr:cNvSpPr/>
      </xdr:nvSpPr>
      <xdr:spPr>
        <a:xfrm>
          <a:off x="13652500" y="13014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76961</xdr:rowOff>
    </xdr:from>
    <xdr:ext cx="534377" cy="259045"/>
    <xdr:sp macro="" textlink="">
      <xdr:nvSpPr>
        <xdr:cNvPr id="611" name="テキスト ボックス 610"/>
        <xdr:cNvSpPr txBox="1"/>
      </xdr:nvSpPr>
      <xdr:spPr>
        <a:xfrm>
          <a:off x="13436111" y="13107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97,893</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154929</xdr:rowOff>
    </xdr:from>
    <xdr:to>
      <xdr:col>18</xdr:col>
      <xdr:colOff>492125</xdr:colOff>
      <xdr:row>76</xdr:row>
      <xdr:rowOff>85079</xdr:rowOff>
    </xdr:to>
    <xdr:sp macro="" textlink="">
      <xdr:nvSpPr>
        <xdr:cNvPr id="612" name="フローチャート : 判断 611"/>
        <xdr:cNvSpPr/>
      </xdr:nvSpPr>
      <xdr:spPr>
        <a:xfrm>
          <a:off x="12763500" y="13013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76206</xdr:rowOff>
    </xdr:from>
    <xdr:ext cx="534377" cy="259045"/>
    <xdr:sp macro="" textlink="">
      <xdr:nvSpPr>
        <xdr:cNvPr id="613" name="テキスト ボックス 612"/>
        <xdr:cNvSpPr txBox="1"/>
      </xdr:nvSpPr>
      <xdr:spPr>
        <a:xfrm>
          <a:off x="12547111" y="131064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98,058</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75</xdr:row>
      <xdr:rowOff>74485</xdr:rowOff>
    </xdr:from>
    <xdr:to>
      <xdr:col>23</xdr:col>
      <xdr:colOff>568325</xdr:colOff>
      <xdr:row>76</xdr:row>
      <xdr:rowOff>4635</xdr:rowOff>
    </xdr:to>
    <xdr:sp macro="" textlink="">
      <xdr:nvSpPr>
        <xdr:cNvPr id="619" name="円/楕円 618"/>
        <xdr:cNvSpPr/>
      </xdr:nvSpPr>
      <xdr:spPr>
        <a:xfrm>
          <a:off x="16268700" y="12933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74</xdr:row>
      <xdr:rowOff>97362</xdr:rowOff>
    </xdr:from>
    <xdr:ext cx="599010" cy="259045"/>
    <xdr:sp macro="" textlink="">
      <xdr:nvSpPr>
        <xdr:cNvPr id="620" name="公債費該当値テキスト"/>
        <xdr:cNvSpPr txBox="1"/>
      </xdr:nvSpPr>
      <xdr:spPr>
        <a:xfrm>
          <a:off x="16370300" y="12784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115,653</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158111</xdr:rowOff>
    </xdr:from>
    <xdr:to>
      <xdr:col>22</xdr:col>
      <xdr:colOff>415925</xdr:colOff>
      <xdr:row>75</xdr:row>
      <xdr:rowOff>88261</xdr:rowOff>
    </xdr:to>
    <xdr:sp macro="" textlink="">
      <xdr:nvSpPr>
        <xdr:cNvPr id="621" name="円/楕円 620"/>
        <xdr:cNvSpPr/>
      </xdr:nvSpPr>
      <xdr:spPr>
        <a:xfrm>
          <a:off x="15430500" y="12845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73</xdr:row>
      <xdr:rowOff>104788</xdr:rowOff>
    </xdr:from>
    <xdr:ext cx="599010" cy="259045"/>
    <xdr:sp macro="" textlink="">
      <xdr:nvSpPr>
        <xdr:cNvPr id="622" name="テキスト ボックス 621"/>
        <xdr:cNvSpPr txBox="1"/>
      </xdr:nvSpPr>
      <xdr:spPr>
        <a:xfrm>
          <a:off x="15181794" y="12620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134,862</a:t>
          </a:r>
          <a:endParaRPr kumimoji="1" lang="ja-JP" altLang="en-US" sz="1000" b="1">
            <a:solidFill>
              <a:srgbClr val="FF0000"/>
            </a:solidFill>
            <a:latin typeface="ＭＳ Ｐゴシック"/>
          </a:endParaRPr>
        </a:p>
      </xdr:txBody>
    </xdr:sp>
    <xdr:clientData/>
  </xdr:oneCellAnchor>
  <xdr:twoCellAnchor>
    <xdr:from>
      <xdr:col>21</xdr:col>
      <xdr:colOff>111125</xdr:colOff>
      <xdr:row>75</xdr:row>
      <xdr:rowOff>157438</xdr:rowOff>
    </xdr:from>
    <xdr:to>
      <xdr:col>21</xdr:col>
      <xdr:colOff>212725</xdr:colOff>
      <xdr:row>76</xdr:row>
      <xdr:rowOff>87588</xdr:rowOff>
    </xdr:to>
    <xdr:sp macro="" textlink="">
      <xdr:nvSpPr>
        <xdr:cNvPr id="623" name="円/楕円 622"/>
        <xdr:cNvSpPr/>
      </xdr:nvSpPr>
      <xdr:spPr>
        <a:xfrm>
          <a:off x="14541500" y="13016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74</xdr:row>
      <xdr:rowOff>104116</xdr:rowOff>
    </xdr:from>
    <xdr:ext cx="534377" cy="259045"/>
    <xdr:sp macro="" textlink="">
      <xdr:nvSpPr>
        <xdr:cNvPr id="624" name="テキスト ボックス 623"/>
        <xdr:cNvSpPr txBox="1"/>
      </xdr:nvSpPr>
      <xdr:spPr>
        <a:xfrm>
          <a:off x="14325111" y="12791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97,509</a:t>
          </a:r>
          <a:endParaRPr kumimoji="1" lang="ja-JP" altLang="en-US" sz="1000" b="1">
            <a:solidFill>
              <a:srgbClr val="FF0000"/>
            </a:solidFill>
            <a:latin typeface="ＭＳ Ｐゴシック"/>
          </a:endParaRPr>
        </a:p>
      </xdr:txBody>
    </xdr:sp>
    <xdr:clientData/>
  </xdr:oneCellAnchor>
  <xdr:twoCellAnchor>
    <xdr:from>
      <xdr:col>19</xdr:col>
      <xdr:colOff>593725</xdr:colOff>
      <xdr:row>75</xdr:row>
      <xdr:rowOff>151665</xdr:rowOff>
    </xdr:from>
    <xdr:to>
      <xdr:col>20</xdr:col>
      <xdr:colOff>9525</xdr:colOff>
      <xdr:row>76</xdr:row>
      <xdr:rowOff>81815</xdr:rowOff>
    </xdr:to>
    <xdr:sp macro="" textlink="">
      <xdr:nvSpPr>
        <xdr:cNvPr id="625" name="円/楕円 624"/>
        <xdr:cNvSpPr/>
      </xdr:nvSpPr>
      <xdr:spPr>
        <a:xfrm>
          <a:off x="13652500" y="13010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74</xdr:row>
      <xdr:rowOff>98341</xdr:rowOff>
    </xdr:from>
    <xdr:ext cx="534377" cy="259045"/>
    <xdr:sp macro="" textlink="">
      <xdr:nvSpPr>
        <xdr:cNvPr id="626" name="テキスト ボックス 625"/>
        <xdr:cNvSpPr txBox="1"/>
      </xdr:nvSpPr>
      <xdr:spPr>
        <a:xfrm>
          <a:off x="13436111" y="12785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98,772</a:t>
          </a:r>
          <a:endParaRPr kumimoji="1" lang="ja-JP" altLang="en-US" sz="1000" b="1">
            <a:solidFill>
              <a:srgbClr val="FF0000"/>
            </a:solidFill>
            <a:latin typeface="ＭＳ Ｐゴシック"/>
          </a:endParaRPr>
        </a:p>
      </xdr:txBody>
    </xdr:sp>
    <xdr:clientData/>
  </xdr:oneCellAnchor>
  <xdr:twoCellAnchor>
    <xdr:from>
      <xdr:col>18</xdr:col>
      <xdr:colOff>390525</xdr:colOff>
      <xdr:row>75</xdr:row>
      <xdr:rowOff>99278</xdr:rowOff>
    </xdr:from>
    <xdr:to>
      <xdr:col>18</xdr:col>
      <xdr:colOff>492125</xdr:colOff>
      <xdr:row>76</xdr:row>
      <xdr:rowOff>29428</xdr:rowOff>
    </xdr:to>
    <xdr:sp macro="" textlink="">
      <xdr:nvSpPr>
        <xdr:cNvPr id="627" name="円/楕円 626"/>
        <xdr:cNvSpPr/>
      </xdr:nvSpPr>
      <xdr:spPr>
        <a:xfrm>
          <a:off x="12763500" y="12958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74</xdr:row>
      <xdr:rowOff>45955</xdr:rowOff>
    </xdr:from>
    <xdr:ext cx="599010" cy="259045"/>
    <xdr:sp macro="" textlink="">
      <xdr:nvSpPr>
        <xdr:cNvPr id="628" name="テキスト ボックス 627"/>
        <xdr:cNvSpPr txBox="1"/>
      </xdr:nvSpPr>
      <xdr:spPr>
        <a:xfrm>
          <a:off x="12514794" y="127332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110,230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9" name="直線コネクタ 63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0" name="テキスト ボックス 63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1" name="直線コネクタ 64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42" name="テキスト ボックス 64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3" name="直線コネクタ 64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4" name="テキスト ボックス 64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5" name="直線コネクタ 64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6" name="テキスト ボックス 64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7" name="直線コネクタ 64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92727</xdr:rowOff>
    </xdr:from>
    <xdr:ext cx="685572" cy="259045"/>
    <xdr:sp macro="" textlink="">
      <xdr:nvSpPr>
        <xdr:cNvPr id="648" name="テキスト ボックス 647"/>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9" name="直線コネクタ 64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50" name="テキスト ボックス 64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47889</xdr:rowOff>
    </xdr:from>
    <xdr:to>
      <xdr:col>23</xdr:col>
      <xdr:colOff>516889</xdr:colOff>
      <xdr:row>99</xdr:row>
      <xdr:rowOff>44300</xdr:rowOff>
    </xdr:to>
    <xdr:cxnSp macro="">
      <xdr:nvCxnSpPr>
        <xdr:cNvPr id="652" name="直線コネクタ 651"/>
        <xdr:cNvCxnSpPr/>
      </xdr:nvCxnSpPr>
      <xdr:spPr>
        <a:xfrm flipV="1">
          <a:off x="16317595" y="15649839"/>
          <a:ext cx="1269" cy="1368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65334</xdr:rowOff>
    </xdr:from>
    <xdr:ext cx="378565" cy="259045"/>
    <xdr:sp macro="" textlink="">
      <xdr:nvSpPr>
        <xdr:cNvPr id="653" name="積立金最小値テキスト"/>
        <xdr:cNvSpPr txBox="1"/>
      </xdr:nvSpPr>
      <xdr:spPr>
        <a:xfrm>
          <a:off x="16370300" y="170388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118</a:t>
          </a:r>
          <a:endParaRPr kumimoji="1" lang="ja-JP" altLang="en-US" sz="1000" b="1">
            <a:latin typeface="ＭＳ Ｐゴシック"/>
          </a:endParaRPr>
        </a:p>
      </xdr:txBody>
    </xdr:sp>
    <xdr:clientData/>
  </xdr:oneCellAnchor>
  <xdr:twoCellAnchor>
    <xdr:from>
      <xdr:col>23</xdr:col>
      <xdr:colOff>428625</xdr:colOff>
      <xdr:row>99</xdr:row>
      <xdr:rowOff>44300</xdr:rowOff>
    </xdr:from>
    <xdr:to>
      <xdr:col>23</xdr:col>
      <xdr:colOff>606425</xdr:colOff>
      <xdr:row>99</xdr:row>
      <xdr:rowOff>44300</xdr:rowOff>
    </xdr:to>
    <xdr:cxnSp macro="">
      <xdr:nvCxnSpPr>
        <xdr:cNvPr id="654" name="直線コネクタ 653"/>
        <xdr:cNvCxnSpPr/>
      </xdr:nvCxnSpPr>
      <xdr:spPr>
        <a:xfrm>
          <a:off x="16230600" y="17017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166016</xdr:rowOff>
    </xdr:from>
    <xdr:ext cx="690189" cy="259045"/>
    <xdr:sp macro="" textlink="">
      <xdr:nvSpPr>
        <xdr:cNvPr id="655" name="積立金最大値テキスト"/>
        <xdr:cNvSpPr txBox="1"/>
      </xdr:nvSpPr>
      <xdr:spPr>
        <a:xfrm>
          <a:off x="16370300" y="1542506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1,077,293</a:t>
          </a:r>
          <a:endParaRPr kumimoji="1" lang="ja-JP" altLang="en-US" sz="1000" b="1">
            <a:latin typeface="ＭＳ Ｐゴシック"/>
          </a:endParaRPr>
        </a:p>
      </xdr:txBody>
    </xdr:sp>
    <xdr:clientData/>
  </xdr:oneCellAnchor>
  <xdr:twoCellAnchor>
    <xdr:from>
      <xdr:col>23</xdr:col>
      <xdr:colOff>428625</xdr:colOff>
      <xdr:row>91</xdr:row>
      <xdr:rowOff>47889</xdr:rowOff>
    </xdr:from>
    <xdr:to>
      <xdr:col>23</xdr:col>
      <xdr:colOff>606425</xdr:colOff>
      <xdr:row>91</xdr:row>
      <xdr:rowOff>47889</xdr:rowOff>
    </xdr:to>
    <xdr:cxnSp macro="">
      <xdr:nvCxnSpPr>
        <xdr:cNvPr id="656" name="直線コネクタ 655"/>
        <xdr:cNvCxnSpPr/>
      </xdr:nvCxnSpPr>
      <xdr:spPr>
        <a:xfrm>
          <a:off x="16230600" y="15649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131493</xdr:rowOff>
    </xdr:from>
    <xdr:to>
      <xdr:col>23</xdr:col>
      <xdr:colOff>517525</xdr:colOff>
      <xdr:row>99</xdr:row>
      <xdr:rowOff>2735</xdr:rowOff>
    </xdr:to>
    <xdr:cxnSp macro="">
      <xdr:nvCxnSpPr>
        <xdr:cNvPr id="657" name="直線コネクタ 656"/>
        <xdr:cNvCxnSpPr/>
      </xdr:nvCxnSpPr>
      <xdr:spPr>
        <a:xfrm>
          <a:off x="15481300" y="16933593"/>
          <a:ext cx="838200" cy="4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109785</xdr:rowOff>
    </xdr:from>
    <xdr:ext cx="534377" cy="259045"/>
    <xdr:sp macro="" textlink="">
      <xdr:nvSpPr>
        <xdr:cNvPr id="658" name="積立金平均値テキスト"/>
        <xdr:cNvSpPr txBox="1"/>
      </xdr:nvSpPr>
      <xdr:spPr>
        <a:xfrm>
          <a:off x="16370300" y="169118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26,569</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131358</xdr:rowOff>
    </xdr:from>
    <xdr:to>
      <xdr:col>23</xdr:col>
      <xdr:colOff>568325</xdr:colOff>
      <xdr:row>99</xdr:row>
      <xdr:rowOff>61508</xdr:rowOff>
    </xdr:to>
    <xdr:sp macro="" textlink="">
      <xdr:nvSpPr>
        <xdr:cNvPr id="659" name="フローチャート : 判断 658"/>
        <xdr:cNvSpPr/>
      </xdr:nvSpPr>
      <xdr:spPr>
        <a:xfrm>
          <a:off x="16268700" y="16933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131493</xdr:rowOff>
    </xdr:from>
    <xdr:to>
      <xdr:col>22</xdr:col>
      <xdr:colOff>365125</xdr:colOff>
      <xdr:row>99</xdr:row>
      <xdr:rowOff>8551</xdr:rowOff>
    </xdr:to>
    <xdr:cxnSp macro="">
      <xdr:nvCxnSpPr>
        <xdr:cNvPr id="660" name="直線コネクタ 659"/>
        <xdr:cNvCxnSpPr/>
      </xdr:nvCxnSpPr>
      <xdr:spPr>
        <a:xfrm flipV="1">
          <a:off x="14592300" y="16933593"/>
          <a:ext cx="889000" cy="48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130434</xdr:rowOff>
    </xdr:from>
    <xdr:to>
      <xdr:col>22</xdr:col>
      <xdr:colOff>415925</xdr:colOff>
      <xdr:row>99</xdr:row>
      <xdr:rowOff>60584</xdr:rowOff>
    </xdr:to>
    <xdr:sp macro="" textlink="">
      <xdr:nvSpPr>
        <xdr:cNvPr id="661" name="フローチャート : 判断 660"/>
        <xdr:cNvSpPr/>
      </xdr:nvSpPr>
      <xdr:spPr>
        <a:xfrm>
          <a:off x="15430500" y="16932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51711</xdr:rowOff>
    </xdr:from>
    <xdr:ext cx="534377" cy="259045"/>
    <xdr:sp macro="" textlink="">
      <xdr:nvSpPr>
        <xdr:cNvPr id="662" name="テキスト ボックス 661"/>
        <xdr:cNvSpPr txBox="1"/>
      </xdr:nvSpPr>
      <xdr:spPr>
        <a:xfrm>
          <a:off x="15214111" y="17025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27,296</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8551</xdr:rowOff>
    </xdr:from>
    <xdr:to>
      <xdr:col>21</xdr:col>
      <xdr:colOff>161925</xdr:colOff>
      <xdr:row>99</xdr:row>
      <xdr:rowOff>31679</xdr:rowOff>
    </xdr:to>
    <xdr:cxnSp macro="">
      <xdr:nvCxnSpPr>
        <xdr:cNvPr id="663" name="直線コネクタ 662"/>
        <xdr:cNvCxnSpPr/>
      </xdr:nvCxnSpPr>
      <xdr:spPr>
        <a:xfrm flipV="1">
          <a:off x="13703300" y="16982101"/>
          <a:ext cx="889000" cy="23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122868</xdr:rowOff>
    </xdr:from>
    <xdr:to>
      <xdr:col>21</xdr:col>
      <xdr:colOff>212725</xdr:colOff>
      <xdr:row>99</xdr:row>
      <xdr:rowOff>53018</xdr:rowOff>
    </xdr:to>
    <xdr:sp macro="" textlink="">
      <xdr:nvSpPr>
        <xdr:cNvPr id="664" name="フローチャート : 判断 663"/>
        <xdr:cNvSpPr/>
      </xdr:nvSpPr>
      <xdr:spPr>
        <a:xfrm>
          <a:off x="14541500" y="16924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69545</xdr:rowOff>
    </xdr:from>
    <xdr:ext cx="534377" cy="259045"/>
    <xdr:sp macro="" textlink="">
      <xdr:nvSpPr>
        <xdr:cNvPr id="665" name="テキスト ボックス 664"/>
        <xdr:cNvSpPr txBox="1"/>
      </xdr:nvSpPr>
      <xdr:spPr>
        <a:xfrm>
          <a:off x="14325111" y="167001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33,253</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15464</xdr:rowOff>
    </xdr:from>
    <xdr:to>
      <xdr:col>19</xdr:col>
      <xdr:colOff>644525</xdr:colOff>
      <xdr:row>99</xdr:row>
      <xdr:rowOff>31679</xdr:rowOff>
    </xdr:to>
    <xdr:cxnSp macro="">
      <xdr:nvCxnSpPr>
        <xdr:cNvPr id="666" name="直線コネクタ 665"/>
        <xdr:cNvCxnSpPr/>
      </xdr:nvCxnSpPr>
      <xdr:spPr>
        <a:xfrm>
          <a:off x="12814300" y="16989014"/>
          <a:ext cx="889000" cy="16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125419</xdr:rowOff>
    </xdr:from>
    <xdr:to>
      <xdr:col>20</xdr:col>
      <xdr:colOff>9525</xdr:colOff>
      <xdr:row>99</xdr:row>
      <xdr:rowOff>55569</xdr:rowOff>
    </xdr:to>
    <xdr:sp macro="" textlink="">
      <xdr:nvSpPr>
        <xdr:cNvPr id="667" name="フローチャート : 判断 666"/>
        <xdr:cNvSpPr/>
      </xdr:nvSpPr>
      <xdr:spPr>
        <a:xfrm>
          <a:off x="13652500" y="16927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97</xdr:row>
      <xdr:rowOff>72096</xdr:rowOff>
    </xdr:from>
    <xdr:ext cx="534377" cy="259045"/>
    <xdr:sp macro="" textlink="">
      <xdr:nvSpPr>
        <xdr:cNvPr id="668" name="テキスト ボックス 667"/>
        <xdr:cNvSpPr txBox="1"/>
      </xdr:nvSpPr>
      <xdr:spPr>
        <a:xfrm>
          <a:off x="13436111" y="16702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31,245</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123841</xdr:rowOff>
    </xdr:from>
    <xdr:to>
      <xdr:col>18</xdr:col>
      <xdr:colOff>492125</xdr:colOff>
      <xdr:row>99</xdr:row>
      <xdr:rowOff>53991</xdr:rowOff>
    </xdr:to>
    <xdr:sp macro="" textlink="">
      <xdr:nvSpPr>
        <xdr:cNvPr id="669" name="フローチャート : 判断 668"/>
        <xdr:cNvSpPr/>
      </xdr:nvSpPr>
      <xdr:spPr>
        <a:xfrm>
          <a:off x="12763500" y="16925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97</xdr:row>
      <xdr:rowOff>70518</xdr:rowOff>
    </xdr:from>
    <xdr:ext cx="534377" cy="259045"/>
    <xdr:sp macro="" textlink="">
      <xdr:nvSpPr>
        <xdr:cNvPr id="670" name="テキスト ボックス 669"/>
        <xdr:cNvSpPr txBox="1"/>
      </xdr:nvSpPr>
      <xdr:spPr>
        <a:xfrm>
          <a:off x="12547111" y="16701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32,488</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1" name="テキスト ボックス 67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2" name="テキスト ボックス 67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3" name="テキスト ボックス 67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4" name="テキスト ボックス 67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5" name="テキスト ボックス 67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123385</xdr:rowOff>
    </xdr:from>
    <xdr:to>
      <xdr:col>23</xdr:col>
      <xdr:colOff>568325</xdr:colOff>
      <xdr:row>99</xdr:row>
      <xdr:rowOff>53535</xdr:rowOff>
    </xdr:to>
    <xdr:sp macro="" textlink="">
      <xdr:nvSpPr>
        <xdr:cNvPr id="676" name="円/楕円 675"/>
        <xdr:cNvSpPr/>
      </xdr:nvSpPr>
      <xdr:spPr>
        <a:xfrm>
          <a:off x="16268700" y="1692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82762</xdr:rowOff>
    </xdr:from>
    <xdr:ext cx="534377" cy="259045"/>
    <xdr:sp macro="" textlink="">
      <xdr:nvSpPr>
        <xdr:cNvPr id="677" name="積立金該当値テキスト"/>
        <xdr:cNvSpPr txBox="1"/>
      </xdr:nvSpPr>
      <xdr:spPr>
        <a:xfrm>
          <a:off x="16370300" y="16713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32,847</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80693</xdr:rowOff>
    </xdr:from>
    <xdr:to>
      <xdr:col>22</xdr:col>
      <xdr:colOff>415925</xdr:colOff>
      <xdr:row>99</xdr:row>
      <xdr:rowOff>10843</xdr:rowOff>
    </xdr:to>
    <xdr:sp macro="" textlink="">
      <xdr:nvSpPr>
        <xdr:cNvPr id="678" name="円/楕円 677"/>
        <xdr:cNvSpPr/>
      </xdr:nvSpPr>
      <xdr:spPr>
        <a:xfrm>
          <a:off x="15430500" y="16882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27370</xdr:rowOff>
    </xdr:from>
    <xdr:ext cx="534377" cy="259045"/>
    <xdr:sp macro="" textlink="">
      <xdr:nvSpPr>
        <xdr:cNvPr id="679" name="テキスト ボックス 678"/>
        <xdr:cNvSpPr txBox="1"/>
      </xdr:nvSpPr>
      <xdr:spPr>
        <a:xfrm>
          <a:off x="15214111" y="16658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66,463</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129201</xdr:rowOff>
    </xdr:from>
    <xdr:to>
      <xdr:col>21</xdr:col>
      <xdr:colOff>212725</xdr:colOff>
      <xdr:row>99</xdr:row>
      <xdr:rowOff>59351</xdr:rowOff>
    </xdr:to>
    <xdr:sp macro="" textlink="">
      <xdr:nvSpPr>
        <xdr:cNvPr id="680" name="円/楕円 679"/>
        <xdr:cNvSpPr/>
      </xdr:nvSpPr>
      <xdr:spPr>
        <a:xfrm>
          <a:off x="14541500" y="16931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50478</xdr:rowOff>
    </xdr:from>
    <xdr:ext cx="534377" cy="259045"/>
    <xdr:sp macro="" textlink="">
      <xdr:nvSpPr>
        <xdr:cNvPr id="681" name="テキスト ボックス 680"/>
        <xdr:cNvSpPr txBox="1"/>
      </xdr:nvSpPr>
      <xdr:spPr>
        <a:xfrm>
          <a:off x="14325111" y="17024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28,267</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152329</xdr:rowOff>
    </xdr:from>
    <xdr:to>
      <xdr:col>20</xdr:col>
      <xdr:colOff>9525</xdr:colOff>
      <xdr:row>99</xdr:row>
      <xdr:rowOff>82479</xdr:rowOff>
    </xdr:to>
    <xdr:sp macro="" textlink="">
      <xdr:nvSpPr>
        <xdr:cNvPr id="682" name="円/楕円 681"/>
        <xdr:cNvSpPr/>
      </xdr:nvSpPr>
      <xdr:spPr>
        <a:xfrm>
          <a:off x="13652500" y="16954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99</xdr:row>
      <xdr:rowOff>73606</xdr:rowOff>
    </xdr:from>
    <xdr:ext cx="534377" cy="259045"/>
    <xdr:sp macro="" textlink="">
      <xdr:nvSpPr>
        <xdr:cNvPr id="683" name="テキスト ボックス 682"/>
        <xdr:cNvSpPr txBox="1"/>
      </xdr:nvSpPr>
      <xdr:spPr>
        <a:xfrm>
          <a:off x="13436111" y="17047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10,056</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136114</xdr:rowOff>
    </xdr:from>
    <xdr:to>
      <xdr:col>18</xdr:col>
      <xdr:colOff>492125</xdr:colOff>
      <xdr:row>99</xdr:row>
      <xdr:rowOff>66264</xdr:rowOff>
    </xdr:to>
    <xdr:sp macro="" textlink="">
      <xdr:nvSpPr>
        <xdr:cNvPr id="684" name="円/楕円 683"/>
        <xdr:cNvSpPr/>
      </xdr:nvSpPr>
      <xdr:spPr>
        <a:xfrm>
          <a:off x="12763500" y="16938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57391</xdr:rowOff>
    </xdr:from>
    <xdr:ext cx="534377" cy="259045"/>
    <xdr:sp macro="" textlink="">
      <xdr:nvSpPr>
        <xdr:cNvPr id="685" name="テキスト ボックス 684"/>
        <xdr:cNvSpPr txBox="1"/>
      </xdr:nvSpPr>
      <xdr:spPr>
        <a:xfrm>
          <a:off x="12547111" y="17030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22,824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6" name="正方形/長方形 68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7" name="正方形/長方形 68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8" name="正方形/長方形 68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9" name="正方形/長方形 68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0" name="正方形/長方形 68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1" name="正方形/長方形 69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2" name="正方形/長方形 69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3" name="正方形/長方形 69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4" name="テキスト ボックス 69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5" name="直線コネクタ 69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6" name="直線コネクタ 69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7" name="テキスト ボックス 69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8" name="直線コネクタ 69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699" name="テキスト ボックス 698"/>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0" name="直線コネクタ 69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1" name="テキスト ボックス 700"/>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2" name="直線コネクタ 70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3" name="テキスト ボックス 702"/>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4" name="直線コネクタ 70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5" name="テキスト ボックス 70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6" name="直線コネクタ 70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7" name="テキスト ボックス 70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138862</xdr:rowOff>
    </xdr:from>
    <xdr:to>
      <xdr:col>32</xdr:col>
      <xdr:colOff>186689</xdr:colOff>
      <xdr:row>39</xdr:row>
      <xdr:rowOff>44450</xdr:rowOff>
    </xdr:to>
    <xdr:cxnSp macro="">
      <xdr:nvCxnSpPr>
        <xdr:cNvPr id="709" name="直線コネクタ 708"/>
        <xdr:cNvCxnSpPr/>
      </xdr:nvCxnSpPr>
      <xdr:spPr>
        <a:xfrm flipV="1">
          <a:off x="22159595" y="5453812"/>
          <a:ext cx="1269" cy="12771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10"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1" name="直線コネクタ 71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85539</xdr:rowOff>
    </xdr:from>
    <xdr:ext cx="534377" cy="259045"/>
    <xdr:sp macro="" textlink="">
      <xdr:nvSpPr>
        <xdr:cNvPr id="712" name="投資及び出資金最大値テキスト"/>
        <xdr:cNvSpPr txBox="1"/>
      </xdr:nvSpPr>
      <xdr:spPr>
        <a:xfrm>
          <a:off x="22212300" y="5229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16,761</a:t>
          </a:r>
          <a:endParaRPr kumimoji="1" lang="ja-JP" altLang="en-US" sz="1000" b="1">
            <a:latin typeface="ＭＳ Ｐゴシック"/>
          </a:endParaRPr>
        </a:p>
      </xdr:txBody>
    </xdr:sp>
    <xdr:clientData/>
  </xdr:oneCellAnchor>
  <xdr:twoCellAnchor>
    <xdr:from>
      <xdr:col>32</xdr:col>
      <xdr:colOff>98425</xdr:colOff>
      <xdr:row>31</xdr:row>
      <xdr:rowOff>138862</xdr:rowOff>
    </xdr:from>
    <xdr:to>
      <xdr:col>32</xdr:col>
      <xdr:colOff>276225</xdr:colOff>
      <xdr:row>31</xdr:row>
      <xdr:rowOff>138862</xdr:rowOff>
    </xdr:to>
    <xdr:cxnSp macro="">
      <xdr:nvCxnSpPr>
        <xdr:cNvPr id="713" name="直線コネクタ 712"/>
        <xdr:cNvCxnSpPr/>
      </xdr:nvCxnSpPr>
      <xdr:spPr>
        <a:xfrm>
          <a:off x="22072600" y="5453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42697</xdr:rowOff>
    </xdr:from>
    <xdr:to>
      <xdr:col>32</xdr:col>
      <xdr:colOff>187325</xdr:colOff>
      <xdr:row>39</xdr:row>
      <xdr:rowOff>42773</xdr:rowOff>
    </xdr:to>
    <xdr:cxnSp macro="">
      <xdr:nvCxnSpPr>
        <xdr:cNvPr id="714" name="直線コネクタ 713"/>
        <xdr:cNvCxnSpPr/>
      </xdr:nvCxnSpPr>
      <xdr:spPr>
        <a:xfrm flipV="1">
          <a:off x="21323300" y="6729247"/>
          <a:ext cx="8382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115892</xdr:rowOff>
    </xdr:from>
    <xdr:ext cx="378565" cy="259045"/>
    <xdr:sp macro="" textlink="">
      <xdr:nvSpPr>
        <xdr:cNvPr id="715" name="投資及び出資金平均値テキスト"/>
        <xdr:cNvSpPr txBox="1"/>
      </xdr:nvSpPr>
      <xdr:spPr>
        <a:xfrm>
          <a:off x="22212300" y="645954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93014</xdr:rowOff>
    </xdr:from>
    <xdr:to>
      <xdr:col>32</xdr:col>
      <xdr:colOff>238125</xdr:colOff>
      <xdr:row>39</xdr:row>
      <xdr:rowOff>23164</xdr:rowOff>
    </xdr:to>
    <xdr:sp macro="" textlink="">
      <xdr:nvSpPr>
        <xdr:cNvPr id="716" name="フローチャート : 判断 715"/>
        <xdr:cNvSpPr/>
      </xdr:nvSpPr>
      <xdr:spPr>
        <a:xfrm>
          <a:off x="22110700" y="6608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165913</xdr:rowOff>
    </xdr:from>
    <xdr:to>
      <xdr:col>31</xdr:col>
      <xdr:colOff>34925</xdr:colOff>
      <xdr:row>39</xdr:row>
      <xdr:rowOff>42773</xdr:rowOff>
    </xdr:to>
    <xdr:cxnSp macro="">
      <xdr:nvCxnSpPr>
        <xdr:cNvPr id="717" name="直線コネクタ 716"/>
        <xdr:cNvCxnSpPr/>
      </xdr:nvCxnSpPr>
      <xdr:spPr>
        <a:xfrm>
          <a:off x="20434300" y="6509563"/>
          <a:ext cx="889000" cy="219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82271</xdr:rowOff>
    </xdr:from>
    <xdr:to>
      <xdr:col>31</xdr:col>
      <xdr:colOff>85725</xdr:colOff>
      <xdr:row>39</xdr:row>
      <xdr:rowOff>12421</xdr:rowOff>
    </xdr:to>
    <xdr:sp macro="" textlink="">
      <xdr:nvSpPr>
        <xdr:cNvPr id="718" name="フローチャート : 判断 717"/>
        <xdr:cNvSpPr/>
      </xdr:nvSpPr>
      <xdr:spPr>
        <a:xfrm>
          <a:off x="21272500" y="659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28948</xdr:rowOff>
    </xdr:from>
    <xdr:ext cx="469744" cy="259045"/>
    <xdr:sp macro="" textlink="">
      <xdr:nvSpPr>
        <xdr:cNvPr id="719" name="テキスト ボックス 718"/>
        <xdr:cNvSpPr txBox="1"/>
      </xdr:nvSpPr>
      <xdr:spPr>
        <a:xfrm>
          <a:off x="21088427" y="63725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1,087</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165913</xdr:rowOff>
    </xdr:from>
    <xdr:to>
      <xdr:col>29</xdr:col>
      <xdr:colOff>517525</xdr:colOff>
      <xdr:row>39</xdr:row>
      <xdr:rowOff>42850</xdr:rowOff>
    </xdr:to>
    <xdr:cxnSp macro="">
      <xdr:nvCxnSpPr>
        <xdr:cNvPr id="720" name="直線コネクタ 719"/>
        <xdr:cNvCxnSpPr/>
      </xdr:nvCxnSpPr>
      <xdr:spPr>
        <a:xfrm flipV="1">
          <a:off x="19545300" y="6509563"/>
          <a:ext cx="889000" cy="219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37</xdr:row>
      <xdr:rowOff>152222</xdr:rowOff>
    </xdr:from>
    <xdr:to>
      <xdr:col>29</xdr:col>
      <xdr:colOff>568325</xdr:colOff>
      <xdr:row>38</xdr:row>
      <xdr:rowOff>82372</xdr:rowOff>
    </xdr:to>
    <xdr:sp macro="" textlink="">
      <xdr:nvSpPr>
        <xdr:cNvPr id="721" name="フローチャート : 判断 720"/>
        <xdr:cNvSpPr/>
      </xdr:nvSpPr>
      <xdr:spPr>
        <a:xfrm>
          <a:off x="20383500" y="649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38</xdr:row>
      <xdr:rowOff>73499</xdr:rowOff>
    </xdr:from>
    <xdr:ext cx="469744" cy="259045"/>
    <xdr:sp macro="" textlink="">
      <xdr:nvSpPr>
        <xdr:cNvPr id="722" name="テキスト ボックス 721"/>
        <xdr:cNvSpPr txBox="1"/>
      </xdr:nvSpPr>
      <xdr:spPr>
        <a:xfrm>
          <a:off x="20199427" y="65885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2,419</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42773</xdr:rowOff>
    </xdr:from>
    <xdr:to>
      <xdr:col>28</xdr:col>
      <xdr:colOff>314325</xdr:colOff>
      <xdr:row>39</xdr:row>
      <xdr:rowOff>42850</xdr:rowOff>
    </xdr:to>
    <xdr:cxnSp macro="">
      <xdr:nvCxnSpPr>
        <xdr:cNvPr id="723" name="直線コネクタ 722"/>
        <xdr:cNvCxnSpPr/>
      </xdr:nvCxnSpPr>
      <xdr:spPr>
        <a:xfrm>
          <a:off x="18656300" y="6729323"/>
          <a:ext cx="889000" cy="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49885</xdr:rowOff>
    </xdr:from>
    <xdr:to>
      <xdr:col>28</xdr:col>
      <xdr:colOff>365125</xdr:colOff>
      <xdr:row>38</xdr:row>
      <xdr:rowOff>151485</xdr:rowOff>
    </xdr:to>
    <xdr:sp macro="" textlink="">
      <xdr:nvSpPr>
        <xdr:cNvPr id="724" name="フローチャート : 判断 723"/>
        <xdr:cNvSpPr/>
      </xdr:nvSpPr>
      <xdr:spPr>
        <a:xfrm>
          <a:off x="19494500" y="656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168013</xdr:rowOff>
    </xdr:from>
    <xdr:ext cx="469744" cy="259045"/>
    <xdr:sp macro="" textlink="">
      <xdr:nvSpPr>
        <xdr:cNvPr id="725" name="テキスト ボックス 724"/>
        <xdr:cNvSpPr txBox="1"/>
      </xdr:nvSpPr>
      <xdr:spPr>
        <a:xfrm>
          <a:off x="19310427" y="63402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1,512</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2337</xdr:rowOff>
    </xdr:from>
    <xdr:to>
      <xdr:col>27</xdr:col>
      <xdr:colOff>161925</xdr:colOff>
      <xdr:row>38</xdr:row>
      <xdr:rowOff>103937</xdr:rowOff>
    </xdr:to>
    <xdr:sp macro="" textlink="">
      <xdr:nvSpPr>
        <xdr:cNvPr id="726" name="フローチャート : 判断 725"/>
        <xdr:cNvSpPr/>
      </xdr:nvSpPr>
      <xdr:spPr>
        <a:xfrm>
          <a:off x="18605500" y="651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120464</xdr:rowOff>
    </xdr:from>
    <xdr:ext cx="469744" cy="259045"/>
    <xdr:sp macro="" textlink="">
      <xdr:nvSpPr>
        <xdr:cNvPr id="727" name="テキスト ボックス 726"/>
        <xdr:cNvSpPr txBox="1"/>
      </xdr:nvSpPr>
      <xdr:spPr>
        <a:xfrm>
          <a:off x="18421427" y="6292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8" name="テキスト ボックス 72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9" name="テキスト ボックス 72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0" name="テキスト ボックス 72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1" name="テキスト ボックス 73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2" name="テキスト ボックス 73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163347</xdr:rowOff>
    </xdr:from>
    <xdr:to>
      <xdr:col>32</xdr:col>
      <xdr:colOff>238125</xdr:colOff>
      <xdr:row>39</xdr:row>
      <xdr:rowOff>93497</xdr:rowOff>
    </xdr:to>
    <xdr:sp macro="" textlink="">
      <xdr:nvSpPr>
        <xdr:cNvPr id="733" name="円/楕円 732"/>
        <xdr:cNvSpPr/>
      </xdr:nvSpPr>
      <xdr:spPr>
        <a:xfrm>
          <a:off x="22110700" y="6678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78274</xdr:rowOff>
    </xdr:from>
    <xdr:ext cx="313932" cy="259045"/>
    <xdr:sp macro="" textlink="">
      <xdr:nvSpPr>
        <xdr:cNvPr id="734" name="投資及び出資金該当値テキスト"/>
        <xdr:cNvSpPr txBox="1"/>
      </xdr:nvSpPr>
      <xdr:spPr>
        <a:xfrm>
          <a:off x="22212300" y="65933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23</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163423</xdr:rowOff>
    </xdr:from>
    <xdr:to>
      <xdr:col>31</xdr:col>
      <xdr:colOff>85725</xdr:colOff>
      <xdr:row>39</xdr:row>
      <xdr:rowOff>93573</xdr:rowOff>
    </xdr:to>
    <xdr:sp macro="" textlink="">
      <xdr:nvSpPr>
        <xdr:cNvPr id="735" name="円/楕円 734"/>
        <xdr:cNvSpPr/>
      </xdr:nvSpPr>
      <xdr:spPr>
        <a:xfrm>
          <a:off x="21272500" y="6678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39</xdr:row>
      <xdr:rowOff>84700</xdr:rowOff>
    </xdr:from>
    <xdr:ext cx="313932" cy="259045"/>
    <xdr:sp macro="" textlink="">
      <xdr:nvSpPr>
        <xdr:cNvPr id="736" name="テキスト ボックス 735"/>
        <xdr:cNvSpPr txBox="1"/>
      </xdr:nvSpPr>
      <xdr:spPr>
        <a:xfrm>
          <a:off x="21166333" y="67712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115113</xdr:rowOff>
    </xdr:from>
    <xdr:to>
      <xdr:col>29</xdr:col>
      <xdr:colOff>568325</xdr:colOff>
      <xdr:row>38</xdr:row>
      <xdr:rowOff>45262</xdr:rowOff>
    </xdr:to>
    <xdr:sp macro="" textlink="">
      <xdr:nvSpPr>
        <xdr:cNvPr id="737" name="円/楕円 736"/>
        <xdr:cNvSpPr/>
      </xdr:nvSpPr>
      <xdr:spPr>
        <a:xfrm>
          <a:off x="20383500" y="645876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61790</xdr:rowOff>
    </xdr:from>
    <xdr:ext cx="469744" cy="259045"/>
    <xdr:sp macro="" textlink="">
      <xdr:nvSpPr>
        <xdr:cNvPr id="738" name="テキスト ボックス 737"/>
        <xdr:cNvSpPr txBox="1"/>
      </xdr:nvSpPr>
      <xdr:spPr>
        <a:xfrm>
          <a:off x="20199427" y="623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2,906</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163500</xdr:rowOff>
    </xdr:from>
    <xdr:to>
      <xdr:col>28</xdr:col>
      <xdr:colOff>365125</xdr:colOff>
      <xdr:row>39</xdr:row>
      <xdr:rowOff>93650</xdr:rowOff>
    </xdr:to>
    <xdr:sp macro="" textlink="">
      <xdr:nvSpPr>
        <xdr:cNvPr id="739" name="円/楕円 738"/>
        <xdr:cNvSpPr/>
      </xdr:nvSpPr>
      <xdr:spPr>
        <a:xfrm>
          <a:off x="19494500" y="667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84777</xdr:rowOff>
    </xdr:from>
    <xdr:ext cx="313932" cy="259045"/>
    <xdr:sp macro="" textlink="">
      <xdr:nvSpPr>
        <xdr:cNvPr id="740" name="テキスト ボックス 739"/>
        <xdr:cNvSpPr txBox="1"/>
      </xdr:nvSpPr>
      <xdr:spPr>
        <a:xfrm>
          <a:off x="19388333" y="6771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163423</xdr:rowOff>
    </xdr:from>
    <xdr:to>
      <xdr:col>27</xdr:col>
      <xdr:colOff>161925</xdr:colOff>
      <xdr:row>39</xdr:row>
      <xdr:rowOff>93573</xdr:rowOff>
    </xdr:to>
    <xdr:sp macro="" textlink="">
      <xdr:nvSpPr>
        <xdr:cNvPr id="741" name="円/楕円 740"/>
        <xdr:cNvSpPr/>
      </xdr:nvSpPr>
      <xdr:spPr>
        <a:xfrm>
          <a:off x="18605500" y="6678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84700</xdr:rowOff>
    </xdr:from>
    <xdr:ext cx="313932" cy="259045"/>
    <xdr:sp macro="" textlink="">
      <xdr:nvSpPr>
        <xdr:cNvPr id="742" name="テキスト ボックス 741"/>
        <xdr:cNvSpPr txBox="1"/>
      </xdr:nvSpPr>
      <xdr:spPr>
        <a:xfrm>
          <a:off x="18499333" y="677125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3" name="正方形/長方形 74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4" name="正方形/長方形 74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5" name="正方形/長方形 74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6" name="正方形/長方形 74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7" name="正方形/長方形 74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8" name="正方形/長方形 74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9" name="正方形/長方形 74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0" name="正方形/長方形 74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1" name="テキスト ボックス 75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2" name="直線コネクタ 75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3" name="直線コネクタ 75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4" name="テキスト ボックス 75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5" name="直線コネクタ 75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6" name="テキスト ボックス 75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7" name="直線コネクタ 75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53</xdr:row>
      <xdr:rowOff>168927</xdr:rowOff>
    </xdr:from>
    <xdr:ext cx="531299" cy="259045"/>
    <xdr:sp macro="" textlink="">
      <xdr:nvSpPr>
        <xdr:cNvPr id="758" name="テキスト ボックス 757"/>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9" name="直線コネクタ 75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51</xdr:row>
      <xdr:rowOff>130827</xdr:rowOff>
    </xdr:from>
    <xdr:ext cx="531299" cy="259045"/>
    <xdr:sp macro="" textlink="">
      <xdr:nvSpPr>
        <xdr:cNvPr id="760" name="テキスト ボックス 759"/>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1" name="直線コネクタ 76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92727</xdr:rowOff>
    </xdr:from>
    <xdr:ext cx="531299" cy="259045"/>
    <xdr:sp macro="" textlink="">
      <xdr:nvSpPr>
        <xdr:cNvPr id="762" name="テキスト ボックス 761"/>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4" name="テキスト ボックス 763"/>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66281</xdr:rowOff>
    </xdr:from>
    <xdr:to>
      <xdr:col>32</xdr:col>
      <xdr:colOff>186689</xdr:colOff>
      <xdr:row>59</xdr:row>
      <xdr:rowOff>44450</xdr:rowOff>
    </xdr:to>
    <xdr:cxnSp macro="">
      <xdr:nvCxnSpPr>
        <xdr:cNvPr id="766" name="直線コネクタ 765"/>
        <xdr:cNvCxnSpPr/>
      </xdr:nvCxnSpPr>
      <xdr:spPr>
        <a:xfrm flipV="1">
          <a:off x="22159595" y="8810231"/>
          <a:ext cx="1269" cy="1349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8" name="直線コネクタ 76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12958</xdr:rowOff>
    </xdr:from>
    <xdr:ext cx="534377" cy="259045"/>
    <xdr:sp macro="" textlink="">
      <xdr:nvSpPr>
        <xdr:cNvPr id="769" name="貸付金最大値テキスト"/>
        <xdr:cNvSpPr txBox="1"/>
      </xdr:nvSpPr>
      <xdr:spPr>
        <a:xfrm>
          <a:off x="22212300" y="8585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70,854</a:t>
          </a:r>
          <a:endParaRPr kumimoji="1" lang="ja-JP" altLang="en-US" sz="1000" b="1">
            <a:latin typeface="ＭＳ Ｐゴシック"/>
          </a:endParaRPr>
        </a:p>
      </xdr:txBody>
    </xdr:sp>
    <xdr:clientData/>
  </xdr:oneCellAnchor>
  <xdr:twoCellAnchor>
    <xdr:from>
      <xdr:col>32</xdr:col>
      <xdr:colOff>98425</xdr:colOff>
      <xdr:row>51</xdr:row>
      <xdr:rowOff>66281</xdr:rowOff>
    </xdr:from>
    <xdr:to>
      <xdr:col>32</xdr:col>
      <xdr:colOff>276225</xdr:colOff>
      <xdr:row>51</xdr:row>
      <xdr:rowOff>66281</xdr:rowOff>
    </xdr:to>
    <xdr:cxnSp macro="">
      <xdr:nvCxnSpPr>
        <xdr:cNvPr id="770" name="直線コネクタ 769"/>
        <xdr:cNvCxnSpPr/>
      </xdr:nvCxnSpPr>
      <xdr:spPr>
        <a:xfrm>
          <a:off x="22072600" y="8810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90246</xdr:rowOff>
    </xdr:from>
    <xdr:to>
      <xdr:col>32</xdr:col>
      <xdr:colOff>187325</xdr:colOff>
      <xdr:row>58</xdr:row>
      <xdr:rowOff>100857</xdr:rowOff>
    </xdr:to>
    <xdr:cxnSp macro="">
      <xdr:nvCxnSpPr>
        <xdr:cNvPr id="771" name="直線コネクタ 770"/>
        <xdr:cNvCxnSpPr/>
      </xdr:nvCxnSpPr>
      <xdr:spPr>
        <a:xfrm flipV="1">
          <a:off x="21323300" y="10034346"/>
          <a:ext cx="838200" cy="106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42753</xdr:rowOff>
    </xdr:from>
    <xdr:ext cx="469744" cy="259045"/>
    <xdr:sp macro="" textlink="">
      <xdr:nvSpPr>
        <xdr:cNvPr id="772" name="貸付金平均値テキスト"/>
        <xdr:cNvSpPr txBox="1"/>
      </xdr:nvSpPr>
      <xdr:spPr>
        <a:xfrm>
          <a:off x="22212300" y="99868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5,290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64326</xdr:rowOff>
    </xdr:from>
    <xdr:to>
      <xdr:col>32</xdr:col>
      <xdr:colOff>238125</xdr:colOff>
      <xdr:row>58</xdr:row>
      <xdr:rowOff>165926</xdr:rowOff>
    </xdr:to>
    <xdr:sp macro="" textlink="">
      <xdr:nvSpPr>
        <xdr:cNvPr id="773" name="フローチャート : 判断 772"/>
        <xdr:cNvSpPr/>
      </xdr:nvSpPr>
      <xdr:spPr>
        <a:xfrm>
          <a:off x="22110700" y="100084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24200</xdr:rowOff>
    </xdr:from>
    <xdr:to>
      <xdr:col>31</xdr:col>
      <xdr:colOff>34925</xdr:colOff>
      <xdr:row>58</xdr:row>
      <xdr:rowOff>100857</xdr:rowOff>
    </xdr:to>
    <xdr:cxnSp macro="">
      <xdr:nvCxnSpPr>
        <xdr:cNvPr id="774" name="直線コネクタ 773"/>
        <xdr:cNvCxnSpPr/>
      </xdr:nvCxnSpPr>
      <xdr:spPr>
        <a:xfrm>
          <a:off x="20434300" y="9968300"/>
          <a:ext cx="889000" cy="76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68040</xdr:rowOff>
    </xdr:from>
    <xdr:to>
      <xdr:col>31</xdr:col>
      <xdr:colOff>85725</xdr:colOff>
      <xdr:row>58</xdr:row>
      <xdr:rowOff>169640</xdr:rowOff>
    </xdr:to>
    <xdr:sp macro="" textlink="">
      <xdr:nvSpPr>
        <xdr:cNvPr id="775" name="フローチャート : 判断 774"/>
        <xdr:cNvSpPr/>
      </xdr:nvSpPr>
      <xdr:spPr>
        <a:xfrm>
          <a:off x="21272500" y="10012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160767</xdr:rowOff>
    </xdr:from>
    <xdr:ext cx="469744" cy="259045"/>
    <xdr:sp macro="" textlink="">
      <xdr:nvSpPr>
        <xdr:cNvPr id="776" name="テキスト ボックス 775"/>
        <xdr:cNvSpPr txBox="1"/>
      </xdr:nvSpPr>
      <xdr:spPr>
        <a:xfrm>
          <a:off x="21088427" y="10104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5,095</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24200</xdr:rowOff>
    </xdr:from>
    <xdr:to>
      <xdr:col>29</xdr:col>
      <xdr:colOff>517525</xdr:colOff>
      <xdr:row>58</xdr:row>
      <xdr:rowOff>96857</xdr:rowOff>
    </xdr:to>
    <xdr:cxnSp macro="">
      <xdr:nvCxnSpPr>
        <xdr:cNvPr id="777" name="直線コネクタ 776"/>
        <xdr:cNvCxnSpPr/>
      </xdr:nvCxnSpPr>
      <xdr:spPr>
        <a:xfrm flipV="1">
          <a:off x="19545300" y="9968300"/>
          <a:ext cx="889000" cy="7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62516</xdr:rowOff>
    </xdr:from>
    <xdr:to>
      <xdr:col>29</xdr:col>
      <xdr:colOff>568325</xdr:colOff>
      <xdr:row>58</xdr:row>
      <xdr:rowOff>164116</xdr:rowOff>
    </xdr:to>
    <xdr:sp macro="" textlink="">
      <xdr:nvSpPr>
        <xdr:cNvPr id="778" name="フローチャート : 判断 777"/>
        <xdr:cNvSpPr/>
      </xdr:nvSpPr>
      <xdr:spPr>
        <a:xfrm>
          <a:off x="20383500" y="10006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155243</xdr:rowOff>
    </xdr:from>
    <xdr:ext cx="469744" cy="259045"/>
    <xdr:sp macro="" textlink="">
      <xdr:nvSpPr>
        <xdr:cNvPr id="779" name="テキスト ボックス 778"/>
        <xdr:cNvSpPr txBox="1"/>
      </xdr:nvSpPr>
      <xdr:spPr>
        <a:xfrm>
          <a:off x="20199427" y="10099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5,385</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96857</xdr:rowOff>
    </xdr:from>
    <xdr:to>
      <xdr:col>28</xdr:col>
      <xdr:colOff>314325</xdr:colOff>
      <xdr:row>59</xdr:row>
      <xdr:rowOff>5397</xdr:rowOff>
    </xdr:to>
    <xdr:cxnSp macro="">
      <xdr:nvCxnSpPr>
        <xdr:cNvPr id="780" name="直線コネクタ 779"/>
        <xdr:cNvCxnSpPr/>
      </xdr:nvCxnSpPr>
      <xdr:spPr>
        <a:xfrm flipV="1">
          <a:off x="18656300" y="10040957"/>
          <a:ext cx="889000" cy="79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58820</xdr:rowOff>
    </xdr:from>
    <xdr:to>
      <xdr:col>28</xdr:col>
      <xdr:colOff>365125</xdr:colOff>
      <xdr:row>58</xdr:row>
      <xdr:rowOff>160420</xdr:rowOff>
    </xdr:to>
    <xdr:sp macro="" textlink="">
      <xdr:nvSpPr>
        <xdr:cNvPr id="781" name="フローチャート : 判断 780"/>
        <xdr:cNvSpPr/>
      </xdr:nvSpPr>
      <xdr:spPr>
        <a:xfrm>
          <a:off x="19494500" y="10002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58</xdr:row>
      <xdr:rowOff>151547</xdr:rowOff>
    </xdr:from>
    <xdr:ext cx="469744" cy="259045"/>
    <xdr:sp macro="" textlink="">
      <xdr:nvSpPr>
        <xdr:cNvPr id="782" name="テキスト ボックス 781"/>
        <xdr:cNvSpPr txBox="1"/>
      </xdr:nvSpPr>
      <xdr:spPr>
        <a:xfrm>
          <a:off x="19310427" y="10095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5,579</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58001</xdr:rowOff>
    </xdr:from>
    <xdr:to>
      <xdr:col>27</xdr:col>
      <xdr:colOff>161925</xdr:colOff>
      <xdr:row>58</xdr:row>
      <xdr:rowOff>159601</xdr:rowOff>
    </xdr:to>
    <xdr:sp macro="" textlink="">
      <xdr:nvSpPr>
        <xdr:cNvPr id="783" name="フローチャート : 判断 782"/>
        <xdr:cNvSpPr/>
      </xdr:nvSpPr>
      <xdr:spPr>
        <a:xfrm>
          <a:off x="18605500" y="10002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4678</xdr:rowOff>
    </xdr:from>
    <xdr:ext cx="469744" cy="259045"/>
    <xdr:sp macro="" textlink="">
      <xdr:nvSpPr>
        <xdr:cNvPr id="784" name="テキスト ボックス 783"/>
        <xdr:cNvSpPr txBox="1"/>
      </xdr:nvSpPr>
      <xdr:spPr>
        <a:xfrm>
          <a:off x="18421427" y="9777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5,622</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39446</xdr:rowOff>
    </xdr:from>
    <xdr:to>
      <xdr:col>32</xdr:col>
      <xdr:colOff>238125</xdr:colOff>
      <xdr:row>58</xdr:row>
      <xdr:rowOff>141046</xdr:rowOff>
    </xdr:to>
    <xdr:sp macro="" textlink="">
      <xdr:nvSpPr>
        <xdr:cNvPr id="790" name="円/楕円 789"/>
        <xdr:cNvSpPr/>
      </xdr:nvSpPr>
      <xdr:spPr>
        <a:xfrm>
          <a:off x="22110700" y="998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56</xdr:row>
      <xdr:rowOff>170273</xdr:rowOff>
    </xdr:from>
    <xdr:ext cx="469744" cy="259045"/>
    <xdr:sp macro="" textlink="">
      <xdr:nvSpPr>
        <xdr:cNvPr id="791" name="貸付金該当値テキスト"/>
        <xdr:cNvSpPr txBox="1"/>
      </xdr:nvSpPr>
      <xdr:spPr>
        <a:xfrm>
          <a:off x="22212300" y="9771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6,596</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50057</xdr:rowOff>
    </xdr:from>
    <xdr:to>
      <xdr:col>31</xdr:col>
      <xdr:colOff>85725</xdr:colOff>
      <xdr:row>58</xdr:row>
      <xdr:rowOff>151657</xdr:rowOff>
    </xdr:to>
    <xdr:sp macro="" textlink="">
      <xdr:nvSpPr>
        <xdr:cNvPr id="792" name="円/楕円 791"/>
        <xdr:cNvSpPr/>
      </xdr:nvSpPr>
      <xdr:spPr>
        <a:xfrm>
          <a:off x="21272500" y="999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168184</xdr:rowOff>
    </xdr:from>
    <xdr:ext cx="469744" cy="259045"/>
    <xdr:sp macro="" textlink="">
      <xdr:nvSpPr>
        <xdr:cNvPr id="793" name="テキスト ボックス 792"/>
        <xdr:cNvSpPr txBox="1"/>
      </xdr:nvSpPr>
      <xdr:spPr>
        <a:xfrm>
          <a:off x="21088427" y="9769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6,039</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144850</xdr:rowOff>
    </xdr:from>
    <xdr:to>
      <xdr:col>29</xdr:col>
      <xdr:colOff>568325</xdr:colOff>
      <xdr:row>58</xdr:row>
      <xdr:rowOff>75000</xdr:rowOff>
    </xdr:to>
    <xdr:sp macro="" textlink="">
      <xdr:nvSpPr>
        <xdr:cNvPr id="794" name="円/楕円 793"/>
        <xdr:cNvSpPr/>
      </xdr:nvSpPr>
      <xdr:spPr>
        <a:xfrm>
          <a:off x="20383500" y="991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56</xdr:row>
      <xdr:rowOff>91527</xdr:rowOff>
    </xdr:from>
    <xdr:ext cx="534377" cy="259045"/>
    <xdr:sp macro="" textlink="">
      <xdr:nvSpPr>
        <xdr:cNvPr id="795" name="テキスト ボックス 794"/>
        <xdr:cNvSpPr txBox="1"/>
      </xdr:nvSpPr>
      <xdr:spPr>
        <a:xfrm>
          <a:off x="20167111" y="9692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10,063</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46057</xdr:rowOff>
    </xdr:from>
    <xdr:to>
      <xdr:col>28</xdr:col>
      <xdr:colOff>365125</xdr:colOff>
      <xdr:row>58</xdr:row>
      <xdr:rowOff>147657</xdr:rowOff>
    </xdr:to>
    <xdr:sp macro="" textlink="">
      <xdr:nvSpPr>
        <xdr:cNvPr id="796" name="円/楕円 795"/>
        <xdr:cNvSpPr/>
      </xdr:nvSpPr>
      <xdr:spPr>
        <a:xfrm>
          <a:off x="19494500" y="999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56</xdr:row>
      <xdr:rowOff>164184</xdr:rowOff>
    </xdr:from>
    <xdr:ext cx="469744" cy="259045"/>
    <xdr:sp macro="" textlink="">
      <xdr:nvSpPr>
        <xdr:cNvPr id="797" name="テキスト ボックス 796"/>
        <xdr:cNvSpPr txBox="1"/>
      </xdr:nvSpPr>
      <xdr:spPr>
        <a:xfrm>
          <a:off x="19310427" y="9765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6,249</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126047</xdr:rowOff>
    </xdr:from>
    <xdr:to>
      <xdr:col>27</xdr:col>
      <xdr:colOff>161925</xdr:colOff>
      <xdr:row>59</xdr:row>
      <xdr:rowOff>56197</xdr:rowOff>
    </xdr:to>
    <xdr:sp macro="" textlink="">
      <xdr:nvSpPr>
        <xdr:cNvPr id="798" name="円/楕円 797"/>
        <xdr:cNvSpPr/>
      </xdr:nvSpPr>
      <xdr:spPr>
        <a:xfrm>
          <a:off x="18605500" y="10070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47324</xdr:rowOff>
    </xdr:from>
    <xdr:ext cx="469744" cy="259045"/>
    <xdr:sp macro="" textlink="">
      <xdr:nvSpPr>
        <xdr:cNvPr id="799" name="テキスト ボックス 798"/>
        <xdr:cNvSpPr txBox="1"/>
      </xdr:nvSpPr>
      <xdr:spPr>
        <a:xfrm>
          <a:off x="18421427" y="101628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2,050</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19/36</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56,725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10" name="テキスト ボックス 809"/>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44450</xdr:rowOff>
    </xdr:from>
    <xdr:to>
      <xdr:col>33</xdr:col>
      <xdr:colOff>314325</xdr:colOff>
      <xdr:row>79</xdr:row>
      <xdr:rowOff>44450</xdr:rowOff>
    </xdr:to>
    <xdr:cxnSp macro="">
      <xdr:nvCxnSpPr>
        <xdr:cNvPr id="811" name="直線コネクタ 810"/>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73677</xdr:rowOff>
    </xdr:from>
    <xdr:ext cx="531299" cy="259045"/>
    <xdr:sp macro="" textlink="">
      <xdr:nvSpPr>
        <xdr:cNvPr id="812" name="テキスト ボックス 811"/>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3" name="直線コネクタ 812"/>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35577</xdr:rowOff>
    </xdr:from>
    <xdr:ext cx="531299" cy="259045"/>
    <xdr:sp macro="" textlink="">
      <xdr:nvSpPr>
        <xdr:cNvPr id="814" name="テキスト ボックス 813"/>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5" name="直線コネクタ 814"/>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168927</xdr:rowOff>
    </xdr:from>
    <xdr:ext cx="531299" cy="259045"/>
    <xdr:sp macro="" textlink="">
      <xdr:nvSpPr>
        <xdr:cNvPr id="816" name="テキスト ボックス 815"/>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7" name="直線コネクタ 816"/>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8" name="テキスト ボックス 817"/>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9" name="直線コネクタ 818"/>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20" name="テキスト ボックス 819"/>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1" name="直線コネクタ 820"/>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2" name="テキスト ボックス 821"/>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3"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140157</xdr:rowOff>
    </xdr:from>
    <xdr:to>
      <xdr:col>32</xdr:col>
      <xdr:colOff>186689</xdr:colOff>
      <xdr:row>79</xdr:row>
      <xdr:rowOff>123774</xdr:rowOff>
    </xdr:to>
    <xdr:cxnSp macro="">
      <xdr:nvCxnSpPr>
        <xdr:cNvPr id="824" name="直線コネクタ 823"/>
        <xdr:cNvCxnSpPr/>
      </xdr:nvCxnSpPr>
      <xdr:spPr>
        <a:xfrm flipV="1">
          <a:off x="22159595" y="12141657"/>
          <a:ext cx="1269" cy="15266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127601</xdr:rowOff>
    </xdr:from>
    <xdr:ext cx="534377" cy="259045"/>
    <xdr:sp macro="" textlink="">
      <xdr:nvSpPr>
        <xdr:cNvPr id="825" name="繰出金最小値テキスト"/>
        <xdr:cNvSpPr txBox="1"/>
      </xdr:nvSpPr>
      <xdr:spPr>
        <a:xfrm>
          <a:off x="22212300" y="13672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23,754</a:t>
          </a:r>
          <a:endParaRPr kumimoji="1" lang="ja-JP" altLang="en-US" sz="1000" b="1">
            <a:latin typeface="ＭＳ Ｐゴシック"/>
          </a:endParaRPr>
        </a:p>
      </xdr:txBody>
    </xdr:sp>
    <xdr:clientData/>
  </xdr:oneCellAnchor>
  <xdr:twoCellAnchor>
    <xdr:from>
      <xdr:col>32</xdr:col>
      <xdr:colOff>98425</xdr:colOff>
      <xdr:row>79</xdr:row>
      <xdr:rowOff>123774</xdr:rowOff>
    </xdr:from>
    <xdr:to>
      <xdr:col>32</xdr:col>
      <xdr:colOff>276225</xdr:colOff>
      <xdr:row>79</xdr:row>
      <xdr:rowOff>123774</xdr:rowOff>
    </xdr:to>
    <xdr:cxnSp macro="">
      <xdr:nvCxnSpPr>
        <xdr:cNvPr id="826" name="直線コネクタ 825"/>
        <xdr:cNvCxnSpPr/>
      </xdr:nvCxnSpPr>
      <xdr:spPr>
        <a:xfrm>
          <a:off x="22072600" y="13668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69</xdr:row>
      <xdr:rowOff>86834</xdr:rowOff>
    </xdr:from>
    <xdr:ext cx="599010" cy="259045"/>
    <xdr:sp macro="" textlink="">
      <xdr:nvSpPr>
        <xdr:cNvPr id="827" name="繰出金最大値テキスト"/>
        <xdr:cNvSpPr txBox="1"/>
      </xdr:nvSpPr>
      <xdr:spPr>
        <a:xfrm>
          <a:off x="22212300" y="11916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143,964</a:t>
          </a:r>
          <a:endParaRPr kumimoji="1" lang="ja-JP" altLang="en-US" sz="1000" b="1">
            <a:latin typeface="ＭＳ Ｐゴシック"/>
          </a:endParaRPr>
        </a:p>
      </xdr:txBody>
    </xdr:sp>
    <xdr:clientData/>
  </xdr:oneCellAnchor>
  <xdr:twoCellAnchor>
    <xdr:from>
      <xdr:col>32</xdr:col>
      <xdr:colOff>98425</xdr:colOff>
      <xdr:row>70</xdr:row>
      <xdr:rowOff>140157</xdr:rowOff>
    </xdr:from>
    <xdr:to>
      <xdr:col>32</xdr:col>
      <xdr:colOff>276225</xdr:colOff>
      <xdr:row>70</xdr:row>
      <xdr:rowOff>140157</xdr:rowOff>
    </xdr:to>
    <xdr:cxnSp macro="">
      <xdr:nvCxnSpPr>
        <xdr:cNvPr id="828" name="直線コネクタ 827"/>
        <xdr:cNvCxnSpPr/>
      </xdr:nvCxnSpPr>
      <xdr:spPr>
        <a:xfrm>
          <a:off x="22072600" y="12141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70371</xdr:rowOff>
    </xdr:from>
    <xdr:to>
      <xdr:col>32</xdr:col>
      <xdr:colOff>187325</xdr:colOff>
      <xdr:row>76</xdr:row>
      <xdr:rowOff>126200</xdr:rowOff>
    </xdr:to>
    <xdr:cxnSp macro="">
      <xdr:nvCxnSpPr>
        <xdr:cNvPr id="829" name="直線コネクタ 828"/>
        <xdr:cNvCxnSpPr/>
      </xdr:nvCxnSpPr>
      <xdr:spPr>
        <a:xfrm flipV="1">
          <a:off x="21323300" y="13100571"/>
          <a:ext cx="838200" cy="55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74</xdr:row>
      <xdr:rowOff>152049</xdr:rowOff>
    </xdr:from>
    <xdr:ext cx="534377" cy="259045"/>
    <xdr:sp macro="" textlink="">
      <xdr:nvSpPr>
        <xdr:cNvPr id="830" name="繰出金平均値テキスト"/>
        <xdr:cNvSpPr txBox="1"/>
      </xdr:nvSpPr>
      <xdr:spPr>
        <a:xfrm>
          <a:off x="22212300" y="128393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73,329</a:t>
          </a:r>
          <a:endParaRPr kumimoji="1" lang="ja-JP" altLang="en-US" sz="1000" b="1">
            <a:solidFill>
              <a:srgbClr val="000080"/>
            </a:solidFill>
            <a:latin typeface="ＭＳ Ｐゴシック"/>
          </a:endParaRPr>
        </a:p>
      </xdr:txBody>
    </xdr:sp>
    <xdr:clientData/>
  </xdr:oneCellAnchor>
  <xdr:twoCellAnchor>
    <xdr:from>
      <xdr:col>32</xdr:col>
      <xdr:colOff>136525</xdr:colOff>
      <xdr:row>75</xdr:row>
      <xdr:rowOff>129172</xdr:rowOff>
    </xdr:from>
    <xdr:to>
      <xdr:col>32</xdr:col>
      <xdr:colOff>238125</xdr:colOff>
      <xdr:row>76</xdr:row>
      <xdr:rowOff>59322</xdr:rowOff>
    </xdr:to>
    <xdr:sp macro="" textlink="">
      <xdr:nvSpPr>
        <xdr:cNvPr id="831" name="フローチャート : 判断 830"/>
        <xdr:cNvSpPr/>
      </xdr:nvSpPr>
      <xdr:spPr>
        <a:xfrm>
          <a:off x="22110700" y="12987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126200</xdr:rowOff>
    </xdr:from>
    <xdr:to>
      <xdr:col>31</xdr:col>
      <xdr:colOff>34925</xdr:colOff>
      <xdr:row>77</xdr:row>
      <xdr:rowOff>43650</xdr:rowOff>
    </xdr:to>
    <xdr:cxnSp macro="">
      <xdr:nvCxnSpPr>
        <xdr:cNvPr id="832" name="直線コネクタ 831"/>
        <xdr:cNvCxnSpPr/>
      </xdr:nvCxnSpPr>
      <xdr:spPr>
        <a:xfrm flipV="1">
          <a:off x="20434300" y="131564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75</xdr:row>
      <xdr:rowOff>126212</xdr:rowOff>
    </xdr:from>
    <xdr:to>
      <xdr:col>31</xdr:col>
      <xdr:colOff>85725</xdr:colOff>
      <xdr:row>76</xdr:row>
      <xdr:rowOff>56362</xdr:rowOff>
    </xdr:to>
    <xdr:sp macro="" textlink="">
      <xdr:nvSpPr>
        <xdr:cNvPr id="833" name="フローチャート : 判断 832"/>
        <xdr:cNvSpPr/>
      </xdr:nvSpPr>
      <xdr:spPr>
        <a:xfrm>
          <a:off x="21272500" y="12984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74</xdr:row>
      <xdr:rowOff>72889</xdr:rowOff>
    </xdr:from>
    <xdr:ext cx="534377" cy="259045"/>
    <xdr:sp macro="" textlink="">
      <xdr:nvSpPr>
        <xdr:cNvPr id="834" name="テキスト ボックス 833"/>
        <xdr:cNvSpPr txBox="1"/>
      </xdr:nvSpPr>
      <xdr:spPr>
        <a:xfrm>
          <a:off x="21056111" y="12760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73,562</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43650</xdr:rowOff>
    </xdr:from>
    <xdr:to>
      <xdr:col>29</xdr:col>
      <xdr:colOff>517525</xdr:colOff>
      <xdr:row>77</xdr:row>
      <xdr:rowOff>48743</xdr:rowOff>
    </xdr:to>
    <xdr:cxnSp macro="">
      <xdr:nvCxnSpPr>
        <xdr:cNvPr id="835" name="直線コネクタ 834"/>
        <xdr:cNvCxnSpPr/>
      </xdr:nvCxnSpPr>
      <xdr:spPr>
        <a:xfrm flipV="1">
          <a:off x="19545300" y="13245300"/>
          <a:ext cx="889000" cy="5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75</xdr:row>
      <xdr:rowOff>163767</xdr:rowOff>
    </xdr:from>
    <xdr:to>
      <xdr:col>29</xdr:col>
      <xdr:colOff>568325</xdr:colOff>
      <xdr:row>76</xdr:row>
      <xdr:rowOff>93917</xdr:rowOff>
    </xdr:to>
    <xdr:sp macro="" textlink="">
      <xdr:nvSpPr>
        <xdr:cNvPr id="836" name="フローチャート : 判断 835"/>
        <xdr:cNvSpPr/>
      </xdr:nvSpPr>
      <xdr:spPr>
        <a:xfrm>
          <a:off x="20383500" y="13022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74</xdr:row>
      <xdr:rowOff>110444</xdr:rowOff>
    </xdr:from>
    <xdr:ext cx="534377" cy="259045"/>
    <xdr:sp macro="" textlink="">
      <xdr:nvSpPr>
        <xdr:cNvPr id="837" name="テキスト ボックス 836"/>
        <xdr:cNvSpPr txBox="1"/>
      </xdr:nvSpPr>
      <xdr:spPr>
        <a:xfrm>
          <a:off x="20167111" y="12797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70,605</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48743</xdr:rowOff>
    </xdr:from>
    <xdr:to>
      <xdr:col>28</xdr:col>
      <xdr:colOff>314325</xdr:colOff>
      <xdr:row>77</xdr:row>
      <xdr:rowOff>49834</xdr:rowOff>
    </xdr:to>
    <xdr:cxnSp macro="">
      <xdr:nvCxnSpPr>
        <xdr:cNvPr id="838" name="直線コネクタ 837"/>
        <xdr:cNvCxnSpPr/>
      </xdr:nvCxnSpPr>
      <xdr:spPr>
        <a:xfrm flipV="1">
          <a:off x="18656300" y="13250393"/>
          <a:ext cx="889000" cy="1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11545</xdr:rowOff>
    </xdr:from>
    <xdr:to>
      <xdr:col>28</xdr:col>
      <xdr:colOff>365125</xdr:colOff>
      <xdr:row>76</xdr:row>
      <xdr:rowOff>113145</xdr:rowOff>
    </xdr:to>
    <xdr:sp macro="" textlink="">
      <xdr:nvSpPr>
        <xdr:cNvPr id="839" name="フローチャート : 判断 838"/>
        <xdr:cNvSpPr/>
      </xdr:nvSpPr>
      <xdr:spPr>
        <a:xfrm>
          <a:off x="19494500" y="13041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74</xdr:row>
      <xdr:rowOff>129671</xdr:rowOff>
    </xdr:from>
    <xdr:ext cx="534377" cy="259045"/>
    <xdr:sp macro="" textlink="">
      <xdr:nvSpPr>
        <xdr:cNvPr id="840" name="テキスト ボックス 839"/>
        <xdr:cNvSpPr txBox="1"/>
      </xdr:nvSpPr>
      <xdr:spPr>
        <a:xfrm>
          <a:off x="19278111" y="12816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69,091</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10491</xdr:rowOff>
    </xdr:from>
    <xdr:to>
      <xdr:col>27</xdr:col>
      <xdr:colOff>161925</xdr:colOff>
      <xdr:row>76</xdr:row>
      <xdr:rowOff>112091</xdr:rowOff>
    </xdr:to>
    <xdr:sp macro="" textlink="">
      <xdr:nvSpPr>
        <xdr:cNvPr id="841" name="フローチャート : 判断 840"/>
        <xdr:cNvSpPr/>
      </xdr:nvSpPr>
      <xdr:spPr>
        <a:xfrm>
          <a:off x="18605500" y="13040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74</xdr:row>
      <xdr:rowOff>128617</xdr:rowOff>
    </xdr:from>
    <xdr:ext cx="534377" cy="259045"/>
    <xdr:sp macro="" textlink="">
      <xdr:nvSpPr>
        <xdr:cNvPr id="842" name="テキスト ボックス 841"/>
        <xdr:cNvSpPr txBox="1"/>
      </xdr:nvSpPr>
      <xdr:spPr>
        <a:xfrm>
          <a:off x="18389111" y="12815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69,174</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3" name="テキスト ボックス 842"/>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4" name="テキスト ボックス 843"/>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5" name="テキスト ボックス 844"/>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6" name="テキスト ボックス 845"/>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7" name="テキスト ボックス 846"/>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19571</xdr:rowOff>
    </xdr:from>
    <xdr:to>
      <xdr:col>32</xdr:col>
      <xdr:colOff>238125</xdr:colOff>
      <xdr:row>76</xdr:row>
      <xdr:rowOff>121171</xdr:rowOff>
    </xdr:to>
    <xdr:sp macro="" textlink="">
      <xdr:nvSpPr>
        <xdr:cNvPr id="848" name="円/楕円 847"/>
        <xdr:cNvSpPr/>
      </xdr:nvSpPr>
      <xdr:spPr>
        <a:xfrm>
          <a:off x="22110700" y="13049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169448</xdr:rowOff>
    </xdr:from>
    <xdr:ext cx="534377" cy="259045"/>
    <xdr:sp macro="" textlink="">
      <xdr:nvSpPr>
        <xdr:cNvPr id="849" name="繰出金該当値テキスト"/>
        <xdr:cNvSpPr txBox="1"/>
      </xdr:nvSpPr>
      <xdr:spPr>
        <a:xfrm>
          <a:off x="22212300" y="130281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68,459</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75400</xdr:rowOff>
    </xdr:from>
    <xdr:to>
      <xdr:col>31</xdr:col>
      <xdr:colOff>85725</xdr:colOff>
      <xdr:row>77</xdr:row>
      <xdr:rowOff>5550</xdr:rowOff>
    </xdr:to>
    <xdr:sp macro="" textlink="">
      <xdr:nvSpPr>
        <xdr:cNvPr id="850" name="円/楕円 849"/>
        <xdr:cNvSpPr/>
      </xdr:nvSpPr>
      <xdr:spPr>
        <a:xfrm>
          <a:off x="21272500" y="131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76</xdr:row>
      <xdr:rowOff>168127</xdr:rowOff>
    </xdr:from>
    <xdr:ext cx="534377" cy="259045"/>
    <xdr:sp macro="" textlink="">
      <xdr:nvSpPr>
        <xdr:cNvPr id="851" name="テキスト ボックス 850"/>
        <xdr:cNvSpPr txBox="1"/>
      </xdr:nvSpPr>
      <xdr:spPr>
        <a:xfrm>
          <a:off x="21056111" y="13198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64,063</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164300</xdr:rowOff>
    </xdr:from>
    <xdr:to>
      <xdr:col>29</xdr:col>
      <xdr:colOff>568325</xdr:colOff>
      <xdr:row>77</xdr:row>
      <xdr:rowOff>94450</xdr:rowOff>
    </xdr:to>
    <xdr:sp macro="" textlink="">
      <xdr:nvSpPr>
        <xdr:cNvPr id="852" name="円/楕円 851"/>
        <xdr:cNvSpPr/>
      </xdr:nvSpPr>
      <xdr:spPr>
        <a:xfrm>
          <a:off x="20383500" y="1319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85577</xdr:rowOff>
    </xdr:from>
    <xdr:ext cx="534377" cy="259045"/>
    <xdr:sp macro="" textlink="">
      <xdr:nvSpPr>
        <xdr:cNvPr id="853" name="テキスト ボックス 852"/>
        <xdr:cNvSpPr txBox="1"/>
      </xdr:nvSpPr>
      <xdr:spPr>
        <a:xfrm>
          <a:off x="20167111" y="13287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57,063</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169393</xdr:rowOff>
    </xdr:from>
    <xdr:to>
      <xdr:col>28</xdr:col>
      <xdr:colOff>365125</xdr:colOff>
      <xdr:row>77</xdr:row>
      <xdr:rowOff>99543</xdr:rowOff>
    </xdr:to>
    <xdr:sp macro="" textlink="">
      <xdr:nvSpPr>
        <xdr:cNvPr id="854" name="円/楕円 853"/>
        <xdr:cNvSpPr/>
      </xdr:nvSpPr>
      <xdr:spPr>
        <a:xfrm>
          <a:off x="19494500" y="13199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90670</xdr:rowOff>
    </xdr:from>
    <xdr:ext cx="534377" cy="259045"/>
    <xdr:sp macro="" textlink="">
      <xdr:nvSpPr>
        <xdr:cNvPr id="855" name="テキスト ボックス 854"/>
        <xdr:cNvSpPr txBox="1"/>
      </xdr:nvSpPr>
      <xdr:spPr>
        <a:xfrm>
          <a:off x="19278111" y="13292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56,662</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170484</xdr:rowOff>
    </xdr:from>
    <xdr:to>
      <xdr:col>27</xdr:col>
      <xdr:colOff>161925</xdr:colOff>
      <xdr:row>77</xdr:row>
      <xdr:rowOff>100634</xdr:rowOff>
    </xdr:to>
    <xdr:sp macro="" textlink="">
      <xdr:nvSpPr>
        <xdr:cNvPr id="856" name="円/楕円 855"/>
        <xdr:cNvSpPr/>
      </xdr:nvSpPr>
      <xdr:spPr>
        <a:xfrm>
          <a:off x="18605500" y="13200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91761</xdr:rowOff>
    </xdr:from>
    <xdr:ext cx="534377" cy="259045"/>
    <xdr:sp macro="" textlink="">
      <xdr:nvSpPr>
        <xdr:cNvPr id="857" name="テキスト ボックス 856"/>
        <xdr:cNvSpPr txBox="1"/>
      </xdr:nvSpPr>
      <xdr:spPr>
        <a:xfrm>
          <a:off x="18389111" y="13293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56,576</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8" name="正方形/長方形 857"/>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9" name="正方形/長方形 858"/>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0" name="正方形/長方形 859"/>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1" name="正方形/長方形 860"/>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2" name="正方形/長方形 861"/>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3" name="正方形/長方形 862"/>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4" name="正方形/長方形 863"/>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5" name="正方形/長方形 864"/>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6" name="テキスト ボックス 865"/>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7" name="直線コネクタ 866"/>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99</xdr:row>
      <xdr:rowOff>44450</xdr:rowOff>
    </xdr:from>
    <xdr:to>
      <xdr:col>33</xdr:col>
      <xdr:colOff>314325</xdr:colOff>
      <xdr:row>99</xdr:row>
      <xdr:rowOff>44450</xdr:rowOff>
    </xdr:to>
    <xdr:cxnSp macro="">
      <xdr:nvCxnSpPr>
        <xdr:cNvPr id="868" name="直線コネクタ 867"/>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98</xdr:row>
      <xdr:rowOff>73677</xdr:rowOff>
    </xdr:from>
    <xdr:ext cx="248786" cy="259045"/>
    <xdr:sp macro="" textlink="">
      <xdr:nvSpPr>
        <xdr:cNvPr id="869" name="テキスト ボックス 868"/>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97</xdr:row>
      <xdr:rowOff>6350</xdr:rowOff>
    </xdr:from>
    <xdr:to>
      <xdr:col>33</xdr:col>
      <xdr:colOff>314325</xdr:colOff>
      <xdr:row>97</xdr:row>
      <xdr:rowOff>6350</xdr:rowOff>
    </xdr:to>
    <xdr:cxnSp macro="">
      <xdr:nvCxnSpPr>
        <xdr:cNvPr id="870" name="直線コネクタ 869"/>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96</xdr:row>
      <xdr:rowOff>35577</xdr:rowOff>
    </xdr:from>
    <xdr:ext cx="377026" cy="259045"/>
    <xdr:sp macro="" textlink="">
      <xdr:nvSpPr>
        <xdr:cNvPr id="871" name="テキスト ボックス 870"/>
        <xdr:cNvSpPr txBox="1"/>
      </xdr:nvSpPr>
      <xdr:spPr>
        <a:xfrm>
          <a:off x="17910974" y="1649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94</xdr:row>
      <xdr:rowOff>139700</xdr:rowOff>
    </xdr:from>
    <xdr:to>
      <xdr:col>33</xdr:col>
      <xdr:colOff>314325</xdr:colOff>
      <xdr:row>94</xdr:row>
      <xdr:rowOff>139700</xdr:rowOff>
    </xdr:to>
    <xdr:cxnSp macro="">
      <xdr:nvCxnSpPr>
        <xdr:cNvPr id="872" name="直線コネクタ 871"/>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93</xdr:row>
      <xdr:rowOff>168927</xdr:rowOff>
    </xdr:from>
    <xdr:ext cx="377026" cy="259045"/>
    <xdr:sp macro="" textlink="">
      <xdr:nvSpPr>
        <xdr:cNvPr id="873" name="テキスト ボックス 872"/>
        <xdr:cNvSpPr txBox="1"/>
      </xdr:nvSpPr>
      <xdr:spPr>
        <a:xfrm>
          <a:off x="17910974" y="1611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26</xdr:col>
      <xdr:colOff>428625</xdr:colOff>
      <xdr:row>92</xdr:row>
      <xdr:rowOff>101600</xdr:rowOff>
    </xdr:from>
    <xdr:to>
      <xdr:col>33</xdr:col>
      <xdr:colOff>314325</xdr:colOff>
      <xdr:row>92</xdr:row>
      <xdr:rowOff>101600</xdr:rowOff>
    </xdr:to>
    <xdr:cxnSp macro="">
      <xdr:nvCxnSpPr>
        <xdr:cNvPr id="874" name="直線コネクタ 873"/>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91</xdr:row>
      <xdr:rowOff>130827</xdr:rowOff>
    </xdr:from>
    <xdr:ext cx="377026" cy="259045"/>
    <xdr:sp macro="" textlink="">
      <xdr:nvSpPr>
        <xdr:cNvPr id="875" name="テキスト ボックス 874"/>
        <xdr:cNvSpPr txBox="1"/>
      </xdr:nvSpPr>
      <xdr:spPr>
        <a:xfrm>
          <a:off x="17910974" y="1573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90</xdr:row>
      <xdr:rowOff>63500</xdr:rowOff>
    </xdr:from>
    <xdr:to>
      <xdr:col>33</xdr:col>
      <xdr:colOff>314325</xdr:colOff>
      <xdr:row>90</xdr:row>
      <xdr:rowOff>63500</xdr:rowOff>
    </xdr:to>
    <xdr:cxnSp macro="">
      <xdr:nvCxnSpPr>
        <xdr:cNvPr id="876" name="直線コネクタ 875"/>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89</xdr:row>
      <xdr:rowOff>92727</xdr:rowOff>
    </xdr:from>
    <xdr:ext cx="377026" cy="259045"/>
    <xdr:sp macro="" textlink="">
      <xdr:nvSpPr>
        <xdr:cNvPr id="877" name="テキスト ボックス 876"/>
        <xdr:cNvSpPr txBox="1"/>
      </xdr:nvSpPr>
      <xdr:spPr>
        <a:xfrm>
          <a:off x="17910974" y="15351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8" name="直線コネクタ 877"/>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87</xdr:row>
      <xdr:rowOff>54627</xdr:rowOff>
    </xdr:from>
    <xdr:ext cx="467179" cy="259045"/>
    <xdr:sp macro="" textlink="">
      <xdr:nvSpPr>
        <xdr:cNvPr id="879" name="テキスト ボックス 878"/>
        <xdr:cNvSpPr txBox="1"/>
      </xdr:nvSpPr>
      <xdr:spPr>
        <a:xfrm>
          <a:off x="17820821" y="14970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80"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99</xdr:row>
      <xdr:rowOff>44450</xdr:rowOff>
    </xdr:from>
    <xdr:to>
      <xdr:col>32</xdr:col>
      <xdr:colOff>186689</xdr:colOff>
      <xdr:row>99</xdr:row>
      <xdr:rowOff>44450</xdr:rowOff>
    </xdr:to>
    <xdr:cxnSp macro="">
      <xdr:nvCxnSpPr>
        <xdr:cNvPr id="881" name="直線コネクタ 880"/>
        <xdr:cNvCxnSpPr/>
      </xdr:nvCxnSpPr>
      <xdr:spPr>
        <a:xfrm>
          <a:off x="22159595" y="1701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86377</xdr:rowOff>
    </xdr:from>
    <xdr:ext cx="249299" cy="259045"/>
    <xdr:sp macro="" textlink="">
      <xdr:nvSpPr>
        <xdr:cNvPr id="882" name="前年度繰上充用金最小値テキスト"/>
        <xdr:cNvSpPr txBox="1"/>
      </xdr:nvSpPr>
      <xdr:spPr>
        <a:xfrm>
          <a:off x="2221230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83" name="直線コネクタ 882"/>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86377</xdr:rowOff>
    </xdr:from>
    <xdr:ext cx="249299" cy="259045"/>
    <xdr:sp macro="" textlink="">
      <xdr:nvSpPr>
        <xdr:cNvPr id="884" name="前年度繰上充用金最大値テキスト"/>
        <xdr:cNvSpPr txBox="1"/>
      </xdr:nvSpPr>
      <xdr:spPr>
        <a:xfrm>
          <a:off x="22212300" y="1671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99</xdr:row>
      <xdr:rowOff>44450</xdr:rowOff>
    </xdr:from>
    <xdr:to>
      <xdr:col>32</xdr:col>
      <xdr:colOff>276225</xdr:colOff>
      <xdr:row>99</xdr:row>
      <xdr:rowOff>44450</xdr:rowOff>
    </xdr:to>
    <xdr:cxnSp macro="">
      <xdr:nvCxnSpPr>
        <xdr:cNvPr id="885" name="直線コネクタ 884"/>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99</xdr:row>
      <xdr:rowOff>44450</xdr:rowOff>
    </xdr:from>
    <xdr:to>
      <xdr:col>32</xdr:col>
      <xdr:colOff>187325</xdr:colOff>
      <xdr:row>99</xdr:row>
      <xdr:rowOff>44450</xdr:rowOff>
    </xdr:to>
    <xdr:cxnSp macro="">
      <xdr:nvCxnSpPr>
        <xdr:cNvPr id="886" name="直線コネクタ 885"/>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143527</xdr:rowOff>
    </xdr:from>
    <xdr:ext cx="249299" cy="259045"/>
    <xdr:sp macro="" textlink="">
      <xdr:nvSpPr>
        <xdr:cNvPr id="887" name="前年度繰上充用金平均値テキスト"/>
        <xdr:cNvSpPr txBox="1"/>
      </xdr:nvSpPr>
      <xdr:spPr>
        <a:xfrm>
          <a:off x="22212300" y="1694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888" name="フローチャート : 判断 887"/>
        <xdr:cNvSpPr/>
      </xdr:nvSpPr>
      <xdr:spPr>
        <a:xfrm>
          <a:off x="221107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99</xdr:row>
      <xdr:rowOff>44450</xdr:rowOff>
    </xdr:from>
    <xdr:to>
      <xdr:col>31</xdr:col>
      <xdr:colOff>34925</xdr:colOff>
      <xdr:row>99</xdr:row>
      <xdr:rowOff>44450</xdr:rowOff>
    </xdr:to>
    <xdr:cxnSp macro="">
      <xdr:nvCxnSpPr>
        <xdr:cNvPr id="889" name="直線コネクタ 888"/>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165100</xdr:rowOff>
    </xdr:from>
    <xdr:to>
      <xdr:col>31</xdr:col>
      <xdr:colOff>85725</xdr:colOff>
      <xdr:row>99</xdr:row>
      <xdr:rowOff>95250</xdr:rowOff>
    </xdr:to>
    <xdr:sp macro="" textlink="">
      <xdr:nvSpPr>
        <xdr:cNvPr id="890" name="フローチャート : 判断 889"/>
        <xdr:cNvSpPr/>
      </xdr:nvSpPr>
      <xdr:spPr>
        <a:xfrm>
          <a:off x="21272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86377</xdr:rowOff>
    </xdr:from>
    <xdr:ext cx="249299" cy="259045"/>
    <xdr:sp macro="" textlink="">
      <xdr:nvSpPr>
        <xdr:cNvPr id="891" name="テキスト ボックス 890"/>
        <xdr:cNvSpPr txBox="1"/>
      </xdr:nvSpPr>
      <xdr:spPr>
        <a:xfrm>
          <a:off x="21198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99</xdr:row>
      <xdr:rowOff>44450</xdr:rowOff>
    </xdr:from>
    <xdr:to>
      <xdr:col>29</xdr:col>
      <xdr:colOff>517525</xdr:colOff>
      <xdr:row>99</xdr:row>
      <xdr:rowOff>44450</xdr:rowOff>
    </xdr:to>
    <xdr:cxnSp macro="">
      <xdr:nvCxnSpPr>
        <xdr:cNvPr id="892" name="直線コネクタ 891"/>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165100</xdr:rowOff>
    </xdr:from>
    <xdr:to>
      <xdr:col>29</xdr:col>
      <xdr:colOff>568325</xdr:colOff>
      <xdr:row>99</xdr:row>
      <xdr:rowOff>95250</xdr:rowOff>
    </xdr:to>
    <xdr:sp macro="" textlink="">
      <xdr:nvSpPr>
        <xdr:cNvPr id="893" name="フローチャート : 判断 892"/>
        <xdr:cNvSpPr/>
      </xdr:nvSpPr>
      <xdr:spPr>
        <a:xfrm>
          <a:off x="20383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86377</xdr:rowOff>
    </xdr:from>
    <xdr:ext cx="249299" cy="259045"/>
    <xdr:sp macro="" textlink="">
      <xdr:nvSpPr>
        <xdr:cNvPr id="894" name="テキスト ボックス 893"/>
        <xdr:cNvSpPr txBox="1"/>
      </xdr:nvSpPr>
      <xdr:spPr>
        <a:xfrm>
          <a:off x="20309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99</xdr:row>
      <xdr:rowOff>44450</xdr:rowOff>
    </xdr:from>
    <xdr:to>
      <xdr:col>28</xdr:col>
      <xdr:colOff>314325</xdr:colOff>
      <xdr:row>99</xdr:row>
      <xdr:rowOff>44450</xdr:rowOff>
    </xdr:to>
    <xdr:cxnSp macro="">
      <xdr:nvCxnSpPr>
        <xdr:cNvPr id="895" name="直線コネクタ 894"/>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96</xdr:row>
      <xdr:rowOff>39370</xdr:rowOff>
    </xdr:from>
    <xdr:to>
      <xdr:col>28</xdr:col>
      <xdr:colOff>365125</xdr:colOff>
      <xdr:row>96</xdr:row>
      <xdr:rowOff>140970</xdr:rowOff>
    </xdr:to>
    <xdr:sp macro="" textlink="">
      <xdr:nvSpPr>
        <xdr:cNvPr id="896" name="フローチャート : 判断 895"/>
        <xdr:cNvSpPr/>
      </xdr:nvSpPr>
      <xdr:spPr>
        <a:xfrm>
          <a:off x="19494500" y="1649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94</xdr:row>
      <xdr:rowOff>157497</xdr:rowOff>
    </xdr:from>
    <xdr:ext cx="378565" cy="259045"/>
    <xdr:sp macro="" textlink="">
      <xdr:nvSpPr>
        <xdr:cNvPr id="897" name="テキスト ボックス 896"/>
        <xdr:cNvSpPr txBox="1"/>
      </xdr:nvSpPr>
      <xdr:spPr>
        <a:xfrm>
          <a:off x="19356017" y="162737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52705</xdr:rowOff>
    </xdr:from>
    <xdr:to>
      <xdr:col>27</xdr:col>
      <xdr:colOff>161925</xdr:colOff>
      <xdr:row>90</xdr:row>
      <xdr:rowOff>154305</xdr:rowOff>
    </xdr:to>
    <xdr:sp macro="" textlink="">
      <xdr:nvSpPr>
        <xdr:cNvPr id="898" name="フローチャート : 判断 897"/>
        <xdr:cNvSpPr/>
      </xdr:nvSpPr>
      <xdr:spPr>
        <a:xfrm>
          <a:off x="18605500" y="1548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88</xdr:row>
      <xdr:rowOff>170832</xdr:rowOff>
    </xdr:from>
    <xdr:ext cx="378565" cy="259045"/>
    <xdr:sp macro="" textlink="">
      <xdr:nvSpPr>
        <xdr:cNvPr id="899" name="テキスト ボックス 898"/>
        <xdr:cNvSpPr txBox="1"/>
      </xdr:nvSpPr>
      <xdr:spPr>
        <a:xfrm>
          <a:off x="18467017" y="152584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900" name="テキスト ボックス 899"/>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901" name="テキスト ボックス 900"/>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902" name="テキスト ボックス 901"/>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3" name="テキスト ボックス 902"/>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4" name="テキスト ボックス 903"/>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165100</xdr:rowOff>
    </xdr:from>
    <xdr:to>
      <xdr:col>32</xdr:col>
      <xdr:colOff>238125</xdr:colOff>
      <xdr:row>99</xdr:row>
      <xdr:rowOff>95250</xdr:rowOff>
    </xdr:to>
    <xdr:sp macro="" textlink="">
      <xdr:nvSpPr>
        <xdr:cNvPr id="905" name="円/楕円 904"/>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98</xdr:row>
      <xdr:rowOff>29227</xdr:rowOff>
    </xdr:from>
    <xdr:ext cx="249299" cy="259045"/>
    <xdr:sp macro="" textlink="">
      <xdr:nvSpPr>
        <xdr:cNvPr id="906" name="前年度繰上充用金該当値テキスト"/>
        <xdr:cNvSpPr txBox="1"/>
      </xdr:nvSpPr>
      <xdr:spPr>
        <a:xfrm>
          <a:off x="22212300" y="1683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165100</xdr:rowOff>
    </xdr:from>
    <xdr:to>
      <xdr:col>31</xdr:col>
      <xdr:colOff>85725</xdr:colOff>
      <xdr:row>99</xdr:row>
      <xdr:rowOff>95250</xdr:rowOff>
    </xdr:to>
    <xdr:sp macro="" textlink="">
      <xdr:nvSpPr>
        <xdr:cNvPr id="907" name="円/楕円 906"/>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111777</xdr:rowOff>
    </xdr:from>
    <xdr:ext cx="249299" cy="259045"/>
    <xdr:sp macro="" textlink="">
      <xdr:nvSpPr>
        <xdr:cNvPr id="908" name="テキスト ボックス 907"/>
        <xdr:cNvSpPr txBox="1"/>
      </xdr:nvSpPr>
      <xdr:spPr>
        <a:xfrm>
          <a:off x="21198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165100</xdr:rowOff>
    </xdr:from>
    <xdr:to>
      <xdr:col>29</xdr:col>
      <xdr:colOff>568325</xdr:colOff>
      <xdr:row>99</xdr:row>
      <xdr:rowOff>95250</xdr:rowOff>
    </xdr:to>
    <xdr:sp macro="" textlink="">
      <xdr:nvSpPr>
        <xdr:cNvPr id="909" name="円/楕円 908"/>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111777</xdr:rowOff>
    </xdr:from>
    <xdr:ext cx="249299" cy="259045"/>
    <xdr:sp macro="" textlink="">
      <xdr:nvSpPr>
        <xdr:cNvPr id="910" name="テキスト ボックス 909"/>
        <xdr:cNvSpPr txBox="1"/>
      </xdr:nvSpPr>
      <xdr:spPr>
        <a:xfrm>
          <a:off x="20309649"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165100</xdr:rowOff>
    </xdr:from>
    <xdr:to>
      <xdr:col>28</xdr:col>
      <xdr:colOff>365125</xdr:colOff>
      <xdr:row>99</xdr:row>
      <xdr:rowOff>95250</xdr:rowOff>
    </xdr:to>
    <xdr:sp macro="" textlink="">
      <xdr:nvSpPr>
        <xdr:cNvPr id="911" name="円/楕円 910"/>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86377</xdr:rowOff>
    </xdr:from>
    <xdr:ext cx="249299" cy="259045"/>
    <xdr:sp macro="" textlink="">
      <xdr:nvSpPr>
        <xdr:cNvPr id="912" name="テキスト ボックス 911"/>
        <xdr:cNvSpPr txBox="1"/>
      </xdr:nvSpPr>
      <xdr:spPr>
        <a:xfrm>
          <a:off x="19420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165100</xdr:rowOff>
    </xdr:from>
    <xdr:to>
      <xdr:col>27</xdr:col>
      <xdr:colOff>161925</xdr:colOff>
      <xdr:row>99</xdr:row>
      <xdr:rowOff>95250</xdr:rowOff>
    </xdr:to>
    <xdr:sp macro="" textlink="">
      <xdr:nvSpPr>
        <xdr:cNvPr id="913" name="円/楕円 912"/>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86377</xdr:rowOff>
    </xdr:from>
    <xdr:ext cx="249299" cy="259045"/>
    <xdr:sp macro="" textlink="">
      <xdr:nvSpPr>
        <xdr:cNvPr id="914" name="テキスト ボックス 913"/>
        <xdr:cNvSpPr txBox="1"/>
      </xdr:nvSpPr>
      <xdr:spPr>
        <a:xfrm>
          <a:off x="18531649"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5" name="正方形/長方形 914"/>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6" name="正方形/長方形 915"/>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7" name="テキスト ボックス 916"/>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歳出決算総額は、住民一人当たりで</a:t>
          </a:r>
          <a:r>
            <a:rPr kumimoji="1" lang="en-US" altLang="ja-JP" sz="1300">
              <a:solidFill>
                <a:sysClr val="windowText" lastClr="000000"/>
              </a:solidFill>
              <a:latin typeface="ＭＳ Ｐゴシック"/>
            </a:rPr>
            <a:t>779,512</a:t>
          </a:r>
          <a:r>
            <a:rPr kumimoji="1" lang="ja-JP" altLang="en-US" sz="1300">
              <a:solidFill>
                <a:sysClr val="windowText" lastClr="000000"/>
              </a:solidFill>
              <a:latin typeface="ＭＳ Ｐゴシック"/>
            </a:rPr>
            <a:t>円となっている。主な構成項目である人件費は、住民一人当たり</a:t>
          </a:r>
          <a:r>
            <a:rPr kumimoji="1" lang="en-US" altLang="ja-JP" sz="1300">
              <a:solidFill>
                <a:sysClr val="windowText" lastClr="000000"/>
              </a:solidFill>
              <a:latin typeface="ＭＳ Ｐゴシック"/>
            </a:rPr>
            <a:t>125,577</a:t>
          </a:r>
          <a:r>
            <a:rPr kumimoji="1" lang="ja-JP" altLang="en-US" sz="1300">
              <a:solidFill>
                <a:sysClr val="windowText" lastClr="000000"/>
              </a:solidFill>
              <a:latin typeface="ＭＳ Ｐゴシック"/>
            </a:rPr>
            <a:t>円となっており、類似団体より高い数値となっているが、これは、保育所を直営で運営しているためである。引き続き、類似団体との乖離が大きくならないように、給与水準の適正化に努めていく必要がある。</a:t>
          </a:r>
        </a:p>
        <a:p>
          <a:r>
            <a:rPr kumimoji="1" lang="ja-JP" altLang="en-US" sz="1300">
              <a:solidFill>
                <a:sysClr val="windowText" lastClr="000000"/>
              </a:solidFill>
              <a:latin typeface="ＭＳ Ｐゴシック"/>
            </a:rPr>
            <a:t>また、物件費は、一人当たり</a:t>
          </a:r>
          <a:r>
            <a:rPr kumimoji="1" lang="en-US" altLang="ja-JP" sz="1300">
              <a:solidFill>
                <a:sysClr val="windowText" lastClr="000000"/>
              </a:solidFill>
              <a:latin typeface="ＭＳ Ｐゴシック"/>
            </a:rPr>
            <a:t>127,683</a:t>
          </a:r>
          <a:r>
            <a:rPr kumimoji="1" lang="ja-JP" altLang="en-US" sz="1300">
              <a:solidFill>
                <a:sysClr val="windowText" lastClr="000000"/>
              </a:solidFill>
              <a:latin typeface="ＭＳ Ｐゴシック"/>
            </a:rPr>
            <a:t>円となっており、臨時職員の増大や業務のアウトソーシングにより、年々増加傾向にあるため、全体的な経費を適時見直しながら、経常経費の削減を図っていく必要がある。</a:t>
          </a:r>
        </a:p>
        <a:p>
          <a:r>
            <a:rPr kumimoji="1" lang="ja-JP" altLang="en-US" sz="1300">
              <a:solidFill>
                <a:sysClr val="windowText" lastClr="000000"/>
              </a:solidFill>
              <a:latin typeface="ＭＳ Ｐゴシック"/>
            </a:rPr>
            <a:t>ほか、普通建設事業費は、一人当たり</a:t>
          </a:r>
          <a:r>
            <a:rPr kumimoji="1" lang="en-US" altLang="ja-JP" sz="1300">
              <a:solidFill>
                <a:sysClr val="windowText" lastClr="000000"/>
              </a:solidFill>
              <a:latin typeface="ＭＳ Ｐゴシック"/>
            </a:rPr>
            <a:t>158,168</a:t>
          </a:r>
          <a:r>
            <a:rPr kumimoji="1" lang="ja-JP" altLang="en-US" sz="1300">
              <a:solidFill>
                <a:sysClr val="windowText" lastClr="000000"/>
              </a:solidFill>
              <a:latin typeface="ＭＳ Ｐゴシック"/>
            </a:rPr>
            <a:t>円であり、類似団体と比較すると、約</a:t>
          </a:r>
          <a:r>
            <a:rPr kumimoji="1" lang="en-US" altLang="ja-JP" sz="1300">
              <a:solidFill>
                <a:sysClr val="windowText" lastClr="000000"/>
              </a:solidFill>
              <a:latin typeface="ＭＳ Ｐゴシック"/>
            </a:rPr>
            <a:t>1.69</a:t>
          </a:r>
          <a:r>
            <a:rPr kumimoji="1" lang="ja-JP" altLang="en-US" sz="1300">
              <a:solidFill>
                <a:sysClr val="windowText" lastClr="000000"/>
              </a:solidFill>
              <a:latin typeface="ＭＳ Ｐゴシック"/>
            </a:rPr>
            <a:t>倍であり、コストが高い状況となっている。これは、緊急防災・減災事業債を活用した防災インフラの整備や新庁舎の高台移転に係る関連事業などによる経費によるのものである。今後は、公共施設等総合管理計画に基づき、事業の取捨選択を徹底し、事業費の減少を目指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高知県黒潮町</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11,875
11,784
188.59
9,644,965
9,256,701
299,000
5,327,521
11,875,529</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7.0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Ⅲ</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25/36</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39</xdr:row>
      <xdr:rowOff>44450</xdr:rowOff>
    </xdr:from>
    <xdr:to>
      <xdr:col>7</xdr:col>
      <xdr:colOff>638175</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37</xdr:row>
      <xdr:rowOff>6350</xdr:rowOff>
    </xdr:from>
    <xdr:to>
      <xdr:col>7</xdr:col>
      <xdr:colOff>638175</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a:t>
          </a:r>
          <a:endParaRPr kumimoji="1" lang="ja-JP" altLang="en-US" sz="1000">
            <a:latin typeface="ＭＳ Ｐゴシック"/>
          </a:endParaRPr>
        </a:p>
      </xdr:txBody>
    </xdr:sp>
    <xdr:clientData/>
  </xdr:oneCellAnchor>
  <xdr:twoCellAnchor>
    <xdr:from>
      <xdr:col>1</xdr:col>
      <xdr:colOff>66675</xdr:colOff>
      <xdr:row>34</xdr:row>
      <xdr:rowOff>139700</xdr:rowOff>
    </xdr:from>
    <xdr:to>
      <xdr:col>7</xdr:col>
      <xdr:colOff>638175</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xdr:col>
      <xdr:colOff>66675</xdr:colOff>
      <xdr:row>32</xdr:row>
      <xdr:rowOff>101600</xdr:rowOff>
    </xdr:from>
    <xdr:to>
      <xdr:col>7</xdr:col>
      <xdr:colOff>638175</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xdr:col>
      <xdr:colOff>66675</xdr:colOff>
      <xdr:row>30</xdr:row>
      <xdr:rowOff>63500</xdr:rowOff>
    </xdr:from>
    <xdr:to>
      <xdr:col>7</xdr:col>
      <xdr:colOff>638175</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11,000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30353</xdr:rowOff>
    </xdr:from>
    <xdr:to>
      <xdr:col>6</xdr:col>
      <xdr:colOff>510540</xdr:colOff>
      <xdr:row>39</xdr:row>
      <xdr:rowOff>79883</xdr:rowOff>
    </xdr:to>
    <xdr:cxnSp macro="">
      <xdr:nvCxnSpPr>
        <xdr:cNvPr id="56" name="直線コネクタ 55"/>
        <xdr:cNvCxnSpPr/>
      </xdr:nvCxnSpPr>
      <xdr:spPr>
        <a:xfrm flipV="1">
          <a:off x="4633595" y="5173853"/>
          <a:ext cx="1270" cy="1592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83710</xdr:rowOff>
    </xdr:from>
    <xdr:ext cx="469744" cy="259045"/>
    <xdr:sp macro="" textlink="">
      <xdr:nvSpPr>
        <xdr:cNvPr id="57" name="議会費最小値テキスト"/>
        <xdr:cNvSpPr txBox="1"/>
      </xdr:nvSpPr>
      <xdr:spPr>
        <a:xfrm>
          <a:off x="4686300" y="67702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5,907</a:t>
          </a:r>
          <a:endParaRPr kumimoji="1" lang="ja-JP" altLang="en-US" sz="1000" b="1">
            <a:latin typeface="ＭＳ Ｐゴシック"/>
          </a:endParaRPr>
        </a:p>
      </xdr:txBody>
    </xdr:sp>
    <xdr:clientData/>
  </xdr:oneCellAnchor>
  <xdr:twoCellAnchor>
    <xdr:from>
      <xdr:col>6</xdr:col>
      <xdr:colOff>422275</xdr:colOff>
      <xdr:row>39</xdr:row>
      <xdr:rowOff>79883</xdr:rowOff>
    </xdr:from>
    <xdr:to>
      <xdr:col>6</xdr:col>
      <xdr:colOff>600075</xdr:colOff>
      <xdr:row>39</xdr:row>
      <xdr:rowOff>79883</xdr:rowOff>
    </xdr:to>
    <xdr:cxnSp macro="">
      <xdr:nvCxnSpPr>
        <xdr:cNvPr id="58" name="直線コネクタ 57"/>
        <xdr:cNvCxnSpPr/>
      </xdr:nvCxnSpPr>
      <xdr:spPr>
        <a:xfrm>
          <a:off x="4546600" y="6766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148480</xdr:rowOff>
    </xdr:from>
    <xdr:ext cx="534377" cy="259045"/>
    <xdr:sp macro="" textlink="">
      <xdr:nvSpPr>
        <xdr:cNvPr id="59" name="議会費最大値テキスト"/>
        <xdr:cNvSpPr txBox="1"/>
      </xdr:nvSpPr>
      <xdr:spPr>
        <a:xfrm>
          <a:off x="4686300" y="49490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10,087</a:t>
          </a:r>
          <a:endParaRPr kumimoji="1" lang="ja-JP" altLang="en-US" sz="1000" b="1">
            <a:latin typeface="ＭＳ Ｐゴシック"/>
          </a:endParaRPr>
        </a:p>
      </xdr:txBody>
    </xdr:sp>
    <xdr:clientData/>
  </xdr:oneCellAnchor>
  <xdr:twoCellAnchor>
    <xdr:from>
      <xdr:col>6</xdr:col>
      <xdr:colOff>422275</xdr:colOff>
      <xdr:row>30</xdr:row>
      <xdr:rowOff>30353</xdr:rowOff>
    </xdr:from>
    <xdr:to>
      <xdr:col>6</xdr:col>
      <xdr:colOff>600075</xdr:colOff>
      <xdr:row>30</xdr:row>
      <xdr:rowOff>30353</xdr:rowOff>
    </xdr:to>
    <xdr:cxnSp macro="">
      <xdr:nvCxnSpPr>
        <xdr:cNvPr id="60" name="直線コネクタ 59"/>
        <xdr:cNvCxnSpPr/>
      </xdr:nvCxnSpPr>
      <xdr:spPr>
        <a:xfrm>
          <a:off x="4546600" y="5173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37</xdr:row>
      <xdr:rowOff>24638</xdr:rowOff>
    </xdr:from>
    <xdr:to>
      <xdr:col>6</xdr:col>
      <xdr:colOff>511175</xdr:colOff>
      <xdr:row>37</xdr:row>
      <xdr:rowOff>62357</xdr:rowOff>
    </xdr:to>
    <xdr:cxnSp macro="">
      <xdr:nvCxnSpPr>
        <xdr:cNvPr id="61" name="直線コネクタ 60"/>
        <xdr:cNvCxnSpPr/>
      </xdr:nvCxnSpPr>
      <xdr:spPr>
        <a:xfrm>
          <a:off x="3797300" y="6368288"/>
          <a:ext cx="838200" cy="37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86631</xdr:rowOff>
    </xdr:from>
    <xdr:ext cx="469744" cy="259045"/>
    <xdr:sp macro="" textlink="">
      <xdr:nvSpPr>
        <xdr:cNvPr id="62" name="議会費平均値テキスト"/>
        <xdr:cNvSpPr txBox="1"/>
      </xdr:nvSpPr>
      <xdr:spPr>
        <a:xfrm>
          <a:off x="4686300" y="59159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7,616</a:t>
          </a:r>
          <a:endParaRPr kumimoji="1" lang="ja-JP" altLang="en-US" sz="1000" b="1">
            <a:solidFill>
              <a:srgbClr val="000080"/>
            </a:solidFill>
            <a:latin typeface="ＭＳ Ｐゴシック"/>
          </a:endParaRPr>
        </a:p>
      </xdr:txBody>
    </xdr:sp>
    <xdr:clientData/>
  </xdr:oneCellAnchor>
  <xdr:twoCellAnchor>
    <xdr:from>
      <xdr:col>6</xdr:col>
      <xdr:colOff>460375</xdr:colOff>
      <xdr:row>35</xdr:row>
      <xdr:rowOff>63754</xdr:rowOff>
    </xdr:from>
    <xdr:to>
      <xdr:col>6</xdr:col>
      <xdr:colOff>561975</xdr:colOff>
      <xdr:row>35</xdr:row>
      <xdr:rowOff>165354</xdr:rowOff>
    </xdr:to>
    <xdr:sp macro="" textlink="">
      <xdr:nvSpPr>
        <xdr:cNvPr id="63" name="フローチャート : 判断 62"/>
        <xdr:cNvSpPr/>
      </xdr:nvSpPr>
      <xdr:spPr>
        <a:xfrm>
          <a:off x="4584700" y="606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37</xdr:row>
      <xdr:rowOff>24638</xdr:rowOff>
    </xdr:from>
    <xdr:to>
      <xdr:col>5</xdr:col>
      <xdr:colOff>358775</xdr:colOff>
      <xdr:row>37</xdr:row>
      <xdr:rowOff>90170</xdr:rowOff>
    </xdr:to>
    <xdr:cxnSp macro="">
      <xdr:nvCxnSpPr>
        <xdr:cNvPr id="64" name="直線コネクタ 63"/>
        <xdr:cNvCxnSpPr/>
      </xdr:nvCxnSpPr>
      <xdr:spPr>
        <a:xfrm flipV="1">
          <a:off x="2908300" y="6368288"/>
          <a:ext cx="889000" cy="65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35</xdr:row>
      <xdr:rowOff>66040</xdr:rowOff>
    </xdr:from>
    <xdr:to>
      <xdr:col>5</xdr:col>
      <xdr:colOff>409575</xdr:colOff>
      <xdr:row>35</xdr:row>
      <xdr:rowOff>167640</xdr:rowOff>
    </xdr:to>
    <xdr:sp macro="" textlink="">
      <xdr:nvSpPr>
        <xdr:cNvPr id="65" name="フローチャート : 判断 64"/>
        <xdr:cNvSpPr/>
      </xdr:nvSpPr>
      <xdr:spPr>
        <a:xfrm>
          <a:off x="3746500" y="6066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12717</xdr:rowOff>
    </xdr:from>
    <xdr:ext cx="469744" cy="259045"/>
    <xdr:sp macro="" textlink="">
      <xdr:nvSpPr>
        <xdr:cNvPr id="66" name="テキスト ボックス 65"/>
        <xdr:cNvSpPr txBox="1"/>
      </xdr:nvSpPr>
      <xdr:spPr>
        <a:xfrm>
          <a:off x="3562427" y="5842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7,610</a:t>
          </a:r>
          <a:endParaRPr kumimoji="1" lang="ja-JP" altLang="en-US" sz="1000" b="1">
            <a:solidFill>
              <a:srgbClr val="000080"/>
            </a:solidFill>
            <a:latin typeface="ＭＳ Ｐゴシック"/>
          </a:endParaRPr>
        </a:p>
      </xdr:txBody>
    </xdr:sp>
    <xdr:clientData/>
  </xdr:oneCellAnchor>
  <xdr:twoCellAnchor>
    <xdr:from>
      <xdr:col>2</xdr:col>
      <xdr:colOff>638175</xdr:colOff>
      <xdr:row>37</xdr:row>
      <xdr:rowOff>29591</xdr:rowOff>
    </xdr:from>
    <xdr:to>
      <xdr:col>4</xdr:col>
      <xdr:colOff>155575</xdr:colOff>
      <xdr:row>37</xdr:row>
      <xdr:rowOff>90170</xdr:rowOff>
    </xdr:to>
    <xdr:cxnSp macro="">
      <xdr:nvCxnSpPr>
        <xdr:cNvPr id="67" name="直線コネクタ 66"/>
        <xdr:cNvCxnSpPr/>
      </xdr:nvCxnSpPr>
      <xdr:spPr>
        <a:xfrm>
          <a:off x="2019300" y="6373241"/>
          <a:ext cx="889000" cy="60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104902</xdr:rowOff>
    </xdr:from>
    <xdr:to>
      <xdr:col>4</xdr:col>
      <xdr:colOff>206375</xdr:colOff>
      <xdr:row>36</xdr:row>
      <xdr:rowOff>35052</xdr:rowOff>
    </xdr:to>
    <xdr:sp macro="" textlink="">
      <xdr:nvSpPr>
        <xdr:cNvPr id="68" name="フローチャート : 判断 67"/>
        <xdr:cNvSpPr/>
      </xdr:nvSpPr>
      <xdr:spPr>
        <a:xfrm>
          <a:off x="2857500" y="6105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51579</xdr:rowOff>
    </xdr:from>
    <xdr:ext cx="469744" cy="259045"/>
    <xdr:sp macro="" textlink="">
      <xdr:nvSpPr>
        <xdr:cNvPr id="69" name="テキスト ボックス 68"/>
        <xdr:cNvSpPr txBox="1"/>
      </xdr:nvSpPr>
      <xdr:spPr>
        <a:xfrm>
          <a:off x="2673427" y="5880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7,508</a:t>
          </a:r>
          <a:endParaRPr kumimoji="1" lang="ja-JP" altLang="en-US" sz="1000" b="1">
            <a:solidFill>
              <a:srgbClr val="000080"/>
            </a:solidFill>
            <a:latin typeface="ＭＳ Ｐゴシック"/>
          </a:endParaRPr>
        </a:p>
      </xdr:txBody>
    </xdr:sp>
    <xdr:clientData/>
  </xdr:oneCellAnchor>
  <xdr:twoCellAnchor>
    <xdr:from>
      <xdr:col>1</xdr:col>
      <xdr:colOff>434975</xdr:colOff>
      <xdr:row>34</xdr:row>
      <xdr:rowOff>47498</xdr:rowOff>
    </xdr:from>
    <xdr:to>
      <xdr:col>2</xdr:col>
      <xdr:colOff>638175</xdr:colOff>
      <xdr:row>37</xdr:row>
      <xdr:rowOff>29591</xdr:rowOff>
    </xdr:to>
    <xdr:cxnSp macro="">
      <xdr:nvCxnSpPr>
        <xdr:cNvPr id="70" name="直線コネクタ 69"/>
        <xdr:cNvCxnSpPr/>
      </xdr:nvCxnSpPr>
      <xdr:spPr>
        <a:xfrm>
          <a:off x="1130300" y="5876798"/>
          <a:ext cx="889000" cy="496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40513</xdr:rowOff>
    </xdr:from>
    <xdr:to>
      <xdr:col>3</xdr:col>
      <xdr:colOff>3175</xdr:colOff>
      <xdr:row>35</xdr:row>
      <xdr:rowOff>142113</xdr:rowOff>
    </xdr:to>
    <xdr:sp macro="" textlink="">
      <xdr:nvSpPr>
        <xdr:cNvPr id="71" name="フローチャート : 判断 70"/>
        <xdr:cNvSpPr/>
      </xdr:nvSpPr>
      <xdr:spPr>
        <a:xfrm>
          <a:off x="1968500" y="604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33</xdr:row>
      <xdr:rowOff>158640</xdr:rowOff>
    </xdr:from>
    <xdr:ext cx="469744" cy="259045"/>
    <xdr:sp macro="" textlink="">
      <xdr:nvSpPr>
        <xdr:cNvPr id="72" name="テキスト ボックス 71"/>
        <xdr:cNvSpPr txBox="1"/>
      </xdr:nvSpPr>
      <xdr:spPr>
        <a:xfrm>
          <a:off x="1784427" y="5816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7,677</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88900</xdr:rowOff>
    </xdr:from>
    <xdr:to>
      <xdr:col>1</xdr:col>
      <xdr:colOff>485775</xdr:colOff>
      <xdr:row>34</xdr:row>
      <xdr:rowOff>19050</xdr:rowOff>
    </xdr:to>
    <xdr:sp macro="" textlink="">
      <xdr:nvSpPr>
        <xdr:cNvPr id="73" name="フローチャート : 判断 72"/>
        <xdr:cNvSpPr/>
      </xdr:nvSpPr>
      <xdr:spPr>
        <a:xfrm>
          <a:off x="1079500" y="5746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32</xdr:row>
      <xdr:rowOff>35577</xdr:rowOff>
    </xdr:from>
    <xdr:ext cx="469744" cy="259045"/>
    <xdr:sp macro="" textlink="">
      <xdr:nvSpPr>
        <xdr:cNvPr id="74" name="テキスト ボックス 73"/>
        <xdr:cNvSpPr txBox="1"/>
      </xdr:nvSpPr>
      <xdr:spPr>
        <a:xfrm>
          <a:off x="895427" y="5521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8,450</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11557</xdr:rowOff>
    </xdr:from>
    <xdr:to>
      <xdr:col>6</xdr:col>
      <xdr:colOff>561975</xdr:colOff>
      <xdr:row>37</xdr:row>
      <xdr:rowOff>113157</xdr:rowOff>
    </xdr:to>
    <xdr:sp macro="" textlink="">
      <xdr:nvSpPr>
        <xdr:cNvPr id="80" name="円/楕円 79"/>
        <xdr:cNvSpPr/>
      </xdr:nvSpPr>
      <xdr:spPr>
        <a:xfrm>
          <a:off x="4584700" y="635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36</xdr:row>
      <xdr:rowOff>161434</xdr:rowOff>
    </xdr:from>
    <xdr:ext cx="469744" cy="259045"/>
    <xdr:sp macro="" textlink="">
      <xdr:nvSpPr>
        <xdr:cNvPr id="81" name="議会費該当値テキスト"/>
        <xdr:cNvSpPr txBox="1"/>
      </xdr:nvSpPr>
      <xdr:spPr>
        <a:xfrm>
          <a:off x="4686300" y="6333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6,853</a:t>
          </a:r>
          <a:endParaRPr kumimoji="1" lang="ja-JP" altLang="en-US" sz="1000" b="1">
            <a:solidFill>
              <a:srgbClr val="FF0000"/>
            </a:solidFill>
            <a:latin typeface="ＭＳ Ｐゴシック"/>
          </a:endParaRPr>
        </a:p>
      </xdr:txBody>
    </xdr:sp>
    <xdr:clientData/>
  </xdr:oneCellAnchor>
  <xdr:twoCellAnchor>
    <xdr:from>
      <xdr:col>5</xdr:col>
      <xdr:colOff>307975</xdr:colOff>
      <xdr:row>36</xdr:row>
      <xdr:rowOff>145288</xdr:rowOff>
    </xdr:from>
    <xdr:to>
      <xdr:col>5</xdr:col>
      <xdr:colOff>409575</xdr:colOff>
      <xdr:row>37</xdr:row>
      <xdr:rowOff>75438</xdr:rowOff>
    </xdr:to>
    <xdr:sp macro="" textlink="">
      <xdr:nvSpPr>
        <xdr:cNvPr id="82" name="円/楕円 81"/>
        <xdr:cNvSpPr/>
      </xdr:nvSpPr>
      <xdr:spPr>
        <a:xfrm>
          <a:off x="3746500" y="63174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37</xdr:row>
      <xdr:rowOff>66565</xdr:rowOff>
    </xdr:from>
    <xdr:ext cx="469744" cy="259045"/>
    <xdr:sp macro="" textlink="">
      <xdr:nvSpPr>
        <xdr:cNvPr id="83" name="テキスト ボックス 82"/>
        <xdr:cNvSpPr txBox="1"/>
      </xdr:nvSpPr>
      <xdr:spPr>
        <a:xfrm>
          <a:off x="3562427" y="6410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6,952</a:t>
          </a:r>
          <a:endParaRPr kumimoji="1" lang="ja-JP" altLang="en-US" sz="1000" b="1">
            <a:solidFill>
              <a:srgbClr val="FF0000"/>
            </a:solidFill>
            <a:latin typeface="ＭＳ Ｐゴシック"/>
          </a:endParaRPr>
        </a:p>
      </xdr:txBody>
    </xdr:sp>
    <xdr:clientData/>
  </xdr:oneCellAnchor>
  <xdr:twoCellAnchor>
    <xdr:from>
      <xdr:col>4</xdr:col>
      <xdr:colOff>104775</xdr:colOff>
      <xdr:row>37</xdr:row>
      <xdr:rowOff>39370</xdr:rowOff>
    </xdr:from>
    <xdr:to>
      <xdr:col>4</xdr:col>
      <xdr:colOff>206375</xdr:colOff>
      <xdr:row>37</xdr:row>
      <xdr:rowOff>140970</xdr:rowOff>
    </xdr:to>
    <xdr:sp macro="" textlink="">
      <xdr:nvSpPr>
        <xdr:cNvPr id="84" name="円/楕円 83"/>
        <xdr:cNvSpPr/>
      </xdr:nvSpPr>
      <xdr:spPr>
        <a:xfrm>
          <a:off x="2857500" y="638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37</xdr:row>
      <xdr:rowOff>132097</xdr:rowOff>
    </xdr:from>
    <xdr:ext cx="469744" cy="259045"/>
    <xdr:sp macro="" textlink="">
      <xdr:nvSpPr>
        <xdr:cNvPr id="85" name="テキスト ボックス 84"/>
        <xdr:cNvSpPr txBox="1"/>
      </xdr:nvSpPr>
      <xdr:spPr>
        <a:xfrm>
          <a:off x="2673427" y="647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6,780</a:t>
          </a:r>
          <a:endParaRPr kumimoji="1" lang="ja-JP" altLang="en-US" sz="1000" b="1">
            <a:solidFill>
              <a:srgbClr val="FF0000"/>
            </a:solidFill>
            <a:latin typeface="ＭＳ Ｐゴシック"/>
          </a:endParaRPr>
        </a:p>
      </xdr:txBody>
    </xdr:sp>
    <xdr:clientData/>
  </xdr:oneCellAnchor>
  <xdr:twoCellAnchor>
    <xdr:from>
      <xdr:col>2</xdr:col>
      <xdr:colOff>587375</xdr:colOff>
      <xdr:row>36</xdr:row>
      <xdr:rowOff>150241</xdr:rowOff>
    </xdr:from>
    <xdr:to>
      <xdr:col>3</xdr:col>
      <xdr:colOff>3175</xdr:colOff>
      <xdr:row>37</xdr:row>
      <xdr:rowOff>80391</xdr:rowOff>
    </xdr:to>
    <xdr:sp macro="" textlink="">
      <xdr:nvSpPr>
        <xdr:cNvPr id="86" name="円/楕円 85"/>
        <xdr:cNvSpPr/>
      </xdr:nvSpPr>
      <xdr:spPr>
        <a:xfrm>
          <a:off x="1968500" y="63224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37</xdr:row>
      <xdr:rowOff>71518</xdr:rowOff>
    </xdr:from>
    <xdr:ext cx="469744" cy="259045"/>
    <xdr:sp macro="" textlink="">
      <xdr:nvSpPr>
        <xdr:cNvPr id="87" name="テキスト ボックス 86"/>
        <xdr:cNvSpPr txBox="1"/>
      </xdr:nvSpPr>
      <xdr:spPr>
        <a:xfrm>
          <a:off x="1784427" y="6415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6,939</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168148</xdr:rowOff>
    </xdr:from>
    <xdr:to>
      <xdr:col>1</xdr:col>
      <xdr:colOff>485775</xdr:colOff>
      <xdr:row>34</xdr:row>
      <xdr:rowOff>98298</xdr:rowOff>
    </xdr:to>
    <xdr:sp macro="" textlink="">
      <xdr:nvSpPr>
        <xdr:cNvPr id="88" name="円/楕円 87"/>
        <xdr:cNvSpPr/>
      </xdr:nvSpPr>
      <xdr:spPr>
        <a:xfrm>
          <a:off x="1079500" y="5825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89425</xdr:rowOff>
    </xdr:from>
    <xdr:ext cx="469744" cy="259045"/>
    <xdr:sp macro="" textlink="">
      <xdr:nvSpPr>
        <xdr:cNvPr id="89" name="テキスト ボックス 88"/>
        <xdr:cNvSpPr txBox="1"/>
      </xdr:nvSpPr>
      <xdr:spPr>
        <a:xfrm>
          <a:off x="895427" y="591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8,242</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7/36</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81,698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100" name="直線コネクタ 99"/>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101" name="テキスト ボックス 100"/>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2" name="直線コネクタ 101"/>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4" name="直線コネクタ 103"/>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6" name="直線コネクタ 105"/>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8" name="直線コネクタ 107"/>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0" name="直線コネクタ 109"/>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2"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151910</xdr:rowOff>
    </xdr:from>
    <xdr:to>
      <xdr:col>6</xdr:col>
      <xdr:colOff>510540</xdr:colOff>
      <xdr:row>58</xdr:row>
      <xdr:rowOff>148676</xdr:rowOff>
    </xdr:to>
    <xdr:cxnSp macro="">
      <xdr:nvCxnSpPr>
        <xdr:cNvPr id="113" name="直線コネクタ 112"/>
        <xdr:cNvCxnSpPr/>
      </xdr:nvCxnSpPr>
      <xdr:spPr>
        <a:xfrm flipV="1">
          <a:off x="4633595" y="8724410"/>
          <a:ext cx="1270" cy="13683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152503</xdr:rowOff>
    </xdr:from>
    <xdr:ext cx="534377" cy="259045"/>
    <xdr:sp macro="" textlink="">
      <xdr:nvSpPr>
        <xdr:cNvPr id="114" name="総務費最小値テキスト"/>
        <xdr:cNvSpPr txBox="1"/>
      </xdr:nvSpPr>
      <xdr:spPr>
        <a:xfrm>
          <a:off x="4686300" y="10096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52,932</a:t>
          </a:r>
          <a:endParaRPr kumimoji="1" lang="ja-JP" altLang="en-US" sz="1000" b="1">
            <a:latin typeface="ＭＳ Ｐゴシック"/>
          </a:endParaRPr>
        </a:p>
      </xdr:txBody>
    </xdr:sp>
    <xdr:clientData/>
  </xdr:oneCellAnchor>
  <xdr:twoCellAnchor>
    <xdr:from>
      <xdr:col>6</xdr:col>
      <xdr:colOff>422275</xdr:colOff>
      <xdr:row>58</xdr:row>
      <xdr:rowOff>148676</xdr:rowOff>
    </xdr:from>
    <xdr:to>
      <xdr:col>6</xdr:col>
      <xdr:colOff>600075</xdr:colOff>
      <xdr:row>58</xdr:row>
      <xdr:rowOff>148676</xdr:rowOff>
    </xdr:to>
    <xdr:cxnSp macro="">
      <xdr:nvCxnSpPr>
        <xdr:cNvPr id="115" name="直線コネクタ 114"/>
        <xdr:cNvCxnSpPr/>
      </xdr:nvCxnSpPr>
      <xdr:spPr>
        <a:xfrm>
          <a:off x="4546600" y="10092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98587</xdr:rowOff>
    </xdr:from>
    <xdr:ext cx="690189" cy="259045"/>
    <xdr:sp macro="" textlink="">
      <xdr:nvSpPr>
        <xdr:cNvPr id="116" name="総務費最大値テキスト"/>
        <xdr:cNvSpPr txBox="1"/>
      </xdr:nvSpPr>
      <xdr:spPr>
        <a:xfrm>
          <a:off x="4686300" y="849963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1,130,386</a:t>
          </a:r>
          <a:endParaRPr kumimoji="1" lang="ja-JP" altLang="en-US" sz="1000" b="1">
            <a:latin typeface="ＭＳ Ｐゴシック"/>
          </a:endParaRPr>
        </a:p>
      </xdr:txBody>
    </xdr:sp>
    <xdr:clientData/>
  </xdr:oneCellAnchor>
  <xdr:twoCellAnchor>
    <xdr:from>
      <xdr:col>6</xdr:col>
      <xdr:colOff>422275</xdr:colOff>
      <xdr:row>50</xdr:row>
      <xdr:rowOff>151910</xdr:rowOff>
    </xdr:from>
    <xdr:to>
      <xdr:col>6</xdr:col>
      <xdr:colOff>600075</xdr:colOff>
      <xdr:row>50</xdr:row>
      <xdr:rowOff>151910</xdr:rowOff>
    </xdr:to>
    <xdr:cxnSp macro="">
      <xdr:nvCxnSpPr>
        <xdr:cNvPr id="117" name="直線コネクタ 116"/>
        <xdr:cNvCxnSpPr/>
      </xdr:nvCxnSpPr>
      <xdr:spPr>
        <a:xfrm>
          <a:off x="4546600" y="8724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14492</xdr:rowOff>
    </xdr:from>
    <xdr:to>
      <xdr:col>6</xdr:col>
      <xdr:colOff>511175</xdr:colOff>
      <xdr:row>58</xdr:row>
      <xdr:rowOff>26641</xdr:rowOff>
    </xdr:to>
    <xdr:cxnSp macro="">
      <xdr:nvCxnSpPr>
        <xdr:cNvPr id="118" name="直線コネクタ 117"/>
        <xdr:cNvCxnSpPr/>
      </xdr:nvCxnSpPr>
      <xdr:spPr>
        <a:xfrm>
          <a:off x="3797300" y="9958592"/>
          <a:ext cx="838200" cy="12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7800</xdr:rowOff>
    </xdr:from>
    <xdr:ext cx="599010" cy="259045"/>
    <xdr:sp macro="" textlink="">
      <xdr:nvSpPr>
        <xdr:cNvPr id="119" name="総務費平均値テキスト"/>
        <xdr:cNvSpPr txBox="1"/>
      </xdr:nvSpPr>
      <xdr:spPr>
        <a:xfrm>
          <a:off x="4686300" y="99519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106,872</a:t>
          </a:r>
          <a:endParaRPr kumimoji="1" lang="ja-JP" altLang="en-US" sz="1000" b="1">
            <a:solidFill>
              <a:srgbClr val="000080"/>
            </a:solidFill>
            <a:latin typeface="ＭＳ Ｐゴシック"/>
          </a:endParaRPr>
        </a:p>
      </xdr:txBody>
    </xdr:sp>
    <xdr:clientData/>
  </xdr:oneCellAnchor>
  <xdr:twoCellAnchor>
    <xdr:from>
      <xdr:col>6</xdr:col>
      <xdr:colOff>460375</xdr:colOff>
      <xdr:row>58</xdr:row>
      <xdr:rowOff>29373</xdr:rowOff>
    </xdr:from>
    <xdr:to>
      <xdr:col>6</xdr:col>
      <xdr:colOff>561975</xdr:colOff>
      <xdr:row>58</xdr:row>
      <xdr:rowOff>130973</xdr:rowOff>
    </xdr:to>
    <xdr:sp macro="" textlink="">
      <xdr:nvSpPr>
        <xdr:cNvPr id="120" name="フローチャート : 判断 119"/>
        <xdr:cNvSpPr/>
      </xdr:nvSpPr>
      <xdr:spPr>
        <a:xfrm>
          <a:off x="4584700" y="9973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14492</xdr:rowOff>
    </xdr:from>
    <xdr:to>
      <xdr:col>5</xdr:col>
      <xdr:colOff>358775</xdr:colOff>
      <xdr:row>58</xdr:row>
      <xdr:rowOff>70176</xdr:rowOff>
    </xdr:to>
    <xdr:cxnSp macro="">
      <xdr:nvCxnSpPr>
        <xdr:cNvPr id="121" name="直線コネクタ 120"/>
        <xdr:cNvCxnSpPr/>
      </xdr:nvCxnSpPr>
      <xdr:spPr>
        <a:xfrm flipV="1">
          <a:off x="2908300" y="9958592"/>
          <a:ext cx="889000" cy="55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58</xdr:row>
      <xdr:rowOff>23892</xdr:rowOff>
    </xdr:from>
    <xdr:to>
      <xdr:col>5</xdr:col>
      <xdr:colOff>409575</xdr:colOff>
      <xdr:row>58</xdr:row>
      <xdr:rowOff>125492</xdr:rowOff>
    </xdr:to>
    <xdr:sp macro="" textlink="">
      <xdr:nvSpPr>
        <xdr:cNvPr id="122" name="フローチャート : 判断 121"/>
        <xdr:cNvSpPr/>
      </xdr:nvSpPr>
      <xdr:spPr>
        <a:xfrm>
          <a:off x="3746500" y="9967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116619</xdr:rowOff>
    </xdr:from>
    <xdr:ext cx="599010" cy="259045"/>
    <xdr:sp macro="" textlink="">
      <xdr:nvSpPr>
        <xdr:cNvPr id="123" name="テキスト ボックス 122"/>
        <xdr:cNvSpPr txBox="1"/>
      </xdr:nvSpPr>
      <xdr:spPr>
        <a:xfrm>
          <a:off x="3497794" y="100607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111,188</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70176</xdr:rowOff>
    </xdr:from>
    <xdr:to>
      <xdr:col>4</xdr:col>
      <xdr:colOff>155575</xdr:colOff>
      <xdr:row>58</xdr:row>
      <xdr:rowOff>87392</xdr:rowOff>
    </xdr:to>
    <xdr:cxnSp macro="">
      <xdr:nvCxnSpPr>
        <xdr:cNvPr id="124" name="直線コネクタ 123"/>
        <xdr:cNvCxnSpPr/>
      </xdr:nvCxnSpPr>
      <xdr:spPr>
        <a:xfrm flipV="1">
          <a:off x="2019300" y="10014276"/>
          <a:ext cx="889000" cy="1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58</xdr:row>
      <xdr:rowOff>20787</xdr:rowOff>
    </xdr:from>
    <xdr:to>
      <xdr:col>4</xdr:col>
      <xdr:colOff>206375</xdr:colOff>
      <xdr:row>58</xdr:row>
      <xdr:rowOff>122387</xdr:rowOff>
    </xdr:to>
    <xdr:sp macro="" textlink="">
      <xdr:nvSpPr>
        <xdr:cNvPr id="125" name="フローチャート : 判断 124"/>
        <xdr:cNvSpPr/>
      </xdr:nvSpPr>
      <xdr:spPr>
        <a:xfrm>
          <a:off x="2857500" y="9964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113514</xdr:rowOff>
    </xdr:from>
    <xdr:ext cx="599010" cy="259045"/>
    <xdr:sp macro="" textlink="">
      <xdr:nvSpPr>
        <xdr:cNvPr id="126" name="テキスト ボックス 125"/>
        <xdr:cNvSpPr txBox="1"/>
      </xdr:nvSpPr>
      <xdr:spPr>
        <a:xfrm>
          <a:off x="2608794" y="10057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113,632</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82968</xdr:rowOff>
    </xdr:from>
    <xdr:to>
      <xdr:col>2</xdr:col>
      <xdr:colOff>638175</xdr:colOff>
      <xdr:row>58</xdr:row>
      <xdr:rowOff>87392</xdr:rowOff>
    </xdr:to>
    <xdr:cxnSp macro="">
      <xdr:nvCxnSpPr>
        <xdr:cNvPr id="127" name="直線コネクタ 126"/>
        <xdr:cNvCxnSpPr/>
      </xdr:nvCxnSpPr>
      <xdr:spPr>
        <a:xfrm>
          <a:off x="1130300" y="10027068"/>
          <a:ext cx="889000" cy="44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58</xdr:row>
      <xdr:rowOff>34959</xdr:rowOff>
    </xdr:from>
    <xdr:to>
      <xdr:col>3</xdr:col>
      <xdr:colOff>3175</xdr:colOff>
      <xdr:row>58</xdr:row>
      <xdr:rowOff>136559</xdr:rowOff>
    </xdr:to>
    <xdr:sp macro="" textlink="">
      <xdr:nvSpPr>
        <xdr:cNvPr id="128" name="フローチャート : 判断 127"/>
        <xdr:cNvSpPr/>
      </xdr:nvSpPr>
      <xdr:spPr>
        <a:xfrm>
          <a:off x="1968500" y="9979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153086</xdr:rowOff>
    </xdr:from>
    <xdr:ext cx="599010" cy="259045"/>
    <xdr:sp macro="" textlink="">
      <xdr:nvSpPr>
        <xdr:cNvPr id="129" name="テキスト ボックス 128"/>
        <xdr:cNvSpPr txBox="1"/>
      </xdr:nvSpPr>
      <xdr:spPr>
        <a:xfrm>
          <a:off x="1719794" y="9754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102,473</a:t>
          </a:r>
          <a:endParaRPr kumimoji="1" lang="ja-JP" altLang="en-US" sz="1000" b="1">
            <a:solidFill>
              <a:srgbClr val="000080"/>
            </a:solidFill>
            <a:latin typeface="ＭＳ Ｐゴシック"/>
          </a:endParaRPr>
        </a:p>
      </xdr:txBody>
    </xdr:sp>
    <xdr:clientData/>
  </xdr:oneCellAnchor>
  <xdr:twoCellAnchor>
    <xdr:from>
      <xdr:col>1</xdr:col>
      <xdr:colOff>384175</xdr:colOff>
      <xdr:row>58</xdr:row>
      <xdr:rowOff>29906</xdr:rowOff>
    </xdr:from>
    <xdr:to>
      <xdr:col>1</xdr:col>
      <xdr:colOff>485775</xdr:colOff>
      <xdr:row>58</xdr:row>
      <xdr:rowOff>131506</xdr:rowOff>
    </xdr:to>
    <xdr:sp macro="" textlink="">
      <xdr:nvSpPr>
        <xdr:cNvPr id="130" name="フローチャート : 判断 129"/>
        <xdr:cNvSpPr/>
      </xdr:nvSpPr>
      <xdr:spPr>
        <a:xfrm>
          <a:off x="1079500" y="9974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148033</xdr:rowOff>
    </xdr:from>
    <xdr:ext cx="599010" cy="259045"/>
    <xdr:sp macro="" textlink="">
      <xdr:nvSpPr>
        <xdr:cNvPr id="131" name="テキスト ボックス 130"/>
        <xdr:cNvSpPr txBox="1"/>
      </xdr:nvSpPr>
      <xdr:spPr>
        <a:xfrm>
          <a:off x="830794" y="9749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106,452</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2" name="テキスト ボックス 131"/>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3" name="テキスト ボックス 132"/>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4" name="テキスト ボックス 133"/>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5" name="テキスト ボックス 134"/>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6" name="テキスト ボックス 135"/>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147291</xdr:rowOff>
    </xdr:from>
    <xdr:to>
      <xdr:col>6</xdr:col>
      <xdr:colOff>561975</xdr:colOff>
      <xdr:row>58</xdr:row>
      <xdr:rowOff>77441</xdr:rowOff>
    </xdr:to>
    <xdr:sp macro="" textlink="">
      <xdr:nvSpPr>
        <xdr:cNvPr id="137" name="円/楕円 136"/>
        <xdr:cNvSpPr/>
      </xdr:nvSpPr>
      <xdr:spPr>
        <a:xfrm>
          <a:off x="4584700" y="9919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56</xdr:row>
      <xdr:rowOff>106668</xdr:rowOff>
    </xdr:from>
    <xdr:ext cx="599010" cy="259045"/>
    <xdr:sp macro="" textlink="">
      <xdr:nvSpPr>
        <xdr:cNvPr id="138" name="総務費該当値テキスト"/>
        <xdr:cNvSpPr txBox="1"/>
      </xdr:nvSpPr>
      <xdr:spPr>
        <a:xfrm>
          <a:off x="4686300" y="97078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149,023</a:t>
          </a:r>
          <a:endParaRPr kumimoji="1" lang="ja-JP" altLang="en-US" sz="1000" b="1">
            <a:solidFill>
              <a:srgbClr val="FF0000"/>
            </a:solidFill>
            <a:latin typeface="ＭＳ Ｐゴシック"/>
          </a:endParaRPr>
        </a:p>
      </xdr:txBody>
    </xdr:sp>
    <xdr:clientData/>
  </xdr:oneCellAnchor>
  <xdr:twoCellAnchor>
    <xdr:from>
      <xdr:col>5</xdr:col>
      <xdr:colOff>307975</xdr:colOff>
      <xdr:row>57</xdr:row>
      <xdr:rowOff>135142</xdr:rowOff>
    </xdr:from>
    <xdr:to>
      <xdr:col>5</xdr:col>
      <xdr:colOff>409575</xdr:colOff>
      <xdr:row>58</xdr:row>
      <xdr:rowOff>65292</xdr:rowOff>
    </xdr:to>
    <xdr:sp macro="" textlink="">
      <xdr:nvSpPr>
        <xdr:cNvPr id="139" name="円/楕円 138"/>
        <xdr:cNvSpPr/>
      </xdr:nvSpPr>
      <xdr:spPr>
        <a:xfrm>
          <a:off x="3746500" y="9907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81819</xdr:rowOff>
    </xdr:from>
    <xdr:ext cx="599010" cy="259045"/>
    <xdr:sp macro="" textlink="">
      <xdr:nvSpPr>
        <xdr:cNvPr id="140" name="テキスト ボックス 139"/>
        <xdr:cNvSpPr txBox="1"/>
      </xdr:nvSpPr>
      <xdr:spPr>
        <a:xfrm>
          <a:off x="3497794" y="9683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158,589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19376</xdr:rowOff>
    </xdr:from>
    <xdr:to>
      <xdr:col>4</xdr:col>
      <xdr:colOff>206375</xdr:colOff>
      <xdr:row>58</xdr:row>
      <xdr:rowOff>120976</xdr:rowOff>
    </xdr:to>
    <xdr:sp macro="" textlink="">
      <xdr:nvSpPr>
        <xdr:cNvPr id="141" name="円/楕円 140"/>
        <xdr:cNvSpPr/>
      </xdr:nvSpPr>
      <xdr:spPr>
        <a:xfrm>
          <a:off x="2857500" y="9963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137503</xdr:rowOff>
    </xdr:from>
    <xdr:ext cx="599010" cy="259045"/>
    <xdr:sp macro="" textlink="">
      <xdr:nvSpPr>
        <xdr:cNvPr id="142" name="テキスト ボックス 141"/>
        <xdr:cNvSpPr txBox="1"/>
      </xdr:nvSpPr>
      <xdr:spPr>
        <a:xfrm>
          <a:off x="2608794" y="97387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114,743</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36592</xdr:rowOff>
    </xdr:from>
    <xdr:to>
      <xdr:col>3</xdr:col>
      <xdr:colOff>3175</xdr:colOff>
      <xdr:row>58</xdr:row>
      <xdr:rowOff>138192</xdr:rowOff>
    </xdr:to>
    <xdr:sp macro="" textlink="">
      <xdr:nvSpPr>
        <xdr:cNvPr id="143" name="円/楕円 142"/>
        <xdr:cNvSpPr/>
      </xdr:nvSpPr>
      <xdr:spPr>
        <a:xfrm>
          <a:off x="1968500" y="9980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129319</xdr:rowOff>
    </xdr:from>
    <xdr:ext cx="599010" cy="259045"/>
    <xdr:sp macro="" textlink="">
      <xdr:nvSpPr>
        <xdr:cNvPr id="144" name="テキスト ボックス 143"/>
        <xdr:cNvSpPr txBox="1"/>
      </xdr:nvSpPr>
      <xdr:spPr>
        <a:xfrm>
          <a:off x="1719794" y="10073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101,187</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32168</xdr:rowOff>
    </xdr:from>
    <xdr:to>
      <xdr:col>1</xdr:col>
      <xdr:colOff>485775</xdr:colOff>
      <xdr:row>58</xdr:row>
      <xdr:rowOff>133768</xdr:rowOff>
    </xdr:to>
    <xdr:sp macro="" textlink="">
      <xdr:nvSpPr>
        <xdr:cNvPr id="145" name="円/楕円 144"/>
        <xdr:cNvSpPr/>
      </xdr:nvSpPr>
      <xdr:spPr>
        <a:xfrm>
          <a:off x="1079500" y="9976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124895</xdr:rowOff>
    </xdr:from>
    <xdr:ext cx="599010" cy="259045"/>
    <xdr:sp macro="" textlink="">
      <xdr:nvSpPr>
        <xdr:cNvPr id="146" name="テキスト ボックス 145"/>
        <xdr:cNvSpPr txBox="1"/>
      </xdr:nvSpPr>
      <xdr:spPr>
        <a:xfrm>
          <a:off x="830794" y="10068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104,671</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7" name="正方形/長方形 146"/>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8" name="正方形/長方形 147"/>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9" name="正方形/長方形 148"/>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11/36</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0" name="正方形/長方形 149"/>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1" name="正方形/長方形 150"/>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2" name="正方形/長方形 151"/>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3" name="正方形/長方形 152"/>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199,774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4" name="正方形/長方形 153"/>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5" name="テキスト ボックス 154"/>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6" name="直線コネクタ 155"/>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7" name="テキスト ボックス 156"/>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98879</xdr:rowOff>
    </xdr:from>
    <xdr:to>
      <xdr:col>7</xdr:col>
      <xdr:colOff>638175</xdr:colOff>
      <xdr:row>79</xdr:row>
      <xdr:rowOff>98879</xdr:rowOff>
    </xdr:to>
    <xdr:cxnSp macro="">
      <xdr:nvCxnSpPr>
        <xdr:cNvPr id="158" name="直線コネクタ 157"/>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128106</xdr:rowOff>
    </xdr:from>
    <xdr:ext cx="531299" cy="259045"/>
    <xdr:sp macro="" textlink="">
      <xdr:nvSpPr>
        <xdr:cNvPr id="159" name="テキスト ボックス 158"/>
        <xdr:cNvSpPr txBox="1"/>
      </xdr:nvSpPr>
      <xdr:spPr>
        <a:xfrm>
          <a:off x="230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115207</xdr:rowOff>
    </xdr:from>
    <xdr:to>
      <xdr:col>7</xdr:col>
      <xdr:colOff>638175</xdr:colOff>
      <xdr:row>77</xdr:row>
      <xdr:rowOff>115207</xdr:rowOff>
    </xdr:to>
    <xdr:cxnSp macro="">
      <xdr:nvCxnSpPr>
        <xdr:cNvPr id="160" name="直線コネクタ 159"/>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75</xdr:row>
      <xdr:rowOff>131535</xdr:rowOff>
    </xdr:from>
    <xdr:to>
      <xdr:col>7</xdr:col>
      <xdr:colOff>638175</xdr:colOff>
      <xdr:row>75</xdr:row>
      <xdr:rowOff>131535</xdr:rowOff>
    </xdr:to>
    <xdr:cxnSp macro="">
      <xdr:nvCxnSpPr>
        <xdr:cNvPr id="162" name="直線コネクタ 161"/>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73</xdr:row>
      <xdr:rowOff>147865</xdr:rowOff>
    </xdr:from>
    <xdr:to>
      <xdr:col>7</xdr:col>
      <xdr:colOff>638175</xdr:colOff>
      <xdr:row>73</xdr:row>
      <xdr:rowOff>147865</xdr:rowOff>
    </xdr:to>
    <xdr:cxnSp macro="">
      <xdr:nvCxnSpPr>
        <xdr:cNvPr id="164" name="直線コネクタ 163"/>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71</xdr:row>
      <xdr:rowOff>164193</xdr:rowOff>
    </xdr:from>
    <xdr:to>
      <xdr:col>7</xdr:col>
      <xdr:colOff>638175</xdr:colOff>
      <xdr:row>71</xdr:row>
      <xdr:rowOff>164193</xdr:rowOff>
    </xdr:to>
    <xdr:cxnSp macro="">
      <xdr:nvCxnSpPr>
        <xdr:cNvPr id="166" name="直線コネクタ 165"/>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70</xdr:row>
      <xdr:rowOff>9072</xdr:rowOff>
    </xdr:from>
    <xdr:to>
      <xdr:col>7</xdr:col>
      <xdr:colOff>638175</xdr:colOff>
      <xdr:row>70</xdr:row>
      <xdr:rowOff>9072</xdr:rowOff>
    </xdr:to>
    <xdr:cxnSp macro="">
      <xdr:nvCxnSpPr>
        <xdr:cNvPr id="168" name="直線コネクタ 167"/>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103918</xdr:rowOff>
    </xdr:from>
    <xdr:to>
      <xdr:col>6</xdr:col>
      <xdr:colOff>510540</xdr:colOff>
      <xdr:row>78</xdr:row>
      <xdr:rowOff>165173</xdr:rowOff>
    </xdr:to>
    <xdr:cxnSp macro="">
      <xdr:nvCxnSpPr>
        <xdr:cNvPr id="173" name="直線コネクタ 172"/>
        <xdr:cNvCxnSpPr/>
      </xdr:nvCxnSpPr>
      <xdr:spPr>
        <a:xfrm flipV="1">
          <a:off x="4633595" y="12105418"/>
          <a:ext cx="1270" cy="143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169000</xdr:rowOff>
    </xdr:from>
    <xdr:ext cx="534377" cy="259045"/>
    <xdr:sp macro="" textlink="">
      <xdr:nvSpPr>
        <xdr:cNvPr id="174" name="民生費最小値テキスト"/>
        <xdr:cNvSpPr txBox="1"/>
      </xdr:nvSpPr>
      <xdr:spPr>
        <a:xfrm>
          <a:off x="4686300" y="13542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99,660</a:t>
          </a:r>
          <a:endParaRPr kumimoji="1" lang="ja-JP" altLang="en-US" sz="1000" b="1">
            <a:latin typeface="ＭＳ Ｐゴシック"/>
          </a:endParaRPr>
        </a:p>
      </xdr:txBody>
    </xdr:sp>
    <xdr:clientData/>
  </xdr:oneCellAnchor>
  <xdr:twoCellAnchor>
    <xdr:from>
      <xdr:col>6</xdr:col>
      <xdr:colOff>422275</xdr:colOff>
      <xdr:row>78</xdr:row>
      <xdr:rowOff>165173</xdr:rowOff>
    </xdr:from>
    <xdr:to>
      <xdr:col>6</xdr:col>
      <xdr:colOff>600075</xdr:colOff>
      <xdr:row>78</xdr:row>
      <xdr:rowOff>165173</xdr:rowOff>
    </xdr:to>
    <xdr:cxnSp macro="">
      <xdr:nvCxnSpPr>
        <xdr:cNvPr id="175" name="直線コネクタ 174"/>
        <xdr:cNvCxnSpPr/>
      </xdr:nvCxnSpPr>
      <xdr:spPr>
        <a:xfrm>
          <a:off x="4546600" y="13538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50595</xdr:rowOff>
    </xdr:from>
    <xdr:ext cx="599010" cy="259045"/>
    <xdr:sp macro="" textlink="">
      <xdr:nvSpPr>
        <xdr:cNvPr id="176" name="民生費最大値テキスト"/>
        <xdr:cNvSpPr txBox="1"/>
      </xdr:nvSpPr>
      <xdr:spPr>
        <a:xfrm>
          <a:off x="4686300" y="118806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231,287</a:t>
          </a:r>
          <a:endParaRPr kumimoji="1" lang="ja-JP" altLang="en-US" sz="1000" b="1">
            <a:latin typeface="ＭＳ Ｐゴシック"/>
          </a:endParaRPr>
        </a:p>
      </xdr:txBody>
    </xdr:sp>
    <xdr:clientData/>
  </xdr:oneCellAnchor>
  <xdr:twoCellAnchor>
    <xdr:from>
      <xdr:col>6</xdr:col>
      <xdr:colOff>422275</xdr:colOff>
      <xdr:row>70</xdr:row>
      <xdr:rowOff>103918</xdr:rowOff>
    </xdr:from>
    <xdr:to>
      <xdr:col>6</xdr:col>
      <xdr:colOff>600075</xdr:colOff>
      <xdr:row>70</xdr:row>
      <xdr:rowOff>103918</xdr:rowOff>
    </xdr:to>
    <xdr:cxnSp macro="">
      <xdr:nvCxnSpPr>
        <xdr:cNvPr id="177" name="直線コネクタ 176"/>
        <xdr:cNvCxnSpPr/>
      </xdr:nvCxnSpPr>
      <xdr:spPr>
        <a:xfrm>
          <a:off x="4546600" y="12105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74</xdr:row>
      <xdr:rowOff>95591</xdr:rowOff>
    </xdr:from>
    <xdr:to>
      <xdr:col>6</xdr:col>
      <xdr:colOff>511175</xdr:colOff>
      <xdr:row>74</xdr:row>
      <xdr:rowOff>123154</xdr:rowOff>
    </xdr:to>
    <xdr:cxnSp macro="">
      <xdr:nvCxnSpPr>
        <xdr:cNvPr id="178" name="直線コネクタ 177"/>
        <xdr:cNvCxnSpPr/>
      </xdr:nvCxnSpPr>
      <xdr:spPr>
        <a:xfrm>
          <a:off x="3797300" y="12782891"/>
          <a:ext cx="838200" cy="27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75</xdr:row>
      <xdr:rowOff>11505</xdr:rowOff>
    </xdr:from>
    <xdr:ext cx="599010" cy="259045"/>
    <xdr:sp macro="" textlink="">
      <xdr:nvSpPr>
        <xdr:cNvPr id="179" name="民生費平均値テキスト"/>
        <xdr:cNvSpPr txBox="1"/>
      </xdr:nvSpPr>
      <xdr:spPr>
        <a:xfrm>
          <a:off x="4686300" y="1287025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154,378</a:t>
          </a:r>
          <a:endParaRPr kumimoji="1" lang="ja-JP" altLang="en-US" sz="1000" b="1">
            <a:solidFill>
              <a:srgbClr val="000080"/>
            </a:solidFill>
            <a:latin typeface="ＭＳ Ｐゴシック"/>
          </a:endParaRPr>
        </a:p>
      </xdr:txBody>
    </xdr:sp>
    <xdr:clientData/>
  </xdr:oneCellAnchor>
  <xdr:twoCellAnchor>
    <xdr:from>
      <xdr:col>6</xdr:col>
      <xdr:colOff>460375</xdr:colOff>
      <xdr:row>75</xdr:row>
      <xdr:rowOff>33078</xdr:rowOff>
    </xdr:from>
    <xdr:to>
      <xdr:col>6</xdr:col>
      <xdr:colOff>561975</xdr:colOff>
      <xdr:row>75</xdr:row>
      <xdr:rowOff>134678</xdr:rowOff>
    </xdr:to>
    <xdr:sp macro="" textlink="">
      <xdr:nvSpPr>
        <xdr:cNvPr id="180" name="フローチャート : 判断 179"/>
        <xdr:cNvSpPr/>
      </xdr:nvSpPr>
      <xdr:spPr>
        <a:xfrm>
          <a:off x="4584700" y="12891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74</xdr:row>
      <xdr:rowOff>95591</xdr:rowOff>
    </xdr:from>
    <xdr:to>
      <xdr:col>5</xdr:col>
      <xdr:colOff>358775</xdr:colOff>
      <xdr:row>75</xdr:row>
      <xdr:rowOff>146231</xdr:rowOff>
    </xdr:to>
    <xdr:cxnSp macro="">
      <xdr:nvCxnSpPr>
        <xdr:cNvPr id="181" name="直線コネクタ 180"/>
        <xdr:cNvCxnSpPr/>
      </xdr:nvCxnSpPr>
      <xdr:spPr>
        <a:xfrm flipV="1">
          <a:off x="2908300" y="12782891"/>
          <a:ext cx="889000" cy="2220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74</xdr:row>
      <xdr:rowOff>148217</xdr:rowOff>
    </xdr:from>
    <xdr:to>
      <xdr:col>5</xdr:col>
      <xdr:colOff>409575</xdr:colOff>
      <xdr:row>75</xdr:row>
      <xdr:rowOff>78367</xdr:rowOff>
    </xdr:to>
    <xdr:sp macro="" textlink="">
      <xdr:nvSpPr>
        <xdr:cNvPr id="182" name="フローチャート : 判断 181"/>
        <xdr:cNvSpPr/>
      </xdr:nvSpPr>
      <xdr:spPr>
        <a:xfrm>
          <a:off x="3746500" y="12835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75</xdr:row>
      <xdr:rowOff>69494</xdr:rowOff>
    </xdr:from>
    <xdr:ext cx="599010" cy="259045"/>
    <xdr:sp macro="" textlink="">
      <xdr:nvSpPr>
        <xdr:cNvPr id="183" name="テキスト ボックス 182"/>
        <xdr:cNvSpPr txBox="1"/>
      </xdr:nvSpPr>
      <xdr:spPr>
        <a:xfrm>
          <a:off x="3497794" y="12928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159,551</a:t>
          </a:r>
          <a:endParaRPr kumimoji="1" lang="ja-JP" altLang="en-US" sz="1000" b="1">
            <a:solidFill>
              <a:srgbClr val="000080"/>
            </a:solidFill>
            <a:latin typeface="ＭＳ Ｐゴシック"/>
          </a:endParaRPr>
        </a:p>
      </xdr:txBody>
    </xdr:sp>
    <xdr:clientData/>
  </xdr:oneCellAnchor>
  <xdr:twoCellAnchor>
    <xdr:from>
      <xdr:col>2</xdr:col>
      <xdr:colOff>638175</xdr:colOff>
      <xdr:row>75</xdr:row>
      <xdr:rowOff>91030</xdr:rowOff>
    </xdr:from>
    <xdr:to>
      <xdr:col>4</xdr:col>
      <xdr:colOff>155575</xdr:colOff>
      <xdr:row>75</xdr:row>
      <xdr:rowOff>146231</xdr:rowOff>
    </xdr:to>
    <xdr:cxnSp macro="">
      <xdr:nvCxnSpPr>
        <xdr:cNvPr id="184" name="直線コネクタ 183"/>
        <xdr:cNvCxnSpPr/>
      </xdr:nvCxnSpPr>
      <xdr:spPr>
        <a:xfrm>
          <a:off x="2019300" y="12949780"/>
          <a:ext cx="889000" cy="552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75</xdr:row>
      <xdr:rowOff>124246</xdr:rowOff>
    </xdr:from>
    <xdr:to>
      <xdr:col>4</xdr:col>
      <xdr:colOff>206375</xdr:colOff>
      <xdr:row>76</xdr:row>
      <xdr:rowOff>54397</xdr:rowOff>
    </xdr:to>
    <xdr:sp macro="" textlink="">
      <xdr:nvSpPr>
        <xdr:cNvPr id="185" name="フローチャート : 判断 184"/>
        <xdr:cNvSpPr/>
      </xdr:nvSpPr>
      <xdr:spPr>
        <a:xfrm>
          <a:off x="2857500" y="1298299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45524</xdr:rowOff>
    </xdr:from>
    <xdr:ext cx="599010" cy="259045"/>
    <xdr:sp macro="" textlink="">
      <xdr:nvSpPr>
        <xdr:cNvPr id="186" name="テキスト ボックス 185"/>
        <xdr:cNvSpPr txBox="1"/>
      </xdr:nvSpPr>
      <xdr:spPr>
        <a:xfrm>
          <a:off x="2608794" y="130757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146,003</a:t>
          </a:r>
          <a:endParaRPr kumimoji="1" lang="ja-JP" altLang="en-US" sz="1000" b="1">
            <a:solidFill>
              <a:srgbClr val="000080"/>
            </a:solidFill>
            <a:latin typeface="ＭＳ Ｐゴシック"/>
          </a:endParaRPr>
        </a:p>
      </xdr:txBody>
    </xdr:sp>
    <xdr:clientData/>
  </xdr:oneCellAnchor>
  <xdr:twoCellAnchor>
    <xdr:from>
      <xdr:col>1</xdr:col>
      <xdr:colOff>434975</xdr:colOff>
      <xdr:row>75</xdr:row>
      <xdr:rowOff>91030</xdr:rowOff>
    </xdr:from>
    <xdr:to>
      <xdr:col>2</xdr:col>
      <xdr:colOff>638175</xdr:colOff>
      <xdr:row>75</xdr:row>
      <xdr:rowOff>106259</xdr:rowOff>
    </xdr:to>
    <xdr:cxnSp macro="">
      <xdr:nvCxnSpPr>
        <xdr:cNvPr id="187" name="直線コネクタ 186"/>
        <xdr:cNvCxnSpPr/>
      </xdr:nvCxnSpPr>
      <xdr:spPr>
        <a:xfrm flipV="1">
          <a:off x="1130300" y="12949780"/>
          <a:ext cx="889000" cy="1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149588</xdr:rowOff>
    </xdr:from>
    <xdr:to>
      <xdr:col>3</xdr:col>
      <xdr:colOff>3175</xdr:colOff>
      <xdr:row>76</xdr:row>
      <xdr:rowOff>79738</xdr:rowOff>
    </xdr:to>
    <xdr:sp macro="" textlink="">
      <xdr:nvSpPr>
        <xdr:cNvPr id="188" name="フローチャート : 判断 187"/>
        <xdr:cNvSpPr/>
      </xdr:nvSpPr>
      <xdr:spPr>
        <a:xfrm>
          <a:off x="1968500" y="13008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70865</xdr:rowOff>
    </xdr:from>
    <xdr:ext cx="599010" cy="259045"/>
    <xdr:sp macro="" textlink="">
      <xdr:nvSpPr>
        <xdr:cNvPr id="189" name="テキスト ボックス 188"/>
        <xdr:cNvSpPr txBox="1"/>
      </xdr:nvSpPr>
      <xdr:spPr>
        <a:xfrm>
          <a:off x="1719794" y="13101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143,675</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5787</xdr:rowOff>
    </xdr:from>
    <xdr:to>
      <xdr:col>1</xdr:col>
      <xdr:colOff>485775</xdr:colOff>
      <xdr:row>76</xdr:row>
      <xdr:rowOff>107387</xdr:rowOff>
    </xdr:to>
    <xdr:sp macro="" textlink="">
      <xdr:nvSpPr>
        <xdr:cNvPr id="190" name="フローチャート : 判断 189"/>
        <xdr:cNvSpPr/>
      </xdr:nvSpPr>
      <xdr:spPr>
        <a:xfrm>
          <a:off x="1079500" y="13035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98514</xdr:rowOff>
    </xdr:from>
    <xdr:ext cx="599010" cy="259045"/>
    <xdr:sp macro="" textlink="">
      <xdr:nvSpPr>
        <xdr:cNvPr id="191" name="テキスト ボックス 190"/>
        <xdr:cNvSpPr txBox="1"/>
      </xdr:nvSpPr>
      <xdr:spPr>
        <a:xfrm>
          <a:off x="830794" y="13128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141,135</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74</xdr:row>
      <xdr:rowOff>72354</xdr:rowOff>
    </xdr:from>
    <xdr:to>
      <xdr:col>6</xdr:col>
      <xdr:colOff>561975</xdr:colOff>
      <xdr:row>75</xdr:row>
      <xdr:rowOff>2504</xdr:rowOff>
    </xdr:to>
    <xdr:sp macro="" textlink="">
      <xdr:nvSpPr>
        <xdr:cNvPr id="197" name="円/楕円 196"/>
        <xdr:cNvSpPr/>
      </xdr:nvSpPr>
      <xdr:spPr>
        <a:xfrm>
          <a:off x="4584700" y="12759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73</xdr:row>
      <xdr:rowOff>95231</xdr:rowOff>
    </xdr:from>
    <xdr:ext cx="599010" cy="259045"/>
    <xdr:sp macro="" textlink="">
      <xdr:nvSpPr>
        <xdr:cNvPr id="198" name="民生費該当値テキスト"/>
        <xdr:cNvSpPr txBox="1"/>
      </xdr:nvSpPr>
      <xdr:spPr>
        <a:xfrm>
          <a:off x="4686300" y="126110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166,520</a:t>
          </a:r>
          <a:endParaRPr kumimoji="1" lang="ja-JP" altLang="en-US" sz="1000" b="1">
            <a:solidFill>
              <a:srgbClr val="FF0000"/>
            </a:solidFill>
            <a:latin typeface="ＭＳ Ｐゴシック"/>
          </a:endParaRPr>
        </a:p>
      </xdr:txBody>
    </xdr:sp>
    <xdr:clientData/>
  </xdr:oneCellAnchor>
  <xdr:twoCellAnchor>
    <xdr:from>
      <xdr:col>5</xdr:col>
      <xdr:colOff>307975</xdr:colOff>
      <xdr:row>74</xdr:row>
      <xdr:rowOff>44791</xdr:rowOff>
    </xdr:from>
    <xdr:to>
      <xdr:col>5</xdr:col>
      <xdr:colOff>409575</xdr:colOff>
      <xdr:row>74</xdr:row>
      <xdr:rowOff>146391</xdr:rowOff>
    </xdr:to>
    <xdr:sp macro="" textlink="">
      <xdr:nvSpPr>
        <xdr:cNvPr id="199" name="円/楕円 198"/>
        <xdr:cNvSpPr/>
      </xdr:nvSpPr>
      <xdr:spPr>
        <a:xfrm>
          <a:off x="3746500" y="1273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72</xdr:row>
      <xdr:rowOff>162918</xdr:rowOff>
    </xdr:from>
    <xdr:ext cx="599010" cy="259045"/>
    <xdr:sp macro="" textlink="">
      <xdr:nvSpPr>
        <xdr:cNvPr id="200" name="テキスト ボックス 199"/>
        <xdr:cNvSpPr txBox="1"/>
      </xdr:nvSpPr>
      <xdr:spPr>
        <a:xfrm>
          <a:off x="3497794" y="12507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169,052</a:t>
          </a:r>
          <a:endParaRPr kumimoji="1" lang="ja-JP" altLang="en-US" sz="1000" b="1">
            <a:solidFill>
              <a:srgbClr val="FF0000"/>
            </a:solidFill>
            <a:latin typeface="ＭＳ Ｐゴシック"/>
          </a:endParaRPr>
        </a:p>
      </xdr:txBody>
    </xdr:sp>
    <xdr:clientData/>
  </xdr:oneCellAnchor>
  <xdr:twoCellAnchor>
    <xdr:from>
      <xdr:col>4</xdr:col>
      <xdr:colOff>104775</xdr:colOff>
      <xdr:row>75</xdr:row>
      <xdr:rowOff>95431</xdr:rowOff>
    </xdr:from>
    <xdr:to>
      <xdr:col>4</xdr:col>
      <xdr:colOff>206375</xdr:colOff>
      <xdr:row>76</xdr:row>
      <xdr:rowOff>25581</xdr:rowOff>
    </xdr:to>
    <xdr:sp macro="" textlink="">
      <xdr:nvSpPr>
        <xdr:cNvPr id="201" name="円/楕円 200"/>
        <xdr:cNvSpPr/>
      </xdr:nvSpPr>
      <xdr:spPr>
        <a:xfrm>
          <a:off x="2857500" y="1295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74</xdr:row>
      <xdr:rowOff>42108</xdr:rowOff>
    </xdr:from>
    <xdr:ext cx="599010" cy="259045"/>
    <xdr:sp macro="" textlink="">
      <xdr:nvSpPr>
        <xdr:cNvPr id="202" name="テキスト ボックス 201"/>
        <xdr:cNvSpPr txBox="1"/>
      </xdr:nvSpPr>
      <xdr:spPr>
        <a:xfrm>
          <a:off x="2608794" y="127294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148,650</a:t>
          </a:r>
          <a:endParaRPr kumimoji="1" lang="ja-JP" altLang="en-US" sz="1000" b="1">
            <a:solidFill>
              <a:srgbClr val="FF0000"/>
            </a:solidFill>
            <a:latin typeface="ＭＳ Ｐゴシック"/>
          </a:endParaRPr>
        </a:p>
      </xdr:txBody>
    </xdr:sp>
    <xdr:clientData/>
  </xdr:oneCellAnchor>
  <xdr:twoCellAnchor>
    <xdr:from>
      <xdr:col>2</xdr:col>
      <xdr:colOff>587375</xdr:colOff>
      <xdr:row>75</xdr:row>
      <xdr:rowOff>40230</xdr:rowOff>
    </xdr:from>
    <xdr:to>
      <xdr:col>3</xdr:col>
      <xdr:colOff>3175</xdr:colOff>
      <xdr:row>75</xdr:row>
      <xdr:rowOff>141830</xdr:rowOff>
    </xdr:to>
    <xdr:sp macro="" textlink="">
      <xdr:nvSpPr>
        <xdr:cNvPr id="203" name="円/楕円 202"/>
        <xdr:cNvSpPr/>
      </xdr:nvSpPr>
      <xdr:spPr>
        <a:xfrm>
          <a:off x="1968500" y="128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73</xdr:row>
      <xdr:rowOff>158357</xdr:rowOff>
    </xdr:from>
    <xdr:ext cx="599010" cy="259045"/>
    <xdr:sp macro="" textlink="">
      <xdr:nvSpPr>
        <xdr:cNvPr id="204" name="テキスト ボックス 203"/>
        <xdr:cNvSpPr txBox="1"/>
      </xdr:nvSpPr>
      <xdr:spPr>
        <a:xfrm>
          <a:off x="1719794" y="12674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153,721</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55459</xdr:rowOff>
    </xdr:from>
    <xdr:to>
      <xdr:col>1</xdr:col>
      <xdr:colOff>485775</xdr:colOff>
      <xdr:row>75</xdr:row>
      <xdr:rowOff>157060</xdr:rowOff>
    </xdr:to>
    <xdr:sp macro="" textlink="">
      <xdr:nvSpPr>
        <xdr:cNvPr id="205" name="円/楕円 204"/>
        <xdr:cNvSpPr/>
      </xdr:nvSpPr>
      <xdr:spPr>
        <a:xfrm>
          <a:off x="1079500" y="12914209"/>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2136</xdr:rowOff>
    </xdr:from>
    <xdr:ext cx="599010" cy="259045"/>
    <xdr:sp macro="" textlink="">
      <xdr:nvSpPr>
        <xdr:cNvPr id="206" name="テキスト ボックス 205"/>
        <xdr:cNvSpPr txBox="1"/>
      </xdr:nvSpPr>
      <xdr:spPr>
        <a:xfrm>
          <a:off x="830794" y="12689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152,322</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20/36</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0" name="テキスト ボックス 219"/>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2" name="テキスト ボックス 221"/>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4" name="テキスト ボックス 223"/>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136970</xdr:rowOff>
    </xdr:from>
    <xdr:to>
      <xdr:col>6</xdr:col>
      <xdr:colOff>510540</xdr:colOff>
      <xdr:row>97</xdr:row>
      <xdr:rowOff>116332</xdr:rowOff>
    </xdr:to>
    <xdr:cxnSp macro="">
      <xdr:nvCxnSpPr>
        <xdr:cNvPr id="230" name="直線コネクタ 229"/>
        <xdr:cNvCxnSpPr/>
      </xdr:nvCxnSpPr>
      <xdr:spPr>
        <a:xfrm flipV="1">
          <a:off x="4633595" y="15396020"/>
          <a:ext cx="1270" cy="1350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120159</xdr:rowOff>
    </xdr:from>
    <xdr:ext cx="534377" cy="259045"/>
    <xdr:sp macro="" textlink="">
      <xdr:nvSpPr>
        <xdr:cNvPr id="231" name="衛生費最小値テキスト"/>
        <xdr:cNvSpPr txBox="1"/>
      </xdr:nvSpPr>
      <xdr:spPr>
        <a:xfrm>
          <a:off x="4686300" y="16750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21,340</a:t>
          </a:r>
          <a:endParaRPr kumimoji="1" lang="ja-JP" altLang="en-US" sz="1000" b="1">
            <a:latin typeface="ＭＳ Ｐゴシック"/>
          </a:endParaRPr>
        </a:p>
      </xdr:txBody>
    </xdr:sp>
    <xdr:clientData/>
  </xdr:oneCellAnchor>
  <xdr:twoCellAnchor>
    <xdr:from>
      <xdr:col>6</xdr:col>
      <xdr:colOff>422275</xdr:colOff>
      <xdr:row>97</xdr:row>
      <xdr:rowOff>116332</xdr:rowOff>
    </xdr:from>
    <xdr:to>
      <xdr:col>6</xdr:col>
      <xdr:colOff>600075</xdr:colOff>
      <xdr:row>97</xdr:row>
      <xdr:rowOff>116332</xdr:rowOff>
    </xdr:to>
    <xdr:cxnSp macro="">
      <xdr:nvCxnSpPr>
        <xdr:cNvPr id="232" name="直線コネクタ 231"/>
        <xdr:cNvCxnSpPr/>
      </xdr:nvCxnSpPr>
      <xdr:spPr>
        <a:xfrm>
          <a:off x="4546600" y="167469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83647</xdr:rowOff>
    </xdr:from>
    <xdr:ext cx="599010" cy="259045"/>
    <xdr:sp macro="" textlink="">
      <xdr:nvSpPr>
        <xdr:cNvPr id="233" name="衛生費最大値テキスト"/>
        <xdr:cNvSpPr txBox="1"/>
      </xdr:nvSpPr>
      <xdr:spPr>
        <a:xfrm>
          <a:off x="4686300" y="15171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127,715</a:t>
          </a:r>
          <a:endParaRPr kumimoji="1" lang="ja-JP" altLang="en-US" sz="1000" b="1">
            <a:latin typeface="ＭＳ Ｐゴシック"/>
          </a:endParaRPr>
        </a:p>
      </xdr:txBody>
    </xdr:sp>
    <xdr:clientData/>
  </xdr:oneCellAnchor>
  <xdr:twoCellAnchor>
    <xdr:from>
      <xdr:col>6</xdr:col>
      <xdr:colOff>422275</xdr:colOff>
      <xdr:row>89</xdr:row>
      <xdr:rowOff>136970</xdr:rowOff>
    </xdr:from>
    <xdr:to>
      <xdr:col>6</xdr:col>
      <xdr:colOff>600075</xdr:colOff>
      <xdr:row>89</xdr:row>
      <xdr:rowOff>136970</xdr:rowOff>
    </xdr:to>
    <xdr:cxnSp macro="">
      <xdr:nvCxnSpPr>
        <xdr:cNvPr id="234" name="直線コネクタ 233"/>
        <xdr:cNvCxnSpPr/>
      </xdr:nvCxnSpPr>
      <xdr:spPr>
        <a:xfrm>
          <a:off x="4546600" y="15396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95</xdr:row>
      <xdr:rowOff>99034</xdr:rowOff>
    </xdr:from>
    <xdr:to>
      <xdr:col>6</xdr:col>
      <xdr:colOff>511175</xdr:colOff>
      <xdr:row>95</xdr:row>
      <xdr:rowOff>144374</xdr:rowOff>
    </xdr:to>
    <xdr:cxnSp macro="">
      <xdr:nvCxnSpPr>
        <xdr:cNvPr id="235" name="直線コネクタ 234"/>
        <xdr:cNvCxnSpPr/>
      </xdr:nvCxnSpPr>
      <xdr:spPr>
        <a:xfrm flipV="1">
          <a:off x="3797300" y="16386784"/>
          <a:ext cx="838200" cy="45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93</xdr:row>
      <xdr:rowOff>146423</xdr:rowOff>
    </xdr:from>
    <xdr:ext cx="534377" cy="259045"/>
    <xdr:sp macro="" textlink="">
      <xdr:nvSpPr>
        <xdr:cNvPr id="236" name="衛生費平均値テキスト"/>
        <xdr:cNvSpPr txBox="1"/>
      </xdr:nvSpPr>
      <xdr:spPr>
        <a:xfrm>
          <a:off x="4686300" y="160912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57,272</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123546</xdr:rowOff>
    </xdr:from>
    <xdr:to>
      <xdr:col>6</xdr:col>
      <xdr:colOff>561975</xdr:colOff>
      <xdr:row>95</xdr:row>
      <xdr:rowOff>53696</xdr:rowOff>
    </xdr:to>
    <xdr:sp macro="" textlink="">
      <xdr:nvSpPr>
        <xdr:cNvPr id="237" name="フローチャート : 判断 236"/>
        <xdr:cNvSpPr/>
      </xdr:nvSpPr>
      <xdr:spPr>
        <a:xfrm>
          <a:off x="4584700" y="1623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95</xdr:row>
      <xdr:rowOff>108762</xdr:rowOff>
    </xdr:from>
    <xdr:to>
      <xdr:col>5</xdr:col>
      <xdr:colOff>358775</xdr:colOff>
      <xdr:row>95</xdr:row>
      <xdr:rowOff>144374</xdr:rowOff>
    </xdr:to>
    <xdr:cxnSp macro="">
      <xdr:nvCxnSpPr>
        <xdr:cNvPr id="238" name="直線コネクタ 237"/>
        <xdr:cNvCxnSpPr/>
      </xdr:nvCxnSpPr>
      <xdr:spPr>
        <a:xfrm>
          <a:off x="2908300" y="16396512"/>
          <a:ext cx="889000" cy="35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80887</xdr:rowOff>
    </xdr:from>
    <xdr:to>
      <xdr:col>5</xdr:col>
      <xdr:colOff>409575</xdr:colOff>
      <xdr:row>95</xdr:row>
      <xdr:rowOff>11037</xdr:rowOff>
    </xdr:to>
    <xdr:sp macro="" textlink="">
      <xdr:nvSpPr>
        <xdr:cNvPr id="239" name="フローチャート : 判断 238"/>
        <xdr:cNvSpPr/>
      </xdr:nvSpPr>
      <xdr:spPr>
        <a:xfrm>
          <a:off x="3746500" y="16197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27564</xdr:rowOff>
    </xdr:from>
    <xdr:ext cx="534377" cy="259045"/>
    <xdr:sp macro="" textlink="">
      <xdr:nvSpPr>
        <xdr:cNvPr id="240" name="テキスト ボックス 239"/>
        <xdr:cNvSpPr txBox="1"/>
      </xdr:nvSpPr>
      <xdr:spPr>
        <a:xfrm>
          <a:off x="3530111" y="15972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60,631</a:t>
          </a:r>
          <a:endParaRPr kumimoji="1" lang="ja-JP" altLang="en-US" sz="1000" b="1">
            <a:solidFill>
              <a:srgbClr val="000080"/>
            </a:solidFill>
            <a:latin typeface="ＭＳ Ｐゴシック"/>
          </a:endParaRPr>
        </a:p>
      </xdr:txBody>
    </xdr:sp>
    <xdr:clientData/>
  </xdr:oneCellAnchor>
  <xdr:twoCellAnchor>
    <xdr:from>
      <xdr:col>2</xdr:col>
      <xdr:colOff>638175</xdr:colOff>
      <xdr:row>95</xdr:row>
      <xdr:rowOff>108762</xdr:rowOff>
    </xdr:from>
    <xdr:to>
      <xdr:col>4</xdr:col>
      <xdr:colOff>155575</xdr:colOff>
      <xdr:row>95</xdr:row>
      <xdr:rowOff>157925</xdr:rowOff>
    </xdr:to>
    <xdr:cxnSp macro="">
      <xdr:nvCxnSpPr>
        <xdr:cNvPr id="241" name="直線コネクタ 240"/>
        <xdr:cNvCxnSpPr/>
      </xdr:nvCxnSpPr>
      <xdr:spPr>
        <a:xfrm flipV="1">
          <a:off x="2019300" y="16396512"/>
          <a:ext cx="889000" cy="49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94</xdr:row>
      <xdr:rowOff>84289</xdr:rowOff>
    </xdr:from>
    <xdr:to>
      <xdr:col>4</xdr:col>
      <xdr:colOff>206375</xdr:colOff>
      <xdr:row>95</xdr:row>
      <xdr:rowOff>14439</xdr:rowOff>
    </xdr:to>
    <xdr:sp macro="" textlink="">
      <xdr:nvSpPr>
        <xdr:cNvPr id="242" name="フローチャート : 判断 241"/>
        <xdr:cNvSpPr/>
      </xdr:nvSpPr>
      <xdr:spPr>
        <a:xfrm>
          <a:off x="2857500" y="16200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93</xdr:row>
      <xdr:rowOff>30966</xdr:rowOff>
    </xdr:from>
    <xdr:ext cx="534377" cy="259045"/>
    <xdr:sp macro="" textlink="">
      <xdr:nvSpPr>
        <xdr:cNvPr id="243" name="テキスト ボックス 242"/>
        <xdr:cNvSpPr txBox="1"/>
      </xdr:nvSpPr>
      <xdr:spPr>
        <a:xfrm>
          <a:off x="2641111" y="15975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60,363</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157925</xdr:rowOff>
    </xdr:from>
    <xdr:to>
      <xdr:col>2</xdr:col>
      <xdr:colOff>638175</xdr:colOff>
      <xdr:row>96</xdr:row>
      <xdr:rowOff>15190</xdr:rowOff>
    </xdr:to>
    <xdr:cxnSp macro="">
      <xdr:nvCxnSpPr>
        <xdr:cNvPr id="244" name="直線コネクタ 243"/>
        <xdr:cNvCxnSpPr/>
      </xdr:nvCxnSpPr>
      <xdr:spPr>
        <a:xfrm flipV="1">
          <a:off x="1130300" y="16445675"/>
          <a:ext cx="889000" cy="28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94</xdr:row>
      <xdr:rowOff>61607</xdr:rowOff>
    </xdr:from>
    <xdr:to>
      <xdr:col>3</xdr:col>
      <xdr:colOff>3175</xdr:colOff>
      <xdr:row>94</xdr:row>
      <xdr:rowOff>163207</xdr:rowOff>
    </xdr:to>
    <xdr:sp macro="" textlink="">
      <xdr:nvSpPr>
        <xdr:cNvPr id="245" name="フローチャート : 判断 244"/>
        <xdr:cNvSpPr/>
      </xdr:nvSpPr>
      <xdr:spPr>
        <a:xfrm>
          <a:off x="1968500" y="16177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93</xdr:row>
      <xdr:rowOff>8284</xdr:rowOff>
    </xdr:from>
    <xdr:ext cx="534377" cy="259045"/>
    <xdr:sp macro="" textlink="">
      <xdr:nvSpPr>
        <xdr:cNvPr id="246" name="テキスト ボックス 245"/>
        <xdr:cNvSpPr txBox="1"/>
      </xdr:nvSpPr>
      <xdr:spPr>
        <a:xfrm>
          <a:off x="1752111" y="15953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62,149</a:t>
          </a:r>
          <a:endParaRPr kumimoji="1" lang="ja-JP" altLang="en-US" sz="1000" b="1">
            <a:solidFill>
              <a:srgbClr val="000080"/>
            </a:solidFill>
            <a:latin typeface="ＭＳ Ｐゴシック"/>
          </a:endParaRPr>
        </a:p>
      </xdr:txBody>
    </xdr:sp>
    <xdr:clientData/>
  </xdr:oneCellAnchor>
  <xdr:twoCellAnchor>
    <xdr:from>
      <xdr:col>1</xdr:col>
      <xdr:colOff>384175</xdr:colOff>
      <xdr:row>93</xdr:row>
      <xdr:rowOff>130136</xdr:rowOff>
    </xdr:from>
    <xdr:to>
      <xdr:col>1</xdr:col>
      <xdr:colOff>485775</xdr:colOff>
      <xdr:row>94</xdr:row>
      <xdr:rowOff>60286</xdr:rowOff>
    </xdr:to>
    <xdr:sp macro="" textlink="">
      <xdr:nvSpPr>
        <xdr:cNvPr id="247" name="フローチャート : 判断 246"/>
        <xdr:cNvSpPr/>
      </xdr:nvSpPr>
      <xdr:spPr>
        <a:xfrm>
          <a:off x="1079500" y="16074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92</xdr:row>
      <xdr:rowOff>76813</xdr:rowOff>
    </xdr:from>
    <xdr:ext cx="534377" cy="259045"/>
    <xdr:sp macro="" textlink="">
      <xdr:nvSpPr>
        <xdr:cNvPr id="248" name="テキスト ボックス 247"/>
        <xdr:cNvSpPr txBox="1"/>
      </xdr:nvSpPr>
      <xdr:spPr>
        <a:xfrm>
          <a:off x="863111" y="15850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70,253</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95</xdr:row>
      <xdr:rowOff>48234</xdr:rowOff>
    </xdr:from>
    <xdr:to>
      <xdr:col>6</xdr:col>
      <xdr:colOff>561975</xdr:colOff>
      <xdr:row>95</xdr:row>
      <xdr:rowOff>149834</xdr:rowOff>
    </xdr:to>
    <xdr:sp macro="" textlink="">
      <xdr:nvSpPr>
        <xdr:cNvPr id="254" name="円/楕円 253"/>
        <xdr:cNvSpPr/>
      </xdr:nvSpPr>
      <xdr:spPr>
        <a:xfrm>
          <a:off x="4584700" y="16335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26661</xdr:rowOff>
    </xdr:from>
    <xdr:ext cx="534377" cy="259045"/>
    <xdr:sp macro="" textlink="">
      <xdr:nvSpPr>
        <xdr:cNvPr id="255" name="衛生費該当値テキスト"/>
        <xdr:cNvSpPr txBox="1"/>
      </xdr:nvSpPr>
      <xdr:spPr>
        <a:xfrm>
          <a:off x="4686300" y="16314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49,702</a:t>
          </a:r>
          <a:endParaRPr kumimoji="1" lang="ja-JP" altLang="en-US" sz="1000" b="1">
            <a:solidFill>
              <a:srgbClr val="FF0000"/>
            </a:solidFill>
            <a:latin typeface="ＭＳ Ｐゴシック"/>
          </a:endParaRPr>
        </a:p>
      </xdr:txBody>
    </xdr:sp>
    <xdr:clientData/>
  </xdr:oneCellAnchor>
  <xdr:twoCellAnchor>
    <xdr:from>
      <xdr:col>5</xdr:col>
      <xdr:colOff>307975</xdr:colOff>
      <xdr:row>95</xdr:row>
      <xdr:rowOff>93574</xdr:rowOff>
    </xdr:from>
    <xdr:to>
      <xdr:col>5</xdr:col>
      <xdr:colOff>409575</xdr:colOff>
      <xdr:row>96</xdr:row>
      <xdr:rowOff>23724</xdr:rowOff>
    </xdr:to>
    <xdr:sp macro="" textlink="">
      <xdr:nvSpPr>
        <xdr:cNvPr id="256" name="円/楕円 255"/>
        <xdr:cNvSpPr/>
      </xdr:nvSpPr>
      <xdr:spPr>
        <a:xfrm>
          <a:off x="3746500" y="16381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96</xdr:row>
      <xdr:rowOff>14851</xdr:rowOff>
    </xdr:from>
    <xdr:ext cx="534377" cy="259045"/>
    <xdr:sp macro="" textlink="">
      <xdr:nvSpPr>
        <xdr:cNvPr id="257" name="テキスト ボックス 256"/>
        <xdr:cNvSpPr txBox="1"/>
      </xdr:nvSpPr>
      <xdr:spPr>
        <a:xfrm>
          <a:off x="3530111" y="16474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46,132</a:t>
          </a:r>
          <a:endParaRPr kumimoji="1" lang="ja-JP" altLang="en-US" sz="1000" b="1">
            <a:solidFill>
              <a:srgbClr val="FF0000"/>
            </a:solidFill>
            <a:latin typeface="ＭＳ Ｐゴシック"/>
          </a:endParaRPr>
        </a:p>
      </xdr:txBody>
    </xdr:sp>
    <xdr:clientData/>
  </xdr:oneCellAnchor>
  <xdr:twoCellAnchor>
    <xdr:from>
      <xdr:col>4</xdr:col>
      <xdr:colOff>104775</xdr:colOff>
      <xdr:row>95</xdr:row>
      <xdr:rowOff>57962</xdr:rowOff>
    </xdr:from>
    <xdr:to>
      <xdr:col>4</xdr:col>
      <xdr:colOff>206375</xdr:colOff>
      <xdr:row>95</xdr:row>
      <xdr:rowOff>159562</xdr:rowOff>
    </xdr:to>
    <xdr:sp macro="" textlink="">
      <xdr:nvSpPr>
        <xdr:cNvPr id="258" name="円/楕円 257"/>
        <xdr:cNvSpPr/>
      </xdr:nvSpPr>
      <xdr:spPr>
        <a:xfrm>
          <a:off x="2857500" y="16345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150689</xdr:rowOff>
    </xdr:from>
    <xdr:ext cx="534377" cy="259045"/>
    <xdr:sp macro="" textlink="">
      <xdr:nvSpPr>
        <xdr:cNvPr id="259" name="テキスト ボックス 258"/>
        <xdr:cNvSpPr txBox="1"/>
      </xdr:nvSpPr>
      <xdr:spPr>
        <a:xfrm>
          <a:off x="2641111" y="16438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48,936</a:t>
          </a:r>
          <a:endParaRPr kumimoji="1" lang="ja-JP" altLang="en-US" sz="1000" b="1">
            <a:solidFill>
              <a:srgbClr val="FF0000"/>
            </a:solidFill>
            <a:latin typeface="ＭＳ Ｐゴシック"/>
          </a:endParaRPr>
        </a:p>
      </xdr:txBody>
    </xdr:sp>
    <xdr:clientData/>
  </xdr:oneCellAnchor>
  <xdr:twoCellAnchor>
    <xdr:from>
      <xdr:col>2</xdr:col>
      <xdr:colOff>587375</xdr:colOff>
      <xdr:row>95</xdr:row>
      <xdr:rowOff>107125</xdr:rowOff>
    </xdr:from>
    <xdr:to>
      <xdr:col>3</xdr:col>
      <xdr:colOff>3175</xdr:colOff>
      <xdr:row>96</xdr:row>
      <xdr:rowOff>37275</xdr:rowOff>
    </xdr:to>
    <xdr:sp macro="" textlink="">
      <xdr:nvSpPr>
        <xdr:cNvPr id="260" name="円/楕円 259"/>
        <xdr:cNvSpPr/>
      </xdr:nvSpPr>
      <xdr:spPr>
        <a:xfrm>
          <a:off x="1968500" y="16394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96</xdr:row>
      <xdr:rowOff>28402</xdr:rowOff>
    </xdr:from>
    <xdr:ext cx="534377" cy="259045"/>
    <xdr:sp macro="" textlink="">
      <xdr:nvSpPr>
        <xdr:cNvPr id="261" name="テキスト ボックス 260"/>
        <xdr:cNvSpPr txBox="1"/>
      </xdr:nvSpPr>
      <xdr:spPr>
        <a:xfrm>
          <a:off x="1752111" y="16487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45,065</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135840</xdr:rowOff>
    </xdr:from>
    <xdr:to>
      <xdr:col>1</xdr:col>
      <xdr:colOff>485775</xdr:colOff>
      <xdr:row>96</xdr:row>
      <xdr:rowOff>65990</xdr:rowOff>
    </xdr:to>
    <xdr:sp macro="" textlink="">
      <xdr:nvSpPr>
        <xdr:cNvPr id="262" name="円/楕円 261"/>
        <xdr:cNvSpPr/>
      </xdr:nvSpPr>
      <xdr:spPr>
        <a:xfrm>
          <a:off x="1079500" y="16423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96</xdr:row>
      <xdr:rowOff>57117</xdr:rowOff>
    </xdr:from>
    <xdr:ext cx="534377" cy="259045"/>
    <xdr:sp macro="" textlink="">
      <xdr:nvSpPr>
        <xdr:cNvPr id="263" name="テキスト ボックス 262"/>
        <xdr:cNvSpPr txBox="1"/>
      </xdr:nvSpPr>
      <xdr:spPr>
        <a:xfrm>
          <a:off x="863111" y="165163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42,804</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4" name="直線コネクタ 273"/>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5" name="テキスト ボックス 274"/>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6" name="直線コネクタ 275"/>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7" name="テキスト ボックス 276"/>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8" name="直線コネクタ 277"/>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9" name="テキスト ボックス 278"/>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0" name="直線コネクタ 279"/>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81" name="テキスト ボックス 280"/>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2" name="直線コネクタ 281"/>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29</xdr:row>
      <xdr:rowOff>92727</xdr:rowOff>
    </xdr:from>
    <xdr:ext cx="531299" cy="259045"/>
    <xdr:sp macro="" textlink="">
      <xdr:nvSpPr>
        <xdr:cNvPr id="283" name="テキスト ボックス 282"/>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4" name="直線コネクタ 283"/>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27</xdr:row>
      <xdr:rowOff>54627</xdr:rowOff>
    </xdr:from>
    <xdr:ext cx="531299" cy="259045"/>
    <xdr:sp macro="" textlink="">
      <xdr:nvSpPr>
        <xdr:cNvPr id="285" name="テキスト ボックス 284"/>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6"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67818</xdr:rowOff>
    </xdr:from>
    <xdr:to>
      <xdr:col>15</xdr:col>
      <xdr:colOff>180340</xdr:colOff>
      <xdr:row>39</xdr:row>
      <xdr:rowOff>44450</xdr:rowOff>
    </xdr:to>
    <xdr:cxnSp macro="">
      <xdr:nvCxnSpPr>
        <xdr:cNvPr id="287" name="直線コネクタ 286"/>
        <xdr:cNvCxnSpPr/>
      </xdr:nvCxnSpPr>
      <xdr:spPr>
        <a:xfrm flipV="1">
          <a:off x="10475595" y="5211318"/>
          <a:ext cx="1270" cy="15196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8"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9" name="直線コネクタ 288"/>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14495</xdr:rowOff>
    </xdr:from>
    <xdr:ext cx="534377" cy="259045"/>
    <xdr:sp macro="" textlink="">
      <xdr:nvSpPr>
        <xdr:cNvPr id="290" name="労働費最大値テキスト"/>
        <xdr:cNvSpPr txBox="1"/>
      </xdr:nvSpPr>
      <xdr:spPr>
        <a:xfrm>
          <a:off x="10528300" y="4986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11,966</a:t>
          </a:r>
          <a:endParaRPr kumimoji="1" lang="ja-JP" altLang="en-US" sz="1000" b="1">
            <a:latin typeface="ＭＳ Ｐゴシック"/>
          </a:endParaRPr>
        </a:p>
      </xdr:txBody>
    </xdr:sp>
    <xdr:clientData/>
  </xdr:oneCellAnchor>
  <xdr:twoCellAnchor>
    <xdr:from>
      <xdr:col>15</xdr:col>
      <xdr:colOff>92075</xdr:colOff>
      <xdr:row>30</xdr:row>
      <xdr:rowOff>67818</xdr:rowOff>
    </xdr:from>
    <xdr:to>
      <xdr:col>15</xdr:col>
      <xdr:colOff>269875</xdr:colOff>
      <xdr:row>30</xdr:row>
      <xdr:rowOff>67818</xdr:rowOff>
    </xdr:to>
    <xdr:cxnSp macro="">
      <xdr:nvCxnSpPr>
        <xdr:cNvPr id="291" name="直線コネクタ 290"/>
        <xdr:cNvCxnSpPr/>
      </xdr:nvCxnSpPr>
      <xdr:spPr>
        <a:xfrm>
          <a:off x="10388600" y="5211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33</xdr:row>
      <xdr:rowOff>111125</xdr:rowOff>
    </xdr:from>
    <xdr:to>
      <xdr:col>15</xdr:col>
      <xdr:colOff>180975</xdr:colOff>
      <xdr:row>37</xdr:row>
      <xdr:rowOff>254</xdr:rowOff>
    </xdr:to>
    <xdr:cxnSp macro="">
      <xdr:nvCxnSpPr>
        <xdr:cNvPr id="292" name="直線コネクタ 291"/>
        <xdr:cNvCxnSpPr/>
      </xdr:nvCxnSpPr>
      <xdr:spPr>
        <a:xfrm>
          <a:off x="9639300" y="5768975"/>
          <a:ext cx="838200" cy="574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52468</xdr:rowOff>
    </xdr:from>
    <xdr:ext cx="378565" cy="259045"/>
    <xdr:sp macro="" textlink="">
      <xdr:nvSpPr>
        <xdr:cNvPr id="293" name="労働費平均値テキスト"/>
        <xdr:cNvSpPr txBox="1"/>
      </xdr:nvSpPr>
      <xdr:spPr>
        <a:xfrm>
          <a:off x="10528300" y="6567568"/>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15</xdr:col>
      <xdr:colOff>130175</xdr:colOff>
      <xdr:row>38</xdr:row>
      <xdr:rowOff>74041</xdr:rowOff>
    </xdr:from>
    <xdr:to>
      <xdr:col>15</xdr:col>
      <xdr:colOff>231775</xdr:colOff>
      <xdr:row>39</xdr:row>
      <xdr:rowOff>4191</xdr:rowOff>
    </xdr:to>
    <xdr:sp macro="" textlink="">
      <xdr:nvSpPr>
        <xdr:cNvPr id="294" name="フローチャート : 判断 293"/>
        <xdr:cNvSpPr/>
      </xdr:nvSpPr>
      <xdr:spPr>
        <a:xfrm>
          <a:off x="10426700" y="658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32</xdr:row>
      <xdr:rowOff>61341</xdr:rowOff>
    </xdr:from>
    <xdr:to>
      <xdr:col>14</xdr:col>
      <xdr:colOff>28575</xdr:colOff>
      <xdr:row>33</xdr:row>
      <xdr:rowOff>111125</xdr:rowOff>
    </xdr:to>
    <xdr:cxnSp macro="">
      <xdr:nvCxnSpPr>
        <xdr:cNvPr id="295" name="直線コネクタ 294"/>
        <xdr:cNvCxnSpPr/>
      </xdr:nvCxnSpPr>
      <xdr:spPr>
        <a:xfrm>
          <a:off x="8750300" y="5547741"/>
          <a:ext cx="889000" cy="2212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45847</xdr:rowOff>
    </xdr:from>
    <xdr:to>
      <xdr:col>14</xdr:col>
      <xdr:colOff>79375</xdr:colOff>
      <xdr:row>37</xdr:row>
      <xdr:rowOff>147447</xdr:rowOff>
    </xdr:to>
    <xdr:sp macro="" textlink="">
      <xdr:nvSpPr>
        <xdr:cNvPr id="296" name="フローチャート : 判断 295"/>
        <xdr:cNvSpPr/>
      </xdr:nvSpPr>
      <xdr:spPr>
        <a:xfrm>
          <a:off x="9588500" y="6389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138574</xdr:rowOff>
    </xdr:from>
    <xdr:ext cx="469744" cy="259045"/>
    <xdr:sp macro="" textlink="">
      <xdr:nvSpPr>
        <xdr:cNvPr id="297" name="テキスト ボックス 296"/>
        <xdr:cNvSpPr txBox="1"/>
      </xdr:nvSpPr>
      <xdr:spPr>
        <a:xfrm>
          <a:off x="9404427" y="6482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2,289</a:t>
          </a:r>
          <a:endParaRPr kumimoji="1" lang="ja-JP" altLang="en-US" sz="1000" b="1">
            <a:solidFill>
              <a:srgbClr val="000080"/>
            </a:solidFill>
            <a:latin typeface="ＭＳ Ｐゴシック"/>
          </a:endParaRPr>
        </a:p>
      </xdr:txBody>
    </xdr:sp>
    <xdr:clientData/>
  </xdr:oneCellAnchor>
  <xdr:twoCellAnchor>
    <xdr:from>
      <xdr:col>11</xdr:col>
      <xdr:colOff>307975</xdr:colOff>
      <xdr:row>30</xdr:row>
      <xdr:rowOff>115443</xdr:rowOff>
    </xdr:from>
    <xdr:to>
      <xdr:col>12</xdr:col>
      <xdr:colOff>511175</xdr:colOff>
      <xdr:row>32</xdr:row>
      <xdr:rowOff>61341</xdr:rowOff>
    </xdr:to>
    <xdr:cxnSp macro="">
      <xdr:nvCxnSpPr>
        <xdr:cNvPr id="298" name="直線コネクタ 297"/>
        <xdr:cNvCxnSpPr/>
      </xdr:nvCxnSpPr>
      <xdr:spPr>
        <a:xfrm>
          <a:off x="7861300" y="5258943"/>
          <a:ext cx="889000" cy="2887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138557</xdr:rowOff>
    </xdr:from>
    <xdr:to>
      <xdr:col>12</xdr:col>
      <xdr:colOff>561975</xdr:colOff>
      <xdr:row>37</xdr:row>
      <xdr:rowOff>68707</xdr:rowOff>
    </xdr:to>
    <xdr:sp macro="" textlink="">
      <xdr:nvSpPr>
        <xdr:cNvPr id="299" name="フローチャート : 判断 298"/>
        <xdr:cNvSpPr/>
      </xdr:nvSpPr>
      <xdr:spPr>
        <a:xfrm>
          <a:off x="8699500" y="6310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59834</xdr:rowOff>
    </xdr:from>
    <xdr:ext cx="469744" cy="259045"/>
    <xdr:sp macro="" textlink="">
      <xdr:nvSpPr>
        <xdr:cNvPr id="300" name="テキスト ボックス 299"/>
        <xdr:cNvSpPr txBox="1"/>
      </xdr:nvSpPr>
      <xdr:spPr>
        <a:xfrm>
          <a:off x="8515427" y="6403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2,909</a:t>
          </a:r>
          <a:endParaRPr kumimoji="1" lang="ja-JP" altLang="en-US" sz="1000" b="1">
            <a:solidFill>
              <a:srgbClr val="000080"/>
            </a:solidFill>
            <a:latin typeface="ＭＳ Ｐゴシック"/>
          </a:endParaRPr>
        </a:p>
      </xdr:txBody>
    </xdr:sp>
    <xdr:clientData/>
  </xdr:oneCellAnchor>
  <xdr:twoCellAnchor>
    <xdr:from>
      <xdr:col>10</xdr:col>
      <xdr:colOff>104775</xdr:colOff>
      <xdr:row>29</xdr:row>
      <xdr:rowOff>142494</xdr:rowOff>
    </xdr:from>
    <xdr:to>
      <xdr:col>11</xdr:col>
      <xdr:colOff>307975</xdr:colOff>
      <xdr:row>30</xdr:row>
      <xdr:rowOff>115443</xdr:rowOff>
    </xdr:to>
    <xdr:cxnSp macro="">
      <xdr:nvCxnSpPr>
        <xdr:cNvPr id="301" name="直線コネクタ 300"/>
        <xdr:cNvCxnSpPr/>
      </xdr:nvCxnSpPr>
      <xdr:spPr>
        <a:xfrm>
          <a:off x="6972300" y="5114544"/>
          <a:ext cx="889000" cy="144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36</xdr:row>
      <xdr:rowOff>119507</xdr:rowOff>
    </xdr:from>
    <xdr:to>
      <xdr:col>11</xdr:col>
      <xdr:colOff>358775</xdr:colOff>
      <xdr:row>37</xdr:row>
      <xdr:rowOff>49657</xdr:rowOff>
    </xdr:to>
    <xdr:sp macro="" textlink="">
      <xdr:nvSpPr>
        <xdr:cNvPr id="302" name="フローチャート : 判断 301"/>
        <xdr:cNvSpPr/>
      </xdr:nvSpPr>
      <xdr:spPr>
        <a:xfrm>
          <a:off x="7810500" y="6291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40784</xdr:rowOff>
    </xdr:from>
    <xdr:ext cx="469744" cy="259045"/>
    <xdr:sp macro="" textlink="">
      <xdr:nvSpPr>
        <xdr:cNvPr id="303" name="テキスト ボックス 302"/>
        <xdr:cNvSpPr txBox="1"/>
      </xdr:nvSpPr>
      <xdr:spPr>
        <a:xfrm>
          <a:off x="7626427" y="63844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3,059</a:t>
          </a:r>
          <a:endParaRPr kumimoji="1" lang="ja-JP" altLang="en-US" sz="1000" b="1">
            <a:solidFill>
              <a:srgbClr val="000080"/>
            </a:solidFill>
            <a:latin typeface="ＭＳ Ｐゴシック"/>
          </a:endParaRPr>
        </a:p>
      </xdr:txBody>
    </xdr:sp>
    <xdr:clientData/>
  </xdr:oneCellAnchor>
  <xdr:twoCellAnchor>
    <xdr:from>
      <xdr:col>10</xdr:col>
      <xdr:colOff>53975</xdr:colOff>
      <xdr:row>35</xdr:row>
      <xdr:rowOff>18669</xdr:rowOff>
    </xdr:from>
    <xdr:to>
      <xdr:col>10</xdr:col>
      <xdr:colOff>155575</xdr:colOff>
      <xdr:row>35</xdr:row>
      <xdr:rowOff>120269</xdr:rowOff>
    </xdr:to>
    <xdr:sp macro="" textlink="">
      <xdr:nvSpPr>
        <xdr:cNvPr id="304" name="フローチャート : 判断 303"/>
        <xdr:cNvSpPr/>
      </xdr:nvSpPr>
      <xdr:spPr>
        <a:xfrm>
          <a:off x="6921500" y="6019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35</xdr:row>
      <xdr:rowOff>111396</xdr:rowOff>
    </xdr:from>
    <xdr:ext cx="469744" cy="259045"/>
    <xdr:sp macro="" textlink="">
      <xdr:nvSpPr>
        <xdr:cNvPr id="305" name="テキスト ボックス 304"/>
        <xdr:cNvSpPr txBox="1"/>
      </xdr:nvSpPr>
      <xdr:spPr>
        <a:xfrm>
          <a:off x="6737427" y="6112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5,203</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6" name="テキスト ボックス 305"/>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7" name="テキスト ボックス 306"/>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8" name="テキスト ボックス 307"/>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9" name="テキスト ボックス 308"/>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0" name="テキスト ボックス 309"/>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36</xdr:row>
      <xdr:rowOff>120904</xdr:rowOff>
    </xdr:from>
    <xdr:to>
      <xdr:col>15</xdr:col>
      <xdr:colOff>231775</xdr:colOff>
      <xdr:row>37</xdr:row>
      <xdr:rowOff>51054</xdr:rowOff>
    </xdr:to>
    <xdr:sp macro="" textlink="">
      <xdr:nvSpPr>
        <xdr:cNvPr id="311" name="円/楕円 310"/>
        <xdr:cNvSpPr/>
      </xdr:nvSpPr>
      <xdr:spPr>
        <a:xfrm>
          <a:off x="10426700" y="629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35</xdr:row>
      <xdr:rowOff>143781</xdr:rowOff>
    </xdr:from>
    <xdr:ext cx="469744" cy="259045"/>
    <xdr:sp macro="" textlink="">
      <xdr:nvSpPr>
        <xdr:cNvPr id="312" name="労働費該当値テキスト"/>
        <xdr:cNvSpPr txBox="1"/>
      </xdr:nvSpPr>
      <xdr:spPr>
        <a:xfrm>
          <a:off x="10528300" y="6144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3,048</a:t>
          </a:r>
          <a:endParaRPr kumimoji="1" lang="ja-JP" altLang="en-US" sz="1000" b="1">
            <a:solidFill>
              <a:srgbClr val="FF0000"/>
            </a:solidFill>
            <a:latin typeface="ＭＳ Ｐゴシック"/>
          </a:endParaRPr>
        </a:p>
      </xdr:txBody>
    </xdr:sp>
    <xdr:clientData/>
  </xdr:oneCellAnchor>
  <xdr:twoCellAnchor>
    <xdr:from>
      <xdr:col>13</xdr:col>
      <xdr:colOff>663575</xdr:colOff>
      <xdr:row>33</xdr:row>
      <xdr:rowOff>60325</xdr:rowOff>
    </xdr:from>
    <xdr:to>
      <xdr:col>14</xdr:col>
      <xdr:colOff>79375</xdr:colOff>
      <xdr:row>33</xdr:row>
      <xdr:rowOff>161925</xdr:rowOff>
    </xdr:to>
    <xdr:sp macro="" textlink="">
      <xdr:nvSpPr>
        <xdr:cNvPr id="313" name="円/楕円 312"/>
        <xdr:cNvSpPr/>
      </xdr:nvSpPr>
      <xdr:spPr>
        <a:xfrm>
          <a:off x="9588500" y="571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32</xdr:row>
      <xdr:rowOff>7002</xdr:rowOff>
    </xdr:from>
    <xdr:ext cx="469744" cy="259045"/>
    <xdr:sp macro="" textlink="">
      <xdr:nvSpPr>
        <xdr:cNvPr id="314" name="テキスト ボックス 313"/>
        <xdr:cNvSpPr txBox="1"/>
      </xdr:nvSpPr>
      <xdr:spPr>
        <a:xfrm>
          <a:off x="9404427" y="5493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7,575</a:t>
          </a:r>
          <a:endParaRPr kumimoji="1" lang="ja-JP" altLang="en-US" sz="1000" b="1">
            <a:solidFill>
              <a:srgbClr val="FF0000"/>
            </a:solidFill>
            <a:latin typeface="ＭＳ Ｐゴシック"/>
          </a:endParaRPr>
        </a:p>
      </xdr:txBody>
    </xdr:sp>
    <xdr:clientData/>
  </xdr:oneCellAnchor>
  <xdr:twoCellAnchor>
    <xdr:from>
      <xdr:col>12</xdr:col>
      <xdr:colOff>460375</xdr:colOff>
      <xdr:row>32</xdr:row>
      <xdr:rowOff>10541</xdr:rowOff>
    </xdr:from>
    <xdr:to>
      <xdr:col>12</xdr:col>
      <xdr:colOff>561975</xdr:colOff>
      <xdr:row>32</xdr:row>
      <xdr:rowOff>112141</xdr:rowOff>
    </xdr:to>
    <xdr:sp macro="" textlink="">
      <xdr:nvSpPr>
        <xdr:cNvPr id="315" name="円/楕円 314"/>
        <xdr:cNvSpPr/>
      </xdr:nvSpPr>
      <xdr:spPr>
        <a:xfrm>
          <a:off x="8699500" y="5496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30</xdr:row>
      <xdr:rowOff>128668</xdr:rowOff>
    </xdr:from>
    <xdr:ext cx="469744" cy="259045"/>
    <xdr:sp macro="" textlink="">
      <xdr:nvSpPr>
        <xdr:cNvPr id="316" name="テキスト ボックス 315"/>
        <xdr:cNvSpPr txBox="1"/>
      </xdr:nvSpPr>
      <xdr:spPr>
        <a:xfrm>
          <a:off x="8515427" y="5272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9,317</a:t>
          </a:r>
          <a:endParaRPr kumimoji="1" lang="ja-JP" altLang="en-US" sz="1000" b="1">
            <a:solidFill>
              <a:srgbClr val="FF0000"/>
            </a:solidFill>
            <a:latin typeface="ＭＳ Ｐゴシック"/>
          </a:endParaRPr>
        </a:p>
      </xdr:txBody>
    </xdr:sp>
    <xdr:clientData/>
  </xdr:oneCellAnchor>
  <xdr:twoCellAnchor>
    <xdr:from>
      <xdr:col>11</xdr:col>
      <xdr:colOff>257175</xdr:colOff>
      <xdr:row>30</xdr:row>
      <xdr:rowOff>64643</xdr:rowOff>
    </xdr:from>
    <xdr:to>
      <xdr:col>11</xdr:col>
      <xdr:colOff>358775</xdr:colOff>
      <xdr:row>30</xdr:row>
      <xdr:rowOff>166243</xdr:rowOff>
    </xdr:to>
    <xdr:sp macro="" textlink="">
      <xdr:nvSpPr>
        <xdr:cNvPr id="317" name="円/楕円 316"/>
        <xdr:cNvSpPr/>
      </xdr:nvSpPr>
      <xdr:spPr>
        <a:xfrm>
          <a:off x="7810500" y="5208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29</xdr:row>
      <xdr:rowOff>11320</xdr:rowOff>
    </xdr:from>
    <xdr:ext cx="534377" cy="259045"/>
    <xdr:sp macro="" textlink="">
      <xdr:nvSpPr>
        <xdr:cNvPr id="318" name="テキスト ボックス 317"/>
        <xdr:cNvSpPr txBox="1"/>
      </xdr:nvSpPr>
      <xdr:spPr>
        <a:xfrm>
          <a:off x="7594111" y="49833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11,591</a:t>
          </a:r>
          <a:endParaRPr kumimoji="1" lang="ja-JP" altLang="en-US" sz="1000" b="1">
            <a:solidFill>
              <a:srgbClr val="FF0000"/>
            </a:solidFill>
            <a:latin typeface="ＭＳ Ｐゴシック"/>
          </a:endParaRPr>
        </a:p>
      </xdr:txBody>
    </xdr:sp>
    <xdr:clientData/>
  </xdr:oneCellAnchor>
  <xdr:twoCellAnchor>
    <xdr:from>
      <xdr:col>10</xdr:col>
      <xdr:colOff>53975</xdr:colOff>
      <xdr:row>29</xdr:row>
      <xdr:rowOff>91694</xdr:rowOff>
    </xdr:from>
    <xdr:to>
      <xdr:col>10</xdr:col>
      <xdr:colOff>155575</xdr:colOff>
      <xdr:row>30</xdr:row>
      <xdr:rowOff>21844</xdr:rowOff>
    </xdr:to>
    <xdr:sp macro="" textlink="">
      <xdr:nvSpPr>
        <xdr:cNvPr id="319" name="円/楕円 318"/>
        <xdr:cNvSpPr/>
      </xdr:nvSpPr>
      <xdr:spPr>
        <a:xfrm>
          <a:off x="6921500" y="5063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28</xdr:row>
      <xdr:rowOff>38371</xdr:rowOff>
    </xdr:from>
    <xdr:ext cx="534377" cy="259045"/>
    <xdr:sp macro="" textlink="">
      <xdr:nvSpPr>
        <xdr:cNvPr id="320" name="テキスト ボックス 319"/>
        <xdr:cNvSpPr txBox="1"/>
      </xdr:nvSpPr>
      <xdr:spPr>
        <a:xfrm>
          <a:off x="6705111" y="4838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12,728</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1" name="正方形/長方形 320"/>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2" name="正方形/長方形 321"/>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3" name="正方形/長方形 322"/>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26/36</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4" name="正方形/長方形 323"/>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5" name="正方形/長方形 324"/>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6" name="正方形/長方形 325"/>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7" name="正方形/長方形 326"/>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26,428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8" name="正方形/長方形 327"/>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9" name="テキスト ボックス 328"/>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0" name="直線コネクタ 329"/>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31" name="直線コネクタ 330"/>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32" name="テキスト ボックス 331"/>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3" name="直線コネクタ 332"/>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55</xdr:row>
      <xdr:rowOff>54627</xdr:rowOff>
    </xdr:from>
    <xdr:ext cx="595419" cy="259045"/>
    <xdr:sp macro="" textlink="">
      <xdr:nvSpPr>
        <xdr:cNvPr id="334" name="テキスト ボックス 333"/>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5" name="直線コネクタ 334"/>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52</xdr:row>
      <xdr:rowOff>111777</xdr:rowOff>
    </xdr:from>
    <xdr:ext cx="595419" cy="259045"/>
    <xdr:sp macro="" textlink="">
      <xdr:nvSpPr>
        <xdr:cNvPr id="336" name="テキスト ボックス 335"/>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7" name="直線コネクタ 336"/>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168927</xdr:rowOff>
    </xdr:from>
    <xdr:ext cx="595419" cy="259045"/>
    <xdr:sp macro="" textlink="">
      <xdr:nvSpPr>
        <xdr:cNvPr id="338" name="テキスト ボックス 337"/>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9" name="直線コネクタ 338"/>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40" name="テキスト ボックス 339"/>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1"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52</xdr:row>
      <xdr:rowOff>56448</xdr:rowOff>
    </xdr:from>
    <xdr:to>
      <xdr:col>15</xdr:col>
      <xdr:colOff>180340</xdr:colOff>
      <xdr:row>58</xdr:row>
      <xdr:rowOff>34050</xdr:rowOff>
    </xdr:to>
    <xdr:cxnSp macro="">
      <xdr:nvCxnSpPr>
        <xdr:cNvPr id="342" name="直線コネクタ 341"/>
        <xdr:cNvCxnSpPr/>
      </xdr:nvCxnSpPr>
      <xdr:spPr>
        <a:xfrm flipV="1">
          <a:off x="10475595" y="8971848"/>
          <a:ext cx="1270" cy="10063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37877</xdr:rowOff>
    </xdr:from>
    <xdr:ext cx="534377" cy="259045"/>
    <xdr:sp macro="" textlink="">
      <xdr:nvSpPr>
        <xdr:cNvPr id="343" name="農林水産業費最小値テキスト"/>
        <xdr:cNvSpPr txBox="1"/>
      </xdr:nvSpPr>
      <xdr:spPr>
        <a:xfrm>
          <a:off x="10528300" y="9981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23,108</a:t>
          </a:r>
          <a:endParaRPr kumimoji="1" lang="ja-JP" altLang="en-US" sz="1000" b="1">
            <a:latin typeface="ＭＳ Ｐゴシック"/>
          </a:endParaRPr>
        </a:p>
      </xdr:txBody>
    </xdr:sp>
    <xdr:clientData/>
  </xdr:oneCellAnchor>
  <xdr:twoCellAnchor>
    <xdr:from>
      <xdr:col>15</xdr:col>
      <xdr:colOff>92075</xdr:colOff>
      <xdr:row>58</xdr:row>
      <xdr:rowOff>34050</xdr:rowOff>
    </xdr:from>
    <xdr:to>
      <xdr:col>15</xdr:col>
      <xdr:colOff>269875</xdr:colOff>
      <xdr:row>58</xdr:row>
      <xdr:rowOff>34050</xdr:rowOff>
    </xdr:to>
    <xdr:cxnSp macro="">
      <xdr:nvCxnSpPr>
        <xdr:cNvPr id="344" name="直線コネクタ 343"/>
        <xdr:cNvCxnSpPr/>
      </xdr:nvCxnSpPr>
      <xdr:spPr>
        <a:xfrm>
          <a:off x="10388600" y="9978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51</xdr:row>
      <xdr:rowOff>3125</xdr:rowOff>
    </xdr:from>
    <xdr:ext cx="599010" cy="259045"/>
    <xdr:sp macro="" textlink="">
      <xdr:nvSpPr>
        <xdr:cNvPr id="345" name="農林水産業費最大値テキスト"/>
        <xdr:cNvSpPr txBox="1"/>
      </xdr:nvSpPr>
      <xdr:spPr>
        <a:xfrm>
          <a:off x="10528300" y="87470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243,209</a:t>
          </a:r>
          <a:endParaRPr kumimoji="1" lang="ja-JP" altLang="en-US" sz="1000" b="1">
            <a:latin typeface="ＭＳ Ｐゴシック"/>
          </a:endParaRPr>
        </a:p>
      </xdr:txBody>
    </xdr:sp>
    <xdr:clientData/>
  </xdr:oneCellAnchor>
  <xdr:twoCellAnchor>
    <xdr:from>
      <xdr:col>15</xdr:col>
      <xdr:colOff>92075</xdr:colOff>
      <xdr:row>52</xdr:row>
      <xdr:rowOff>56448</xdr:rowOff>
    </xdr:from>
    <xdr:to>
      <xdr:col>15</xdr:col>
      <xdr:colOff>269875</xdr:colOff>
      <xdr:row>52</xdr:row>
      <xdr:rowOff>56448</xdr:rowOff>
    </xdr:to>
    <xdr:cxnSp macro="">
      <xdr:nvCxnSpPr>
        <xdr:cNvPr id="346" name="直線コネクタ 345"/>
        <xdr:cNvCxnSpPr/>
      </xdr:nvCxnSpPr>
      <xdr:spPr>
        <a:xfrm>
          <a:off x="10388600" y="8971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57</xdr:row>
      <xdr:rowOff>85677</xdr:rowOff>
    </xdr:from>
    <xdr:to>
      <xdr:col>15</xdr:col>
      <xdr:colOff>180975</xdr:colOff>
      <xdr:row>57</xdr:row>
      <xdr:rowOff>129468</xdr:rowOff>
    </xdr:to>
    <xdr:cxnSp macro="">
      <xdr:nvCxnSpPr>
        <xdr:cNvPr id="347" name="直線コネクタ 346"/>
        <xdr:cNvCxnSpPr/>
      </xdr:nvCxnSpPr>
      <xdr:spPr>
        <a:xfrm>
          <a:off x="9639300" y="9858327"/>
          <a:ext cx="838200" cy="43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6745</xdr:rowOff>
    </xdr:from>
    <xdr:ext cx="534377" cy="259045"/>
    <xdr:sp macro="" textlink="">
      <xdr:nvSpPr>
        <xdr:cNvPr id="348" name="農林水産業費平均値テキスト"/>
        <xdr:cNvSpPr txBox="1"/>
      </xdr:nvSpPr>
      <xdr:spPr>
        <a:xfrm>
          <a:off x="10528300" y="96079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60,473</a:t>
          </a:r>
          <a:endParaRPr kumimoji="1" lang="ja-JP" altLang="en-US" sz="1000" b="1">
            <a:solidFill>
              <a:srgbClr val="000080"/>
            </a:solidFill>
            <a:latin typeface="ＭＳ Ｐゴシック"/>
          </a:endParaRPr>
        </a:p>
      </xdr:txBody>
    </xdr:sp>
    <xdr:clientData/>
  </xdr:oneCellAnchor>
  <xdr:twoCellAnchor>
    <xdr:from>
      <xdr:col>15</xdr:col>
      <xdr:colOff>130175</xdr:colOff>
      <xdr:row>56</xdr:row>
      <xdr:rowOff>155318</xdr:rowOff>
    </xdr:from>
    <xdr:to>
      <xdr:col>15</xdr:col>
      <xdr:colOff>231775</xdr:colOff>
      <xdr:row>57</xdr:row>
      <xdr:rowOff>85468</xdr:rowOff>
    </xdr:to>
    <xdr:sp macro="" textlink="">
      <xdr:nvSpPr>
        <xdr:cNvPr id="349" name="フローチャート : 判断 348"/>
        <xdr:cNvSpPr/>
      </xdr:nvSpPr>
      <xdr:spPr>
        <a:xfrm>
          <a:off x="10426700" y="9756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57</xdr:row>
      <xdr:rowOff>24833</xdr:rowOff>
    </xdr:from>
    <xdr:to>
      <xdr:col>14</xdr:col>
      <xdr:colOff>28575</xdr:colOff>
      <xdr:row>57</xdr:row>
      <xdr:rowOff>85677</xdr:rowOff>
    </xdr:to>
    <xdr:cxnSp macro="">
      <xdr:nvCxnSpPr>
        <xdr:cNvPr id="350" name="直線コネクタ 349"/>
        <xdr:cNvCxnSpPr/>
      </xdr:nvCxnSpPr>
      <xdr:spPr>
        <a:xfrm>
          <a:off x="8750300" y="9797483"/>
          <a:ext cx="889000" cy="60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56</xdr:row>
      <xdr:rowOff>147138</xdr:rowOff>
    </xdr:from>
    <xdr:to>
      <xdr:col>14</xdr:col>
      <xdr:colOff>79375</xdr:colOff>
      <xdr:row>57</xdr:row>
      <xdr:rowOff>77288</xdr:rowOff>
    </xdr:to>
    <xdr:sp macro="" textlink="">
      <xdr:nvSpPr>
        <xdr:cNvPr id="351" name="フローチャート : 判断 350"/>
        <xdr:cNvSpPr/>
      </xdr:nvSpPr>
      <xdr:spPr>
        <a:xfrm>
          <a:off x="9588500" y="9748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55</xdr:row>
      <xdr:rowOff>93815</xdr:rowOff>
    </xdr:from>
    <xdr:ext cx="534377" cy="259045"/>
    <xdr:sp macro="" textlink="">
      <xdr:nvSpPr>
        <xdr:cNvPr id="352" name="テキスト ボックス 351"/>
        <xdr:cNvSpPr txBox="1"/>
      </xdr:nvSpPr>
      <xdr:spPr>
        <a:xfrm>
          <a:off x="9372111" y="9523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62,262</a:t>
          </a:r>
          <a:endParaRPr kumimoji="1" lang="ja-JP" altLang="en-US" sz="1000" b="1">
            <a:solidFill>
              <a:srgbClr val="000080"/>
            </a:solidFill>
            <a:latin typeface="ＭＳ Ｐゴシック"/>
          </a:endParaRPr>
        </a:p>
      </xdr:txBody>
    </xdr:sp>
    <xdr:clientData/>
  </xdr:oneCellAnchor>
  <xdr:twoCellAnchor>
    <xdr:from>
      <xdr:col>11</xdr:col>
      <xdr:colOff>307975</xdr:colOff>
      <xdr:row>57</xdr:row>
      <xdr:rowOff>24833</xdr:rowOff>
    </xdr:from>
    <xdr:to>
      <xdr:col>12</xdr:col>
      <xdr:colOff>511175</xdr:colOff>
      <xdr:row>57</xdr:row>
      <xdr:rowOff>145562</xdr:rowOff>
    </xdr:to>
    <xdr:cxnSp macro="">
      <xdr:nvCxnSpPr>
        <xdr:cNvPr id="353" name="直線コネクタ 352"/>
        <xdr:cNvCxnSpPr/>
      </xdr:nvCxnSpPr>
      <xdr:spPr>
        <a:xfrm flipV="1">
          <a:off x="7861300" y="9797483"/>
          <a:ext cx="889000" cy="120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143933</xdr:rowOff>
    </xdr:from>
    <xdr:to>
      <xdr:col>12</xdr:col>
      <xdr:colOff>561975</xdr:colOff>
      <xdr:row>57</xdr:row>
      <xdr:rowOff>74083</xdr:rowOff>
    </xdr:to>
    <xdr:sp macro="" textlink="">
      <xdr:nvSpPr>
        <xdr:cNvPr id="354" name="フローチャート : 判断 353"/>
        <xdr:cNvSpPr/>
      </xdr:nvSpPr>
      <xdr:spPr>
        <a:xfrm>
          <a:off x="8699500" y="97451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90610</xdr:rowOff>
    </xdr:from>
    <xdr:ext cx="534377" cy="259045"/>
    <xdr:sp macro="" textlink="">
      <xdr:nvSpPr>
        <xdr:cNvPr id="355" name="テキスト ボックス 354"/>
        <xdr:cNvSpPr txBox="1"/>
      </xdr:nvSpPr>
      <xdr:spPr>
        <a:xfrm>
          <a:off x="8483111" y="9520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62,963</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83967</xdr:rowOff>
    </xdr:from>
    <xdr:to>
      <xdr:col>11</xdr:col>
      <xdr:colOff>307975</xdr:colOff>
      <xdr:row>57</xdr:row>
      <xdr:rowOff>145562</xdr:rowOff>
    </xdr:to>
    <xdr:cxnSp macro="">
      <xdr:nvCxnSpPr>
        <xdr:cNvPr id="356" name="直線コネクタ 355"/>
        <xdr:cNvCxnSpPr/>
      </xdr:nvCxnSpPr>
      <xdr:spPr>
        <a:xfrm>
          <a:off x="6972300" y="9685167"/>
          <a:ext cx="889000" cy="233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168640</xdr:rowOff>
    </xdr:from>
    <xdr:to>
      <xdr:col>11</xdr:col>
      <xdr:colOff>358775</xdr:colOff>
      <xdr:row>57</xdr:row>
      <xdr:rowOff>98790</xdr:rowOff>
    </xdr:to>
    <xdr:sp macro="" textlink="">
      <xdr:nvSpPr>
        <xdr:cNvPr id="357" name="フローチャート : 判断 356"/>
        <xdr:cNvSpPr/>
      </xdr:nvSpPr>
      <xdr:spPr>
        <a:xfrm>
          <a:off x="7810500" y="976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115317</xdr:rowOff>
    </xdr:from>
    <xdr:ext cx="534377" cy="259045"/>
    <xdr:sp macro="" textlink="">
      <xdr:nvSpPr>
        <xdr:cNvPr id="358" name="テキスト ボックス 357"/>
        <xdr:cNvSpPr txBox="1"/>
      </xdr:nvSpPr>
      <xdr:spPr>
        <a:xfrm>
          <a:off x="7594111" y="9545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57,559</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141519</xdr:rowOff>
    </xdr:from>
    <xdr:to>
      <xdr:col>10</xdr:col>
      <xdr:colOff>155575</xdr:colOff>
      <xdr:row>57</xdr:row>
      <xdr:rowOff>71669</xdr:rowOff>
    </xdr:to>
    <xdr:sp macro="" textlink="">
      <xdr:nvSpPr>
        <xdr:cNvPr id="359" name="フローチャート : 判断 358"/>
        <xdr:cNvSpPr/>
      </xdr:nvSpPr>
      <xdr:spPr>
        <a:xfrm>
          <a:off x="6921500" y="9742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57</xdr:row>
      <xdr:rowOff>62796</xdr:rowOff>
    </xdr:from>
    <xdr:ext cx="534377" cy="259045"/>
    <xdr:sp macro="" textlink="">
      <xdr:nvSpPr>
        <xdr:cNvPr id="360" name="テキスト ボックス 359"/>
        <xdr:cNvSpPr txBox="1"/>
      </xdr:nvSpPr>
      <xdr:spPr>
        <a:xfrm>
          <a:off x="6705111" y="9835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63,491</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1" name="テキスト ボックス 360"/>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2" name="テキスト ボックス 361"/>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3" name="テキスト ボックス 362"/>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4" name="テキスト ボックス 363"/>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5" name="テキスト ボックス 364"/>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57</xdr:row>
      <xdr:rowOff>78668</xdr:rowOff>
    </xdr:from>
    <xdr:to>
      <xdr:col>15</xdr:col>
      <xdr:colOff>231775</xdr:colOff>
      <xdr:row>58</xdr:row>
      <xdr:rowOff>8818</xdr:rowOff>
    </xdr:to>
    <xdr:sp macro="" textlink="">
      <xdr:nvSpPr>
        <xdr:cNvPr id="366" name="円/楕円 365"/>
        <xdr:cNvSpPr/>
      </xdr:nvSpPr>
      <xdr:spPr>
        <a:xfrm>
          <a:off x="10426700" y="9851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165045</xdr:rowOff>
    </xdr:from>
    <xdr:ext cx="534377" cy="259045"/>
    <xdr:sp macro="" textlink="">
      <xdr:nvSpPr>
        <xdr:cNvPr id="367" name="農林水産業費該当値テキスト"/>
        <xdr:cNvSpPr txBox="1"/>
      </xdr:nvSpPr>
      <xdr:spPr>
        <a:xfrm>
          <a:off x="10528300" y="9766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39,738</a:t>
          </a:r>
          <a:endParaRPr kumimoji="1" lang="ja-JP" altLang="en-US" sz="1000" b="1">
            <a:solidFill>
              <a:srgbClr val="FF0000"/>
            </a:solidFill>
            <a:latin typeface="ＭＳ Ｐゴシック"/>
          </a:endParaRPr>
        </a:p>
      </xdr:txBody>
    </xdr:sp>
    <xdr:clientData/>
  </xdr:oneCellAnchor>
  <xdr:twoCellAnchor>
    <xdr:from>
      <xdr:col>13</xdr:col>
      <xdr:colOff>663575</xdr:colOff>
      <xdr:row>57</xdr:row>
      <xdr:rowOff>34877</xdr:rowOff>
    </xdr:from>
    <xdr:to>
      <xdr:col>14</xdr:col>
      <xdr:colOff>79375</xdr:colOff>
      <xdr:row>57</xdr:row>
      <xdr:rowOff>136477</xdr:rowOff>
    </xdr:to>
    <xdr:sp macro="" textlink="">
      <xdr:nvSpPr>
        <xdr:cNvPr id="368" name="円/楕円 367"/>
        <xdr:cNvSpPr/>
      </xdr:nvSpPr>
      <xdr:spPr>
        <a:xfrm>
          <a:off x="9588500" y="9807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57</xdr:row>
      <xdr:rowOff>127604</xdr:rowOff>
    </xdr:from>
    <xdr:ext cx="534377" cy="259045"/>
    <xdr:sp macro="" textlink="">
      <xdr:nvSpPr>
        <xdr:cNvPr id="369" name="テキスト ボックス 368"/>
        <xdr:cNvSpPr txBox="1"/>
      </xdr:nvSpPr>
      <xdr:spPr>
        <a:xfrm>
          <a:off x="9372111" y="9900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49,316</a:t>
          </a:r>
          <a:endParaRPr kumimoji="1" lang="ja-JP" altLang="en-US" sz="1000" b="1">
            <a:solidFill>
              <a:srgbClr val="FF0000"/>
            </a:solidFill>
            <a:latin typeface="ＭＳ Ｐゴシック"/>
          </a:endParaRPr>
        </a:p>
      </xdr:txBody>
    </xdr:sp>
    <xdr:clientData/>
  </xdr:oneCellAnchor>
  <xdr:twoCellAnchor>
    <xdr:from>
      <xdr:col>12</xdr:col>
      <xdr:colOff>460375</xdr:colOff>
      <xdr:row>56</xdr:row>
      <xdr:rowOff>145483</xdr:rowOff>
    </xdr:from>
    <xdr:to>
      <xdr:col>12</xdr:col>
      <xdr:colOff>561975</xdr:colOff>
      <xdr:row>57</xdr:row>
      <xdr:rowOff>75633</xdr:rowOff>
    </xdr:to>
    <xdr:sp macro="" textlink="">
      <xdr:nvSpPr>
        <xdr:cNvPr id="370" name="円/楕円 369"/>
        <xdr:cNvSpPr/>
      </xdr:nvSpPr>
      <xdr:spPr>
        <a:xfrm>
          <a:off x="8699500" y="9746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57</xdr:row>
      <xdr:rowOff>66760</xdr:rowOff>
    </xdr:from>
    <xdr:ext cx="534377" cy="259045"/>
    <xdr:sp macro="" textlink="">
      <xdr:nvSpPr>
        <xdr:cNvPr id="371" name="テキスト ボックス 370"/>
        <xdr:cNvSpPr txBox="1"/>
      </xdr:nvSpPr>
      <xdr:spPr>
        <a:xfrm>
          <a:off x="8483111" y="98394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62,624</a:t>
          </a:r>
          <a:endParaRPr kumimoji="1" lang="ja-JP" altLang="en-US" sz="1000" b="1">
            <a:solidFill>
              <a:srgbClr val="FF0000"/>
            </a:solidFill>
            <a:latin typeface="ＭＳ Ｐゴシック"/>
          </a:endParaRPr>
        </a:p>
      </xdr:txBody>
    </xdr:sp>
    <xdr:clientData/>
  </xdr:oneCellAnchor>
  <xdr:twoCellAnchor>
    <xdr:from>
      <xdr:col>11</xdr:col>
      <xdr:colOff>257175</xdr:colOff>
      <xdr:row>57</xdr:row>
      <xdr:rowOff>94762</xdr:rowOff>
    </xdr:from>
    <xdr:to>
      <xdr:col>11</xdr:col>
      <xdr:colOff>358775</xdr:colOff>
      <xdr:row>58</xdr:row>
      <xdr:rowOff>24912</xdr:rowOff>
    </xdr:to>
    <xdr:sp macro="" textlink="">
      <xdr:nvSpPr>
        <xdr:cNvPr id="372" name="円/楕円 371"/>
        <xdr:cNvSpPr/>
      </xdr:nvSpPr>
      <xdr:spPr>
        <a:xfrm>
          <a:off x="7810500" y="9867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16039</xdr:rowOff>
    </xdr:from>
    <xdr:ext cx="534377" cy="259045"/>
    <xdr:sp macro="" textlink="">
      <xdr:nvSpPr>
        <xdr:cNvPr id="373" name="テキスト ボックス 372"/>
        <xdr:cNvSpPr txBox="1"/>
      </xdr:nvSpPr>
      <xdr:spPr>
        <a:xfrm>
          <a:off x="7594111" y="99601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36,218</a:t>
          </a:r>
          <a:endParaRPr kumimoji="1" lang="ja-JP" altLang="en-US" sz="1000" b="1">
            <a:solidFill>
              <a:srgbClr val="FF0000"/>
            </a:solidFill>
            <a:latin typeface="ＭＳ Ｐゴシック"/>
          </a:endParaRPr>
        </a:p>
      </xdr:txBody>
    </xdr:sp>
    <xdr:clientData/>
  </xdr:oneCellAnchor>
  <xdr:twoCellAnchor>
    <xdr:from>
      <xdr:col>10</xdr:col>
      <xdr:colOff>53975</xdr:colOff>
      <xdr:row>56</xdr:row>
      <xdr:rowOff>33167</xdr:rowOff>
    </xdr:from>
    <xdr:to>
      <xdr:col>10</xdr:col>
      <xdr:colOff>155575</xdr:colOff>
      <xdr:row>56</xdr:row>
      <xdr:rowOff>134767</xdr:rowOff>
    </xdr:to>
    <xdr:sp macro="" textlink="">
      <xdr:nvSpPr>
        <xdr:cNvPr id="374" name="円/楕円 373"/>
        <xdr:cNvSpPr/>
      </xdr:nvSpPr>
      <xdr:spPr>
        <a:xfrm>
          <a:off x="6921500" y="9634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54</xdr:row>
      <xdr:rowOff>151294</xdr:rowOff>
    </xdr:from>
    <xdr:ext cx="534377" cy="259045"/>
    <xdr:sp macro="" textlink="">
      <xdr:nvSpPr>
        <xdr:cNvPr id="375" name="テキスト ボックス 374"/>
        <xdr:cNvSpPr txBox="1"/>
      </xdr:nvSpPr>
      <xdr:spPr>
        <a:xfrm>
          <a:off x="6705111" y="9409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87,190</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6" name="正方形/長方形 375"/>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7" name="正方形/長方形 376"/>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8" name="正方形/長方形 377"/>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14/36</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9" name="正方形/長方形 378"/>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0" name="正方形/長方形 379"/>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1" name="正方形/長方形 380"/>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2" name="正方形/長方形 381"/>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3" name="正方形/長方形 382"/>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4" name="テキスト ボックス 383"/>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5" name="直線コネクタ 384"/>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25400</xdr:rowOff>
    </xdr:from>
    <xdr:to>
      <xdr:col>16</xdr:col>
      <xdr:colOff>307975</xdr:colOff>
      <xdr:row>78</xdr:row>
      <xdr:rowOff>25400</xdr:rowOff>
    </xdr:to>
    <xdr:cxnSp macro="">
      <xdr:nvCxnSpPr>
        <xdr:cNvPr id="386" name="直線コネクタ 385"/>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54627</xdr:rowOff>
    </xdr:from>
    <xdr:ext cx="248786" cy="259045"/>
    <xdr:sp macro="" textlink="">
      <xdr:nvSpPr>
        <xdr:cNvPr id="387" name="テキスト ボックス 386"/>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8" name="直線コネクタ 387"/>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9" name="テキスト ボックス 388"/>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71</xdr:row>
      <xdr:rowOff>82550</xdr:rowOff>
    </xdr:from>
    <xdr:to>
      <xdr:col>16</xdr:col>
      <xdr:colOff>307975</xdr:colOff>
      <xdr:row>71</xdr:row>
      <xdr:rowOff>82550</xdr:rowOff>
    </xdr:to>
    <xdr:cxnSp macro="">
      <xdr:nvCxnSpPr>
        <xdr:cNvPr id="390" name="直線コネクタ 389"/>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70</xdr:row>
      <xdr:rowOff>111777</xdr:rowOff>
    </xdr:from>
    <xdr:ext cx="595419" cy="259045"/>
    <xdr:sp macro="" textlink="">
      <xdr:nvSpPr>
        <xdr:cNvPr id="391" name="テキスト ボックス 390"/>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2" name="直線コネクタ 39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3" name="テキスト ボックス 39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5923</xdr:rowOff>
    </xdr:from>
    <xdr:to>
      <xdr:col>15</xdr:col>
      <xdr:colOff>180340</xdr:colOff>
      <xdr:row>77</xdr:row>
      <xdr:rowOff>170962</xdr:rowOff>
    </xdr:to>
    <xdr:cxnSp macro="">
      <xdr:nvCxnSpPr>
        <xdr:cNvPr id="395" name="直線コネクタ 394"/>
        <xdr:cNvCxnSpPr/>
      </xdr:nvCxnSpPr>
      <xdr:spPr>
        <a:xfrm flipV="1">
          <a:off x="10475595" y="12178873"/>
          <a:ext cx="1270" cy="1193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3339</xdr:rowOff>
    </xdr:from>
    <xdr:ext cx="469744" cy="259045"/>
    <xdr:sp macro="" textlink="">
      <xdr:nvSpPr>
        <xdr:cNvPr id="396" name="商工費最小値テキスト"/>
        <xdr:cNvSpPr txBox="1"/>
      </xdr:nvSpPr>
      <xdr:spPr>
        <a:xfrm>
          <a:off x="10528300" y="13376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4,530</a:t>
          </a:r>
          <a:endParaRPr kumimoji="1" lang="ja-JP" altLang="en-US" sz="1000" b="1">
            <a:latin typeface="ＭＳ Ｐゴシック"/>
          </a:endParaRPr>
        </a:p>
      </xdr:txBody>
    </xdr:sp>
    <xdr:clientData/>
  </xdr:oneCellAnchor>
  <xdr:twoCellAnchor>
    <xdr:from>
      <xdr:col>15</xdr:col>
      <xdr:colOff>92075</xdr:colOff>
      <xdr:row>77</xdr:row>
      <xdr:rowOff>170962</xdr:rowOff>
    </xdr:from>
    <xdr:to>
      <xdr:col>15</xdr:col>
      <xdr:colOff>269875</xdr:colOff>
      <xdr:row>77</xdr:row>
      <xdr:rowOff>170962</xdr:rowOff>
    </xdr:to>
    <xdr:cxnSp macro="">
      <xdr:nvCxnSpPr>
        <xdr:cNvPr id="397" name="直線コネクタ 396"/>
        <xdr:cNvCxnSpPr/>
      </xdr:nvCxnSpPr>
      <xdr:spPr>
        <a:xfrm>
          <a:off x="10388600" y="1337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124050</xdr:rowOff>
    </xdr:from>
    <xdr:ext cx="599010" cy="259045"/>
    <xdr:sp macro="" textlink="">
      <xdr:nvSpPr>
        <xdr:cNvPr id="398" name="商工費最大値テキスト"/>
        <xdr:cNvSpPr txBox="1"/>
      </xdr:nvSpPr>
      <xdr:spPr>
        <a:xfrm>
          <a:off x="10528300" y="11954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213,408</a:t>
          </a:r>
          <a:endParaRPr kumimoji="1" lang="ja-JP" altLang="en-US" sz="1000" b="1">
            <a:latin typeface="ＭＳ Ｐゴシック"/>
          </a:endParaRPr>
        </a:p>
      </xdr:txBody>
    </xdr:sp>
    <xdr:clientData/>
  </xdr:oneCellAnchor>
  <xdr:twoCellAnchor>
    <xdr:from>
      <xdr:col>15</xdr:col>
      <xdr:colOff>92075</xdr:colOff>
      <xdr:row>71</xdr:row>
      <xdr:rowOff>5923</xdr:rowOff>
    </xdr:from>
    <xdr:to>
      <xdr:col>15</xdr:col>
      <xdr:colOff>269875</xdr:colOff>
      <xdr:row>71</xdr:row>
      <xdr:rowOff>5923</xdr:rowOff>
    </xdr:to>
    <xdr:cxnSp macro="">
      <xdr:nvCxnSpPr>
        <xdr:cNvPr id="399" name="直線コネクタ 398"/>
        <xdr:cNvCxnSpPr/>
      </xdr:nvCxnSpPr>
      <xdr:spPr>
        <a:xfrm>
          <a:off x="10388600" y="121788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87213</xdr:rowOff>
    </xdr:from>
    <xdr:to>
      <xdr:col>15</xdr:col>
      <xdr:colOff>180975</xdr:colOff>
      <xdr:row>77</xdr:row>
      <xdr:rowOff>120532</xdr:rowOff>
    </xdr:to>
    <xdr:cxnSp macro="">
      <xdr:nvCxnSpPr>
        <xdr:cNvPr id="400" name="直線コネクタ 399"/>
        <xdr:cNvCxnSpPr/>
      </xdr:nvCxnSpPr>
      <xdr:spPr>
        <a:xfrm flipV="1">
          <a:off x="9639300" y="13288863"/>
          <a:ext cx="838200" cy="33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20280</xdr:rowOff>
    </xdr:from>
    <xdr:ext cx="534377" cy="259045"/>
    <xdr:sp macro="" textlink="">
      <xdr:nvSpPr>
        <xdr:cNvPr id="401" name="商工費平均値テキスト"/>
        <xdr:cNvSpPr txBox="1"/>
      </xdr:nvSpPr>
      <xdr:spPr>
        <a:xfrm>
          <a:off x="10528300" y="130504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26,010</a:t>
          </a:r>
          <a:endParaRPr kumimoji="1" lang="ja-JP" altLang="en-US" sz="1000" b="1">
            <a:solidFill>
              <a:srgbClr val="000080"/>
            </a:solidFill>
            <a:latin typeface="ＭＳ Ｐゴシック"/>
          </a:endParaRPr>
        </a:p>
      </xdr:txBody>
    </xdr:sp>
    <xdr:clientData/>
  </xdr:oneCellAnchor>
  <xdr:twoCellAnchor>
    <xdr:from>
      <xdr:col>15</xdr:col>
      <xdr:colOff>130175</xdr:colOff>
      <xdr:row>76</xdr:row>
      <xdr:rowOff>168853</xdr:rowOff>
    </xdr:from>
    <xdr:to>
      <xdr:col>15</xdr:col>
      <xdr:colOff>231775</xdr:colOff>
      <xdr:row>77</xdr:row>
      <xdr:rowOff>99003</xdr:rowOff>
    </xdr:to>
    <xdr:sp macro="" textlink="">
      <xdr:nvSpPr>
        <xdr:cNvPr id="402" name="フローチャート : 判断 401"/>
        <xdr:cNvSpPr/>
      </xdr:nvSpPr>
      <xdr:spPr>
        <a:xfrm>
          <a:off x="10426700" y="13199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4409</xdr:rowOff>
    </xdr:from>
    <xdr:to>
      <xdr:col>14</xdr:col>
      <xdr:colOff>28575</xdr:colOff>
      <xdr:row>77</xdr:row>
      <xdr:rowOff>120532</xdr:rowOff>
    </xdr:to>
    <xdr:cxnSp macro="">
      <xdr:nvCxnSpPr>
        <xdr:cNvPr id="403" name="直線コネクタ 402"/>
        <xdr:cNvCxnSpPr/>
      </xdr:nvCxnSpPr>
      <xdr:spPr>
        <a:xfrm>
          <a:off x="8750300" y="13206059"/>
          <a:ext cx="889000" cy="116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33390</xdr:rowOff>
    </xdr:from>
    <xdr:to>
      <xdr:col>14</xdr:col>
      <xdr:colOff>79375</xdr:colOff>
      <xdr:row>77</xdr:row>
      <xdr:rowOff>134990</xdr:rowOff>
    </xdr:to>
    <xdr:sp macro="" textlink="">
      <xdr:nvSpPr>
        <xdr:cNvPr id="404" name="フローチャート : 判断 403"/>
        <xdr:cNvSpPr/>
      </xdr:nvSpPr>
      <xdr:spPr>
        <a:xfrm>
          <a:off x="9588500" y="13235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151517</xdr:rowOff>
    </xdr:from>
    <xdr:ext cx="534377" cy="259045"/>
    <xdr:sp macro="" textlink="">
      <xdr:nvSpPr>
        <xdr:cNvPr id="405" name="テキスト ボックス 404"/>
        <xdr:cNvSpPr txBox="1"/>
      </xdr:nvSpPr>
      <xdr:spPr>
        <a:xfrm>
          <a:off x="9372111" y="130102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19,713</a:t>
          </a:r>
          <a:endParaRPr kumimoji="1" lang="ja-JP" altLang="en-US" sz="1000" b="1">
            <a:solidFill>
              <a:srgbClr val="000080"/>
            </a:solidFill>
            <a:latin typeface="ＭＳ Ｐゴシック"/>
          </a:endParaRPr>
        </a:p>
      </xdr:txBody>
    </xdr:sp>
    <xdr:clientData/>
  </xdr:oneCellAnchor>
  <xdr:twoCellAnchor>
    <xdr:from>
      <xdr:col>11</xdr:col>
      <xdr:colOff>307975</xdr:colOff>
      <xdr:row>77</xdr:row>
      <xdr:rowOff>4409</xdr:rowOff>
    </xdr:from>
    <xdr:to>
      <xdr:col>12</xdr:col>
      <xdr:colOff>511175</xdr:colOff>
      <xdr:row>77</xdr:row>
      <xdr:rowOff>72286</xdr:rowOff>
    </xdr:to>
    <xdr:cxnSp macro="">
      <xdr:nvCxnSpPr>
        <xdr:cNvPr id="406" name="直線コネクタ 405"/>
        <xdr:cNvCxnSpPr/>
      </xdr:nvCxnSpPr>
      <xdr:spPr>
        <a:xfrm flipV="1">
          <a:off x="7861300" y="13206059"/>
          <a:ext cx="889000" cy="67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43334</xdr:rowOff>
    </xdr:from>
    <xdr:to>
      <xdr:col>12</xdr:col>
      <xdr:colOff>561975</xdr:colOff>
      <xdr:row>77</xdr:row>
      <xdr:rowOff>144934</xdr:rowOff>
    </xdr:to>
    <xdr:sp macro="" textlink="">
      <xdr:nvSpPr>
        <xdr:cNvPr id="407" name="フローチャート : 判断 406"/>
        <xdr:cNvSpPr/>
      </xdr:nvSpPr>
      <xdr:spPr>
        <a:xfrm>
          <a:off x="8699500" y="13244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77</xdr:row>
      <xdr:rowOff>136061</xdr:rowOff>
    </xdr:from>
    <xdr:ext cx="534377" cy="259045"/>
    <xdr:sp macro="" textlink="">
      <xdr:nvSpPr>
        <xdr:cNvPr id="408" name="テキスト ボックス 407"/>
        <xdr:cNvSpPr txBox="1"/>
      </xdr:nvSpPr>
      <xdr:spPr>
        <a:xfrm>
          <a:off x="8483111" y="13337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17,973</a:t>
          </a:r>
          <a:endParaRPr kumimoji="1" lang="ja-JP" altLang="en-US" sz="1000" b="1">
            <a:solidFill>
              <a:srgbClr val="000080"/>
            </a:solidFill>
            <a:latin typeface="ＭＳ Ｐゴシック"/>
          </a:endParaRPr>
        </a:p>
      </xdr:txBody>
    </xdr:sp>
    <xdr:clientData/>
  </xdr:oneCellAnchor>
  <xdr:twoCellAnchor>
    <xdr:from>
      <xdr:col>10</xdr:col>
      <xdr:colOff>104775</xdr:colOff>
      <xdr:row>77</xdr:row>
      <xdr:rowOff>72286</xdr:rowOff>
    </xdr:from>
    <xdr:to>
      <xdr:col>11</xdr:col>
      <xdr:colOff>307975</xdr:colOff>
      <xdr:row>77</xdr:row>
      <xdr:rowOff>151839</xdr:rowOff>
    </xdr:to>
    <xdr:cxnSp macro="">
      <xdr:nvCxnSpPr>
        <xdr:cNvPr id="409" name="直線コネクタ 408"/>
        <xdr:cNvCxnSpPr/>
      </xdr:nvCxnSpPr>
      <xdr:spPr>
        <a:xfrm flipV="1">
          <a:off x="6972300" y="13273936"/>
          <a:ext cx="889000" cy="79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44603</xdr:rowOff>
    </xdr:from>
    <xdr:to>
      <xdr:col>11</xdr:col>
      <xdr:colOff>358775</xdr:colOff>
      <xdr:row>77</xdr:row>
      <xdr:rowOff>146203</xdr:rowOff>
    </xdr:to>
    <xdr:sp macro="" textlink="">
      <xdr:nvSpPr>
        <xdr:cNvPr id="410" name="フローチャート : 判断 409"/>
        <xdr:cNvSpPr/>
      </xdr:nvSpPr>
      <xdr:spPr>
        <a:xfrm>
          <a:off x="7810500" y="13246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77</xdr:row>
      <xdr:rowOff>137330</xdr:rowOff>
    </xdr:from>
    <xdr:ext cx="534377" cy="259045"/>
    <xdr:sp macro="" textlink="">
      <xdr:nvSpPr>
        <xdr:cNvPr id="411" name="テキスト ボックス 410"/>
        <xdr:cNvSpPr txBox="1"/>
      </xdr:nvSpPr>
      <xdr:spPr>
        <a:xfrm>
          <a:off x="7594111" y="13338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17,751</a:t>
          </a:r>
          <a:endParaRPr kumimoji="1" lang="ja-JP" altLang="en-US" sz="1000" b="1">
            <a:solidFill>
              <a:srgbClr val="000080"/>
            </a:solidFill>
            <a:latin typeface="ＭＳ Ｐゴシック"/>
          </a:endParaRPr>
        </a:p>
      </xdr:txBody>
    </xdr:sp>
    <xdr:clientData/>
  </xdr:oneCellAnchor>
  <xdr:twoCellAnchor>
    <xdr:from>
      <xdr:col>10</xdr:col>
      <xdr:colOff>53975</xdr:colOff>
      <xdr:row>76</xdr:row>
      <xdr:rowOff>145050</xdr:rowOff>
    </xdr:from>
    <xdr:to>
      <xdr:col>10</xdr:col>
      <xdr:colOff>155575</xdr:colOff>
      <xdr:row>77</xdr:row>
      <xdr:rowOff>75200</xdr:rowOff>
    </xdr:to>
    <xdr:sp macro="" textlink="">
      <xdr:nvSpPr>
        <xdr:cNvPr id="412" name="フローチャート : 判断 411"/>
        <xdr:cNvSpPr/>
      </xdr:nvSpPr>
      <xdr:spPr>
        <a:xfrm>
          <a:off x="6921500" y="13175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75</xdr:row>
      <xdr:rowOff>91727</xdr:rowOff>
    </xdr:from>
    <xdr:ext cx="534377" cy="259045"/>
    <xdr:sp macro="" textlink="">
      <xdr:nvSpPr>
        <xdr:cNvPr id="413" name="テキスト ボックス 412"/>
        <xdr:cNvSpPr txBox="1"/>
      </xdr:nvSpPr>
      <xdr:spPr>
        <a:xfrm>
          <a:off x="6705111" y="12950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30,175</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4" name="テキスト ボックス 41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5" name="テキスト ボックス 41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6" name="テキスト ボックス 41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7" name="テキスト ボックス 41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8" name="テキスト ボックス 41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77</xdr:row>
      <xdr:rowOff>36413</xdr:rowOff>
    </xdr:from>
    <xdr:to>
      <xdr:col>15</xdr:col>
      <xdr:colOff>231775</xdr:colOff>
      <xdr:row>77</xdr:row>
      <xdr:rowOff>138013</xdr:rowOff>
    </xdr:to>
    <xdr:sp macro="" textlink="">
      <xdr:nvSpPr>
        <xdr:cNvPr id="419" name="円/楕円 418"/>
        <xdr:cNvSpPr/>
      </xdr:nvSpPr>
      <xdr:spPr>
        <a:xfrm>
          <a:off x="10426700" y="13238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76</xdr:row>
      <xdr:rowOff>147279</xdr:rowOff>
    </xdr:from>
    <xdr:ext cx="534377" cy="259045"/>
    <xdr:sp macro="" textlink="">
      <xdr:nvSpPr>
        <xdr:cNvPr id="420" name="商工費該当値テキスト"/>
        <xdr:cNvSpPr txBox="1"/>
      </xdr:nvSpPr>
      <xdr:spPr>
        <a:xfrm>
          <a:off x="10528300" y="13177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19,184</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69732</xdr:rowOff>
    </xdr:from>
    <xdr:to>
      <xdr:col>14</xdr:col>
      <xdr:colOff>79375</xdr:colOff>
      <xdr:row>77</xdr:row>
      <xdr:rowOff>171332</xdr:rowOff>
    </xdr:to>
    <xdr:sp macro="" textlink="">
      <xdr:nvSpPr>
        <xdr:cNvPr id="421" name="円/楕円 420"/>
        <xdr:cNvSpPr/>
      </xdr:nvSpPr>
      <xdr:spPr>
        <a:xfrm>
          <a:off x="9588500" y="13271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162459</xdr:rowOff>
    </xdr:from>
    <xdr:ext cx="534377" cy="259045"/>
    <xdr:sp macro="" textlink="">
      <xdr:nvSpPr>
        <xdr:cNvPr id="422" name="テキスト ボックス 421"/>
        <xdr:cNvSpPr txBox="1"/>
      </xdr:nvSpPr>
      <xdr:spPr>
        <a:xfrm>
          <a:off x="9372111" y="13364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13,354</a:t>
          </a:r>
          <a:endParaRPr kumimoji="1" lang="ja-JP" altLang="en-US" sz="1000" b="1">
            <a:solidFill>
              <a:srgbClr val="FF0000"/>
            </a:solidFill>
            <a:latin typeface="ＭＳ Ｐゴシック"/>
          </a:endParaRPr>
        </a:p>
      </xdr:txBody>
    </xdr:sp>
    <xdr:clientData/>
  </xdr:oneCellAnchor>
  <xdr:twoCellAnchor>
    <xdr:from>
      <xdr:col>12</xdr:col>
      <xdr:colOff>460375</xdr:colOff>
      <xdr:row>76</xdr:row>
      <xdr:rowOff>125059</xdr:rowOff>
    </xdr:from>
    <xdr:to>
      <xdr:col>12</xdr:col>
      <xdr:colOff>561975</xdr:colOff>
      <xdr:row>77</xdr:row>
      <xdr:rowOff>55209</xdr:rowOff>
    </xdr:to>
    <xdr:sp macro="" textlink="">
      <xdr:nvSpPr>
        <xdr:cNvPr id="423" name="円/楕円 422"/>
        <xdr:cNvSpPr/>
      </xdr:nvSpPr>
      <xdr:spPr>
        <a:xfrm>
          <a:off x="8699500" y="13155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71736</xdr:rowOff>
    </xdr:from>
    <xdr:ext cx="534377" cy="259045"/>
    <xdr:sp macro="" textlink="">
      <xdr:nvSpPr>
        <xdr:cNvPr id="424" name="テキスト ボックス 423"/>
        <xdr:cNvSpPr txBox="1"/>
      </xdr:nvSpPr>
      <xdr:spPr>
        <a:xfrm>
          <a:off x="8483111" y="12930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33,673</a:t>
          </a:r>
          <a:endParaRPr kumimoji="1" lang="ja-JP" altLang="en-US" sz="1000" b="1">
            <a:solidFill>
              <a:srgbClr val="FF0000"/>
            </a:solidFill>
            <a:latin typeface="ＭＳ Ｐゴシック"/>
          </a:endParaRPr>
        </a:p>
      </xdr:txBody>
    </xdr:sp>
    <xdr:clientData/>
  </xdr:oneCellAnchor>
  <xdr:twoCellAnchor>
    <xdr:from>
      <xdr:col>11</xdr:col>
      <xdr:colOff>257175</xdr:colOff>
      <xdr:row>77</xdr:row>
      <xdr:rowOff>21486</xdr:rowOff>
    </xdr:from>
    <xdr:to>
      <xdr:col>11</xdr:col>
      <xdr:colOff>358775</xdr:colOff>
      <xdr:row>77</xdr:row>
      <xdr:rowOff>123086</xdr:rowOff>
    </xdr:to>
    <xdr:sp macro="" textlink="">
      <xdr:nvSpPr>
        <xdr:cNvPr id="425" name="円/楕円 424"/>
        <xdr:cNvSpPr/>
      </xdr:nvSpPr>
      <xdr:spPr>
        <a:xfrm>
          <a:off x="7810500" y="13223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75</xdr:row>
      <xdr:rowOff>139613</xdr:rowOff>
    </xdr:from>
    <xdr:ext cx="534377" cy="259045"/>
    <xdr:sp macro="" textlink="">
      <xdr:nvSpPr>
        <xdr:cNvPr id="426" name="テキスト ボックス 425"/>
        <xdr:cNvSpPr txBox="1"/>
      </xdr:nvSpPr>
      <xdr:spPr>
        <a:xfrm>
          <a:off x="7594111" y="12998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21,796</a:t>
          </a:r>
          <a:endParaRPr kumimoji="1" lang="ja-JP" altLang="en-US" sz="1000" b="1">
            <a:solidFill>
              <a:srgbClr val="FF0000"/>
            </a:solidFill>
            <a:latin typeface="ＭＳ Ｐゴシック"/>
          </a:endParaRPr>
        </a:p>
      </xdr:txBody>
    </xdr:sp>
    <xdr:clientData/>
  </xdr:oneCellAnchor>
  <xdr:twoCellAnchor>
    <xdr:from>
      <xdr:col>10</xdr:col>
      <xdr:colOff>53975</xdr:colOff>
      <xdr:row>77</xdr:row>
      <xdr:rowOff>101039</xdr:rowOff>
    </xdr:from>
    <xdr:to>
      <xdr:col>10</xdr:col>
      <xdr:colOff>155575</xdr:colOff>
      <xdr:row>78</xdr:row>
      <xdr:rowOff>31189</xdr:rowOff>
    </xdr:to>
    <xdr:sp macro="" textlink="">
      <xdr:nvSpPr>
        <xdr:cNvPr id="427" name="円/楕円 426"/>
        <xdr:cNvSpPr/>
      </xdr:nvSpPr>
      <xdr:spPr>
        <a:xfrm>
          <a:off x="6921500" y="13302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78</xdr:row>
      <xdr:rowOff>22316</xdr:rowOff>
    </xdr:from>
    <xdr:ext cx="469744" cy="259045"/>
    <xdr:sp macro="" textlink="">
      <xdr:nvSpPr>
        <xdr:cNvPr id="428" name="テキスト ボックス 427"/>
        <xdr:cNvSpPr txBox="1"/>
      </xdr:nvSpPr>
      <xdr:spPr>
        <a:xfrm>
          <a:off x="6737427" y="13395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7,876</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9" name="正方形/長方形 42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0" name="正方形/長方形 42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1" name="正方形/長方形 43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27/36</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2" name="正方形/長方形 43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3" name="正方形/長方形 43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4" name="正方形/長方形 43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5" name="正方形/長方形 43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6" name="正方形/長方形 43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7" name="テキスト ボックス 43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8" name="直線コネクタ 43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9" name="直線コネクタ 438"/>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0" name="テキスト ボックス 439"/>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1" name="直線コネクタ 440"/>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2" name="テキスト ボックス 441"/>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3" name="直線コネクタ 442"/>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44" name="テキスト ボックス 443"/>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5" name="直線コネクタ 444"/>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46" name="テキスト ボックス 445"/>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7" name="直線コネクタ 446"/>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48" name="テキスト ボックス 447"/>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9"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56014</xdr:rowOff>
    </xdr:from>
    <xdr:to>
      <xdr:col>15</xdr:col>
      <xdr:colOff>180340</xdr:colOff>
      <xdr:row>98</xdr:row>
      <xdr:rowOff>123216</xdr:rowOff>
    </xdr:to>
    <xdr:cxnSp macro="">
      <xdr:nvCxnSpPr>
        <xdr:cNvPr id="450" name="直線コネクタ 449"/>
        <xdr:cNvCxnSpPr/>
      </xdr:nvCxnSpPr>
      <xdr:spPr>
        <a:xfrm flipV="1">
          <a:off x="10475595" y="15486514"/>
          <a:ext cx="1270" cy="1438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133961</xdr:rowOff>
    </xdr:from>
    <xdr:ext cx="534377" cy="259045"/>
    <xdr:sp macro="" textlink="">
      <xdr:nvSpPr>
        <xdr:cNvPr id="451" name="土木費最小値テキスト"/>
        <xdr:cNvSpPr txBox="1"/>
      </xdr:nvSpPr>
      <xdr:spPr>
        <a:xfrm>
          <a:off x="10528300" y="16936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18,028</a:t>
          </a:r>
          <a:endParaRPr kumimoji="1" lang="ja-JP" altLang="en-US" sz="1000" b="1">
            <a:latin typeface="ＭＳ Ｐゴシック"/>
          </a:endParaRPr>
        </a:p>
      </xdr:txBody>
    </xdr:sp>
    <xdr:clientData/>
  </xdr:oneCellAnchor>
  <xdr:twoCellAnchor>
    <xdr:from>
      <xdr:col>15</xdr:col>
      <xdr:colOff>92075</xdr:colOff>
      <xdr:row>98</xdr:row>
      <xdr:rowOff>123216</xdr:rowOff>
    </xdr:from>
    <xdr:to>
      <xdr:col>15</xdr:col>
      <xdr:colOff>269875</xdr:colOff>
      <xdr:row>98</xdr:row>
      <xdr:rowOff>123216</xdr:rowOff>
    </xdr:to>
    <xdr:cxnSp macro="">
      <xdr:nvCxnSpPr>
        <xdr:cNvPr id="452" name="直線コネクタ 451"/>
        <xdr:cNvCxnSpPr/>
      </xdr:nvCxnSpPr>
      <xdr:spPr>
        <a:xfrm>
          <a:off x="10388600" y="16925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2691</xdr:rowOff>
    </xdr:from>
    <xdr:ext cx="690189" cy="259045"/>
    <xdr:sp macro="" textlink="">
      <xdr:nvSpPr>
        <xdr:cNvPr id="453" name="土木費最大値テキスト"/>
        <xdr:cNvSpPr txBox="1"/>
      </xdr:nvSpPr>
      <xdr:spPr>
        <a:xfrm>
          <a:off x="10528300" y="1526174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1,591,520</a:t>
          </a:r>
          <a:endParaRPr kumimoji="1" lang="ja-JP" altLang="en-US" sz="1000" b="1">
            <a:latin typeface="ＭＳ Ｐゴシック"/>
          </a:endParaRPr>
        </a:p>
      </xdr:txBody>
    </xdr:sp>
    <xdr:clientData/>
  </xdr:oneCellAnchor>
  <xdr:twoCellAnchor>
    <xdr:from>
      <xdr:col>15</xdr:col>
      <xdr:colOff>92075</xdr:colOff>
      <xdr:row>90</xdr:row>
      <xdr:rowOff>56014</xdr:rowOff>
    </xdr:from>
    <xdr:to>
      <xdr:col>15</xdr:col>
      <xdr:colOff>269875</xdr:colOff>
      <xdr:row>90</xdr:row>
      <xdr:rowOff>56014</xdr:rowOff>
    </xdr:to>
    <xdr:cxnSp macro="">
      <xdr:nvCxnSpPr>
        <xdr:cNvPr id="454" name="直線コネクタ 453"/>
        <xdr:cNvCxnSpPr/>
      </xdr:nvCxnSpPr>
      <xdr:spPr>
        <a:xfrm>
          <a:off x="10388600" y="1548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97599</xdr:rowOff>
    </xdr:from>
    <xdr:to>
      <xdr:col>15</xdr:col>
      <xdr:colOff>180975</xdr:colOff>
      <xdr:row>98</xdr:row>
      <xdr:rowOff>108085</xdr:rowOff>
    </xdr:to>
    <xdr:cxnSp macro="">
      <xdr:nvCxnSpPr>
        <xdr:cNvPr id="455" name="直線コネクタ 454"/>
        <xdr:cNvCxnSpPr/>
      </xdr:nvCxnSpPr>
      <xdr:spPr>
        <a:xfrm flipV="1">
          <a:off x="9639300" y="16899699"/>
          <a:ext cx="838200" cy="104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51410</xdr:rowOff>
    </xdr:from>
    <xdr:ext cx="534377" cy="259045"/>
    <xdr:sp macro="" textlink="">
      <xdr:nvSpPr>
        <xdr:cNvPr id="456" name="土木費平均値テキスト"/>
        <xdr:cNvSpPr txBox="1"/>
      </xdr:nvSpPr>
      <xdr:spPr>
        <a:xfrm>
          <a:off x="10528300" y="166820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66,018</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28533</xdr:rowOff>
    </xdr:from>
    <xdr:to>
      <xdr:col>15</xdr:col>
      <xdr:colOff>231775</xdr:colOff>
      <xdr:row>98</xdr:row>
      <xdr:rowOff>130133</xdr:rowOff>
    </xdr:to>
    <xdr:sp macro="" textlink="">
      <xdr:nvSpPr>
        <xdr:cNvPr id="457" name="フローチャート : 判断 456"/>
        <xdr:cNvSpPr/>
      </xdr:nvSpPr>
      <xdr:spPr>
        <a:xfrm>
          <a:off x="10426700" y="16830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79724</xdr:rowOff>
    </xdr:from>
    <xdr:to>
      <xdr:col>14</xdr:col>
      <xdr:colOff>28575</xdr:colOff>
      <xdr:row>98</xdr:row>
      <xdr:rowOff>108085</xdr:rowOff>
    </xdr:to>
    <xdr:cxnSp macro="">
      <xdr:nvCxnSpPr>
        <xdr:cNvPr id="458" name="直線コネクタ 457"/>
        <xdr:cNvCxnSpPr/>
      </xdr:nvCxnSpPr>
      <xdr:spPr>
        <a:xfrm>
          <a:off x="8750300" y="16881824"/>
          <a:ext cx="889000" cy="28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16768</xdr:rowOff>
    </xdr:from>
    <xdr:to>
      <xdr:col>14</xdr:col>
      <xdr:colOff>79375</xdr:colOff>
      <xdr:row>98</xdr:row>
      <xdr:rowOff>118368</xdr:rowOff>
    </xdr:to>
    <xdr:sp macro="" textlink="">
      <xdr:nvSpPr>
        <xdr:cNvPr id="459" name="フローチャート : 判断 458"/>
        <xdr:cNvSpPr/>
      </xdr:nvSpPr>
      <xdr:spPr>
        <a:xfrm>
          <a:off x="9588500" y="168188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96</xdr:row>
      <xdr:rowOff>134895</xdr:rowOff>
    </xdr:from>
    <xdr:ext cx="534377" cy="259045"/>
    <xdr:sp macro="" textlink="">
      <xdr:nvSpPr>
        <xdr:cNvPr id="460" name="テキスト ボックス 459"/>
        <xdr:cNvSpPr txBox="1"/>
      </xdr:nvSpPr>
      <xdr:spPr>
        <a:xfrm>
          <a:off x="9372111" y="16594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78,884</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79724</xdr:rowOff>
    </xdr:from>
    <xdr:to>
      <xdr:col>12</xdr:col>
      <xdr:colOff>511175</xdr:colOff>
      <xdr:row>98</xdr:row>
      <xdr:rowOff>100526</xdr:rowOff>
    </xdr:to>
    <xdr:cxnSp macro="">
      <xdr:nvCxnSpPr>
        <xdr:cNvPr id="461" name="直線コネクタ 460"/>
        <xdr:cNvCxnSpPr/>
      </xdr:nvCxnSpPr>
      <xdr:spPr>
        <a:xfrm flipV="1">
          <a:off x="7861300" y="16881824"/>
          <a:ext cx="889000" cy="20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18355</xdr:rowOff>
    </xdr:from>
    <xdr:to>
      <xdr:col>12</xdr:col>
      <xdr:colOff>561975</xdr:colOff>
      <xdr:row>98</xdr:row>
      <xdr:rowOff>119955</xdr:rowOff>
    </xdr:to>
    <xdr:sp macro="" textlink="">
      <xdr:nvSpPr>
        <xdr:cNvPr id="462" name="フローチャート : 判断 461"/>
        <xdr:cNvSpPr/>
      </xdr:nvSpPr>
      <xdr:spPr>
        <a:xfrm>
          <a:off x="8699500" y="16820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136482</xdr:rowOff>
    </xdr:from>
    <xdr:ext cx="534377" cy="259045"/>
    <xdr:sp macro="" textlink="">
      <xdr:nvSpPr>
        <xdr:cNvPr id="463" name="テキスト ボックス 462"/>
        <xdr:cNvSpPr txBox="1"/>
      </xdr:nvSpPr>
      <xdr:spPr>
        <a:xfrm>
          <a:off x="8483111" y="1659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77,149</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81601</xdr:rowOff>
    </xdr:from>
    <xdr:to>
      <xdr:col>11</xdr:col>
      <xdr:colOff>307975</xdr:colOff>
      <xdr:row>98</xdr:row>
      <xdr:rowOff>100526</xdr:rowOff>
    </xdr:to>
    <xdr:cxnSp macro="">
      <xdr:nvCxnSpPr>
        <xdr:cNvPr id="464" name="直線コネクタ 463"/>
        <xdr:cNvCxnSpPr/>
      </xdr:nvCxnSpPr>
      <xdr:spPr>
        <a:xfrm>
          <a:off x="6972300" y="16883701"/>
          <a:ext cx="889000" cy="18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30809</xdr:rowOff>
    </xdr:from>
    <xdr:to>
      <xdr:col>11</xdr:col>
      <xdr:colOff>358775</xdr:colOff>
      <xdr:row>98</xdr:row>
      <xdr:rowOff>132409</xdr:rowOff>
    </xdr:to>
    <xdr:sp macro="" textlink="">
      <xdr:nvSpPr>
        <xdr:cNvPr id="465" name="フローチャート : 判断 464"/>
        <xdr:cNvSpPr/>
      </xdr:nvSpPr>
      <xdr:spPr>
        <a:xfrm>
          <a:off x="7810500" y="168329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96</xdr:row>
      <xdr:rowOff>148936</xdr:rowOff>
    </xdr:from>
    <xdr:ext cx="534377" cy="259045"/>
    <xdr:sp macro="" textlink="">
      <xdr:nvSpPr>
        <xdr:cNvPr id="466" name="テキスト ボックス 465"/>
        <xdr:cNvSpPr txBox="1"/>
      </xdr:nvSpPr>
      <xdr:spPr>
        <a:xfrm>
          <a:off x="7594111" y="16608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63,529</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32978</xdr:rowOff>
    </xdr:from>
    <xdr:to>
      <xdr:col>10</xdr:col>
      <xdr:colOff>155575</xdr:colOff>
      <xdr:row>98</xdr:row>
      <xdr:rowOff>134578</xdr:rowOff>
    </xdr:to>
    <xdr:sp macro="" textlink="">
      <xdr:nvSpPr>
        <xdr:cNvPr id="467" name="フローチャート : 判断 466"/>
        <xdr:cNvSpPr/>
      </xdr:nvSpPr>
      <xdr:spPr>
        <a:xfrm>
          <a:off x="6921500" y="16835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98</xdr:row>
      <xdr:rowOff>125705</xdr:rowOff>
    </xdr:from>
    <xdr:ext cx="534377" cy="259045"/>
    <xdr:sp macro="" textlink="">
      <xdr:nvSpPr>
        <xdr:cNvPr id="468" name="テキスト ボックス 467"/>
        <xdr:cNvSpPr txBox="1"/>
      </xdr:nvSpPr>
      <xdr:spPr>
        <a:xfrm>
          <a:off x="6705111" y="169278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61,157</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69" name="テキスト ボックス 468"/>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0" name="テキスト ボックス 469"/>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1" name="テキスト ボックス 470"/>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2" name="テキスト ボックス 471"/>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3" name="テキスト ボックス 472"/>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46799</xdr:rowOff>
    </xdr:from>
    <xdr:to>
      <xdr:col>15</xdr:col>
      <xdr:colOff>231775</xdr:colOff>
      <xdr:row>98</xdr:row>
      <xdr:rowOff>148399</xdr:rowOff>
    </xdr:to>
    <xdr:sp macro="" textlink="">
      <xdr:nvSpPr>
        <xdr:cNvPr id="474" name="円/楕円 473"/>
        <xdr:cNvSpPr/>
      </xdr:nvSpPr>
      <xdr:spPr>
        <a:xfrm>
          <a:off x="10426700" y="16848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6960</xdr:rowOff>
    </xdr:from>
    <xdr:ext cx="534377" cy="259045"/>
    <xdr:sp macro="" textlink="">
      <xdr:nvSpPr>
        <xdr:cNvPr id="475" name="土木費該当値テキスト"/>
        <xdr:cNvSpPr txBox="1"/>
      </xdr:nvSpPr>
      <xdr:spPr>
        <a:xfrm>
          <a:off x="10528300" y="16809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46,042</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57285</xdr:rowOff>
    </xdr:from>
    <xdr:to>
      <xdr:col>14</xdr:col>
      <xdr:colOff>79375</xdr:colOff>
      <xdr:row>98</xdr:row>
      <xdr:rowOff>158885</xdr:rowOff>
    </xdr:to>
    <xdr:sp macro="" textlink="">
      <xdr:nvSpPr>
        <xdr:cNvPr id="476" name="円/楕円 475"/>
        <xdr:cNvSpPr/>
      </xdr:nvSpPr>
      <xdr:spPr>
        <a:xfrm>
          <a:off x="9588500" y="1685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150012</xdr:rowOff>
    </xdr:from>
    <xdr:ext cx="534377" cy="259045"/>
    <xdr:sp macro="" textlink="">
      <xdr:nvSpPr>
        <xdr:cNvPr id="477" name="テキスト ボックス 476"/>
        <xdr:cNvSpPr txBox="1"/>
      </xdr:nvSpPr>
      <xdr:spPr>
        <a:xfrm>
          <a:off x="9372111" y="16952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34,575</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28924</xdr:rowOff>
    </xdr:from>
    <xdr:to>
      <xdr:col>12</xdr:col>
      <xdr:colOff>561975</xdr:colOff>
      <xdr:row>98</xdr:row>
      <xdr:rowOff>130524</xdr:rowOff>
    </xdr:to>
    <xdr:sp macro="" textlink="">
      <xdr:nvSpPr>
        <xdr:cNvPr id="478" name="円/楕円 477"/>
        <xdr:cNvSpPr/>
      </xdr:nvSpPr>
      <xdr:spPr>
        <a:xfrm>
          <a:off x="8699500" y="16831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98</xdr:row>
      <xdr:rowOff>121651</xdr:rowOff>
    </xdr:from>
    <xdr:ext cx="534377" cy="259045"/>
    <xdr:sp macro="" textlink="">
      <xdr:nvSpPr>
        <xdr:cNvPr id="479" name="テキスト ボックス 478"/>
        <xdr:cNvSpPr txBox="1"/>
      </xdr:nvSpPr>
      <xdr:spPr>
        <a:xfrm>
          <a:off x="8483111" y="16923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65,591</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49726</xdr:rowOff>
    </xdr:from>
    <xdr:to>
      <xdr:col>11</xdr:col>
      <xdr:colOff>358775</xdr:colOff>
      <xdr:row>98</xdr:row>
      <xdr:rowOff>151326</xdr:rowOff>
    </xdr:to>
    <xdr:sp macro="" textlink="">
      <xdr:nvSpPr>
        <xdr:cNvPr id="480" name="円/楕円 479"/>
        <xdr:cNvSpPr/>
      </xdr:nvSpPr>
      <xdr:spPr>
        <a:xfrm>
          <a:off x="7810500" y="16851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98</xdr:row>
      <xdr:rowOff>142453</xdr:rowOff>
    </xdr:from>
    <xdr:ext cx="534377" cy="259045"/>
    <xdr:sp macro="" textlink="">
      <xdr:nvSpPr>
        <xdr:cNvPr id="481" name="テキスト ボックス 480"/>
        <xdr:cNvSpPr txBox="1"/>
      </xdr:nvSpPr>
      <xdr:spPr>
        <a:xfrm>
          <a:off x="7594111" y="16944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42,842</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30801</xdr:rowOff>
    </xdr:from>
    <xdr:to>
      <xdr:col>10</xdr:col>
      <xdr:colOff>155575</xdr:colOff>
      <xdr:row>98</xdr:row>
      <xdr:rowOff>132401</xdr:rowOff>
    </xdr:to>
    <xdr:sp macro="" textlink="">
      <xdr:nvSpPr>
        <xdr:cNvPr id="482" name="円/楕円 481"/>
        <xdr:cNvSpPr/>
      </xdr:nvSpPr>
      <xdr:spPr>
        <a:xfrm>
          <a:off x="6921500" y="16832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148928</xdr:rowOff>
    </xdr:from>
    <xdr:ext cx="534377" cy="259045"/>
    <xdr:sp macro="" textlink="">
      <xdr:nvSpPr>
        <xdr:cNvPr id="483" name="テキスト ボックス 482"/>
        <xdr:cNvSpPr txBox="1"/>
      </xdr:nvSpPr>
      <xdr:spPr>
        <a:xfrm>
          <a:off x="6705111" y="16608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63,537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4" name="正方形/長方形 483"/>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5" name="正方形/長方形 484"/>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6" name="正方形/長方形 485"/>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2/36</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7" name="正方形/長方形 486"/>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8" name="正方形/長方形 487"/>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89" name="正方形/長方形 488"/>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0" name="正方形/長方形 489"/>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37,565</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1" name="正方形/長方形 490"/>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2" name="テキスト ボックス 491"/>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3" name="直線コネクタ 492"/>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39</xdr:row>
      <xdr:rowOff>44450</xdr:rowOff>
    </xdr:from>
    <xdr:to>
      <xdr:col>24</xdr:col>
      <xdr:colOff>644525</xdr:colOff>
      <xdr:row>39</xdr:row>
      <xdr:rowOff>44450</xdr:rowOff>
    </xdr:to>
    <xdr:cxnSp macro="">
      <xdr:nvCxnSpPr>
        <xdr:cNvPr id="494" name="直線コネクタ 493"/>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38</xdr:row>
      <xdr:rowOff>73677</xdr:rowOff>
    </xdr:from>
    <xdr:ext cx="248786" cy="259045"/>
    <xdr:sp macro="" textlink="">
      <xdr:nvSpPr>
        <xdr:cNvPr id="495" name="テキスト ボックス 494"/>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37</xdr:row>
      <xdr:rowOff>6350</xdr:rowOff>
    </xdr:from>
    <xdr:to>
      <xdr:col>24</xdr:col>
      <xdr:colOff>644525</xdr:colOff>
      <xdr:row>37</xdr:row>
      <xdr:rowOff>6350</xdr:rowOff>
    </xdr:to>
    <xdr:cxnSp macro="">
      <xdr:nvCxnSpPr>
        <xdr:cNvPr id="496" name="直線コネクタ 495"/>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36</xdr:row>
      <xdr:rowOff>35577</xdr:rowOff>
    </xdr:from>
    <xdr:ext cx="531299" cy="259045"/>
    <xdr:sp macro="" textlink="">
      <xdr:nvSpPr>
        <xdr:cNvPr id="497" name="テキスト ボックス 496"/>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34</xdr:row>
      <xdr:rowOff>139700</xdr:rowOff>
    </xdr:from>
    <xdr:to>
      <xdr:col>24</xdr:col>
      <xdr:colOff>644525</xdr:colOff>
      <xdr:row>34</xdr:row>
      <xdr:rowOff>139700</xdr:rowOff>
    </xdr:to>
    <xdr:cxnSp macro="">
      <xdr:nvCxnSpPr>
        <xdr:cNvPr id="498" name="直線コネクタ 497"/>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33</xdr:row>
      <xdr:rowOff>168927</xdr:rowOff>
    </xdr:from>
    <xdr:ext cx="595419" cy="259045"/>
    <xdr:sp macro="" textlink="">
      <xdr:nvSpPr>
        <xdr:cNvPr id="499" name="テキスト ボックス 498"/>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32</xdr:row>
      <xdr:rowOff>101600</xdr:rowOff>
    </xdr:from>
    <xdr:to>
      <xdr:col>24</xdr:col>
      <xdr:colOff>644525</xdr:colOff>
      <xdr:row>32</xdr:row>
      <xdr:rowOff>101600</xdr:rowOff>
    </xdr:to>
    <xdr:cxnSp macro="">
      <xdr:nvCxnSpPr>
        <xdr:cNvPr id="500" name="直線コネクタ 499"/>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31</xdr:row>
      <xdr:rowOff>130827</xdr:rowOff>
    </xdr:from>
    <xdr:ext cx="595419" cy="259045"/>
    <xdr:sp macro="" textlink="">
      <xdr:nvSpPr>
        <xdr:cNvPr id="501" name="テキスト ボックス 500"/>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30</xdr:row>
      <xdr:rowOff>63500</xdr:rowOff>
    </xdr:from>
    <xdr:to>
      <xdr:col>24</xdr:col>
      <xdr:colOff>644525</xdr:colOff>
      <xdr:row>30</xdr:row>
      <xdr:rowOff>63500</xdr:rowOff>
    </xdr:to>
    <xdr:cxnSp macro="">
      <xdr:nvCxnSpPr>
        <xdr:cNvPr id="502" name="直線コネクタ 501"/>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92727</xdr:rowOff>
    </xdr:from>
    <xdr:ext cx="595419" cy="259045"/>
    <xdr:sp macro="" textlink="">
      <xdr:nvSpPr>
        <xdr:cNvPr id="503" name="テキスト ボックス 502"/>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4" name="直線コネクタ 50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05" name="テキスト ボックス 50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33</xdr:row>
      <xdr:rowOff>21720</xdr:rowOff>
    </xdr:from>
    <xdr:to>
      <xdr:col>23</xdr:col>
      <xdr:colOff>516889</xdr:colOff>
      <xdr:row>38</xdr:row>
      <xdr:rowOff>95100</xdr:rowOff>
    </xdr:to>
    <xdr:cxnSp macro="">
      <xdr:nvCxnSpPr>
        <xdr:cNvPr id="507" name="直線コネクタ 506"/>
        <xdr:cNvCxnSpPr/>
      </xdr:nvCxnSpPr>
      <xdr:spPr>
        <a:xfrm flipV="1">
          <a:off x="16317595" y="5679570"/>
          <a:ext cx="1269" cy="9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98927</xdr:rowOff>
    </xdr:from>
    <xdr:ext cx="534377" cy="259045"/>
    <xdr:sp macro="" textlink="">
      <xdr:nvSpPr>
        <xdr:cNvPr id="508" name="消防費最小値テキスト"/>
        <xdr:cNvSpPr txBox="1"/>
      </xdr:nvSpPr>
      <xdr:spPr>
        <a:xfrm>
          <a:off x="16370300" y="6614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15,853</a:t>
          </a:r>
          <a:endParaRPr kumimoji="1" lang="ja-JP" altLang="en-US" sz="1000" b="1">
            <a:latin typeface="ＭＳ Ｐゴシック"/>
          </a:endParaRPr>
        </a:p>
      </xdr:txBody>
    </xdr:sp>
    <xdr:clientData/>
  </xdr:oneCellAnchor>
  <xdr:twoCellAnchor>
    <xdr:from>
      <xdr:col>23</xdr:col>
      <xdr:colOff>428625</xdr:colOff>
      <xdr:row>38</xdr:row>
      <xdr:rowOff>95100</xdr:rowOff>
    </xdr:from>
    <xdr:to>
      <xdr:col>23</xdr:col>
      <xdr:colOff>606425</xdr:colOff>
      <xdr:row>38</xdr:row>
      <xdr:rowOff>95100</xdr:rowOff>
    </xdr:to>
    <xdr:cxnSp macro="">
      <xdr:nvCxnSpPr>
        <xdr:cNvPr id="509" name="直線コネクタ 508"/>
        <xdr:cNvCxnSpPr/>
      </xdr:nvCxnSpPr>
      <xdr:spPr>
        <a:xfrm>
          <a:off x="16230600" y="661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31</xdr:row>
      <xdr:rowOff>139847</xdr:rowOff>
    </xdr:from>
    <xdr:ext cx="599010" cy="259045"/>
    <xdr:sp macro="" textlink="">
      <xdr:nvSpPr>
        <xdr:cNvPr id="510" name="消防費最大値テキスト"/>
        <xdr:cNvSpPr txBox="1"/>
      </xdr:nvSpPr>
      <xdr:spPr>
        <a:xfrm>
          <a:off x="16370300" y="5454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137,983</a:t>
          </a:r>
          <a:endParaRPr kumimoji="1" lang="ja-JP" altLang="en-US" sz="1000" b="1">
            <a:latin typeface="ＭＳ Ｐゴシック"/>
          </a:endParaRPr>
        </a:p>
      </xdr:txBody>
    </xdr:sp>
    <xdr:clientData/>
  </xdr:oneCellAnchor>
  <xdr:twoCellAnchor>
    <xdr:from>
      <xdr:col>23</xdr:col>
      <xdr:colOff>428625</xdr:colOff>
      <xdr:row>33</xdr:row>
      <xdr:rowOff>21720</xdr:rowOff>
    </xdr:from>
    <xdr:to>
      <xdr:col>23</xdr:col>
      <xdr:colOff>606425</xdr:colOff>
      <xdr:row>33</xdr:row>
      <xdr:rowOff>21720</xdr:rowOff>
    </xdr:to>
    <xdr:cxnSp macro="">
      <xdr:nvCxnSpPr>
        <xdr:cNvPr id="511" name="直線コネクタ 510"/>
        <xdr:cNvCxnSpPr/>
      </xdr:nvCxnSpPr>
      <xdr:spPr>
        <a:xfrm>
          <a:off x="16230600" y="5679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33</xdr:row>
      <xdr:rowOff>112878</xdr:rowOff>
    </xdr:from>
    <xdr:to>
      <xdr:col>23</xdr:col>
      <xdr:colOff>517525</xdr:colOff>
      <xdr:row>33</xdr:row>
      <xdr:rowOff>169753</xdr:rowOff>
    </xdr:to>
    <xdr:cxnSp macro="">
      <xdr:nvCxnSpPr>
        <xdr:cNvPr id="512" name="直線コネクタ 511"/>
        <xdr:cNvCxnSpPr/>
      </xdr:nvCxnSpPr>
      <xdr:spPr>
        <a:xfrm>
          <a:off x="15481300" y="5770728"/>
          <a:ext cx="838200" cy="56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60309</xdr:rowOff>
    </xdr:from>
    <xdr:ext cx="534377" cy="259045"/>
    <xdr:sp macro="" textlink="">
      <xdr:nvSpPr>
        <xdr:cNvPr id="513" name="消防費平均値テキスト"/>
        <xdr:cNvSpPr txBox="1"/>
      </xdr:nvSpPr>
      <xdr:spPr>
        <a:xfrm>
          <a:off x="16370300" y="64039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33,421</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81882</xdr:rowOff>
    </xdr:from>
    <xdr:to>
      <xdr:col>23</xdr:col>
      <xdr:colOff>568325</xdr:colOff>
      <xdr:row>38</xdr:row>
      <xdr:rowOff>12032</xdr:rowOff>
    </xdr:to>
    <xdr:sp macro="" textlink="">
      <xdr:nvSpPr>
        <xdr:cNvPr id="514" name="フローチャート : 判断 513"/>
        <xdr:cNvSpPr/>
      </xdr:nvSpPr>
      <xdr:spPr>
        <a:xfrm>
          <a:off x="16268700" y="6425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31</xdr:row>
      <xdr:rowOff>18367</xdr:rowOff>
    </xdr:from>
    <xdr:to>
      <xdr:col>22</xdr:col>
      <xdr:colOff>365125</xdr:colOff>
      <xdr:row>33</xdr:row>
      <xdr:rowOff>112878</xdr:rowOff>
    </xdr:to>
    <xdr:cxnSp macro="">
      <xdr:nvCxnSpPr>
        <xdr:cNvPr id="515" name="直線コネクタ 514"/>
        <xdr:cNvCxnSpPr/>
      </xdr:nvCxnSpPr>
      <xdr:spPr>
        <a:xfrm>
          <a:off x="14592300" y="5333317"/>
          <a:ext cx="889000" cy="437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76487</xdr:rowOff>
    </xdr:from>
    <xdr:to>
      <xdr:col>22</xdr:col>
      <xdr:colOff>415925</xdr:colOff>
      <xdr:row>38</xdr:row>
      <xdr:rowOff>6637</xdr:rowOff>
    </xdr:to>
    <xdr:sp macro="" textlink="">
      <xdr:nvSpPr>
        <xdr:cNvPr id="516" name="フローチャート : 判断 515"/>
        <xdr:cNvSpPr/>
      </xdr:nvSpPr>
      <xdr:spPr>
        <a:xfrm>
          <a:off x="15430500" y="6420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37</xdr:row>
      <xdr:rowOff>169214</xdr:rowOff>
    </xdr:from>
    <xdr:ext cx="534377" cy="259045"/>
    <xdr:sp macro="" textlink="">
      <xdr:nvSpPr>
        <xdr:cNvPr id="517" name="テキスト ボックス 516"/>
        <xdr:cNvSpPr txBox="1"/>
      </xdr:nvSpPr>
      <xdr:spPr>
        <a:xfrm>
          <a:off x="15214111" y="6512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34,129</a:t>
          </a:r>
          <a:endParaRPr kumimoji="1" lang="ja-JP" altLang="en-US" sz="1000" b="1">
            <a:solidFill>
              <a:srgbClr val="000080"/>
            </a:solidFill>
            <a:latin typeface="ＭＳ Ｐゴシック"/>
          </a:endParaRPr>
        </a:p>
      </xdr:txBody>
    </xdr:sp>
    <xdr:clientData/>
  </xdr:oneCellAnchor>
  <xdr:twoCellAnchor>
    <xdr:from>
      <xdr:col>19</xdr:col>
      <xdr:colOff>644525</xdr:colOff>
      <xdr:row>31</xdr:row>
      <xdr:rowOff>18367</xdr:rowOff>
    </xdr:from>
    <xdr:to>
      <xdr:col>21</xdr:col>
      <xdr:colOff>161925</xdr:colOff>
      <xdr:row>37</xdr:row>
      <xdr:rowOff>35116</xdr:rowOff>
    </xdr:to>
    <xdr:cxnSp macro="">
      <xdr:nvCxnSpPr>
        <xdr:cNvPr id="518" name="直線コネクタ 517"/>
        <xdr:cNvCxnSpPr/>
      </xdr:nvCxnSpPr>
      <xdr:spPr>
        <a:xfrm flipV="1">
          <a:off x="13703300" y="5333317"/>
          <a:ext cx="889000" cy="1045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75245</xdr:rowOff>
    </xdr:from>
    <xdr:to>
      <xdr:col>21</xdr:col>
      <xdr:colOff>212725</xdr:colOff>
      <xdr:row>38</xdr:row>
      <xdr:rowOff>5395</xdr:rowOff>
    </xdr:to>
    <xdr:sp macro="" textlink="">
      <xdr:nvSpPr>
        <xdr:cNvPr id="519" name="フローチャート : 判断 518"/>
        <xdr:cNvSpPr/>
      </xdr:nvSpPr>
      <xdr:spPr>
        <a:xfrm>
          <a:off x="14541500" y="6418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37</xdr:row>
      <xdr:rowOff>167972</xdr:rowOff>
    </xdr:from>
    <xdr:ext cx="534377" cy="259045"/>
    <xdr:sp macro="" textlink="">
      <xdr:nvSpPr>
        <xdr:cNvPr id="520" name="テキスト ボックス 519"/>
        <xdr:cNvSpPr txBox="1"/>
      </xdr:nvSpPr>
      <xdr:spPr>
        <a:xfrm>
          <a:off x="14325111" y="6511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34,292</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35116</xdr:rowOff>
    </xdr:from>
    <xdr:to>
      <xdr:col>19</xdr:col>
      <xdr:colOff>644525</xdr:colOff>
      <xdr:row>38</xdr:row>
      <xdr:rowOff>2487</xdr:rowOff>
    </xdr:to>
    <xdr:cxnSp macro="">
      <xdr:nvCxnSpPr>
        <xdr:cNvPr id="521" name="直線コネクタ 520"/>
        <xdr:cNvCxnSpPr/>
      </xdr:nvCxnSpPr>
      <xdr:spPr>
        <a:xfrm flipV="1">
          <a:off x="12814300" y="6378766"/>
          <a:ext cx="889000" cy="13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92245</xdr:rowOff>
    </xdr:from>
    <xdr:to>
      <xdr:col>20</xdr:col>
      <xdr:colOff>9525</xdr:colOff>
      <xdr:row>38</xdr:row>
      <xdr:rowOff>22396</xdr:rowOff>
    </xdr:to>
    <xdr:sp macro="" textlink="">
      <xdr:nvSpPr>
        <xdr:cNvPr id="522" name="フローチャート : 判断 521"/>
        <xdr:cNvSpPr/>
      </xdr:nvSpPr>
      <xdr:spPr>
        <a:xfrm>
          <a:off x="13652500" y="643589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13523</xdr:rowOff>
    </xdr:from>
    <xdr:ext cx="534377" cy="259045"/>
    <xdr:sp macro="" textlink="">
      <xdr:nvSpPr>
        <xdr:cNvPr id="523" name="テキスト ボックス 522"/>
        <xdr:cNvSpPr txBox="1"/>
      </xdr:nvSpPr>
      <xdr:spPr>
        <a:xfrm>
          <a:off x="13436111" y="65286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32,061</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134003</xdr:rowOff>
    </xdr:from>
    <xdr:to>
      <xdr:col>18</xdr:col>
      <xdr:colOff>492125</xdr:colOff>
      <xdr:row>38</xdr:row>
      <xdr:rowOff>64153</xdr:rowOff>
    </xdr:to>
    <xdr:sp macro="" textlink="">
      <xdr:nvSpPr>
        <xdr:cNvPr id="524" name="フローチャート : 判断 523"/>
        <xdr:cNvSpPr/>
      </xdr:nvSpPr>
      <xdr:spPr>
        <a:xfrm>
          <a:off x="12763500" y="6477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55280</xdr:rowOff>
    </xdr:from>
    <xdr:ext cx="534377" cy="259045"/>
    <xdr:sp macro="" textlink="">
      <xdr:nvSpPr>
        <xdr:cNvPr id="525" name="テキスト ボックス 524"/>
        <xdr:cNvSpPr txBox="1"/>
      </xdr:nvSpPr>
      <xdr:spPr>
        <a:xfrm>
          <a:off x="12547111" y="65703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26,581</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6" name="テキスト ボックス 52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7" name="テキスト ボックス 52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8" name="テキスト ボックス 52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9" name="テキスト ボックス 52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0" name="テキスト ボックス 52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33</xdr:row>
      <xdr:rowOff>118953</xdr:rowOff>
    </xdr:from>
    <xdr:to>
      <xdr:col>23</xdr:col>
      <xdr:colOff>568325</xdr:colOff>
      <xdr:row>34</xdr:row>
      <xdr:rowOff>49103</xdr:rowOff>
    </xdr:to>
    <xdr:sp macro="" textlink="">
      <xdr:nvSpPr>
        <xdr:cNvPr id="531" name="円/楕円 530"/>
        <xdr:cNvSpPr/>
      </xdr:nvSpPr>
      <xdr:spPr>
        <a:xfrm>
          <a:off x="16268700" y="5776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32</xdr:row>
      <xdr:rowOff>141830</xdr:rowOff>
    </xdr:from>
    <xdr:ext cx="599010" cy="259045"/>
    <xdr:sp macro="" textlink="">
      <xdr:nvSpPr>
        <xdr:cNvPr id="532" name="消防費該当値テキスト"/>
        <xdr:cNvSpPr txBox="1"/>
      </xdr:nvSpPr>
      <xdr:spPr>
        <a:xfrm>
          <a:off x="16370300" y="56282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118,556</a:t>
          </a:r>
          <a:endParaRPr kumimoji="1" lang="ja-JP" altLang="en-US" sz="1000" b="1">
            <a:solidFill>
              <a:srgbClr val="FF0000"/>
            </a:solidFill>
            <a:latin typeface="ＭＳ Ｐゴシック"/>
          </a:endParaRPr>
        </a:p>
      </xdr:txBody>
    </xdr:sp>
    <xdr:clientData/>
  </xdr:oneCellAnchor>
  <xdr:twoCellAnchor>
    <xdr:from>
      <xdr:col>22</xdr:col>
      <xdr:colOff>314325</xdr:colOff>
      <xdr:row>33</xdr:row>
      <xdr:rowOff>62078</xdr:rowOff>
    </xdr:from>
    <xdr:to>
      <xdr:col>22</xdr:col>
      <xdr:colOff>415925</xdr:colOff>
      <xdr:row>33</xdr:row>
      <xdr:rowOff>163678</xdr:rowOff>
    </xdr:to>
    <xdr:sp macro="" textlink="">
      <xdr:nvSpPr>
        <xdr:cNvPr id="533" name="円/楕円 532"/>
        <xdr:cNvSpPr/>
      </xdr:nvSpPr>
      <xdr:spPr>
        <a:xfrm>
          <a:off x="15430500" y="5719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32</xdr:row>
      <xdr:rowOff>8755</xdr:rowOff>
    </xdr:from>
    <xdr:ext cx="599010" cy="259045"/>
    <xdr:sp macro="" textlink="">
      <xdr:nvSpPr>
        <xdr:cNvPr id="534" name="テキスト ボックス 533"/>
        <xdr:cNvSpPr txBox="1"/>
      </xdr:nvSpPr>
      <xdr:spPr>
        <a:xfrm>
          <a:off x="15181794" y="54951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126,020</a:t>
          </a:r>
          <a:endParaRPr kumimoji="1" lang="ja-JP" altLang="en-US" sz="1000" b="1">
            <a:solidFill>
              <a:srgbClr val="FF0000"/>
            </a:solidFill>
            <a:latin typeface="ＭＳ Ｐゴシック"/>
          </a:endParaRPr>
        </a:p>
      </xdr:txBody>
    </xdr:sp>
    <xdr:clientData/>
  </xdr:oneCellAnchor>
  <xdr:twoCellAnchor>
    <xdr:from>
      <xdr:col>21</xdr:col>
      <xdr:colOff>111125</xdr:colOff>
      <xdr:row>30</xdr:row>
      <xdr:rowOff>139017</xdr:rowOff>
    </xdr:from>
    <xdr:to>
      <xdr:col>21</xdr:col>
      <xdr:colOff>212725</xdr:colOff>
      <xdr:row>31</xdr:row>
      <xdr:rowOff>69167</xdr:rowOff>
    </xdr:to>
    <xdr:sp macro="" textlink="">
      <xdr:nvSpPr>
        <xdr:cNvPr id="535" name="円/楕円 534"/>
        <xdr:cNvSpPr/>
      </xdr:nvSpPr>
      <xdr:spPr>
        <a:xfrm>
          <a:off x="14541500" y="528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29</xdr:row>
      <xdr:rowOff>85694</xdr:rowOff>
    </xdr:from>
    <xdr:ext cx="599010" cy="259045"/>
    <xdr:sp macro="" textlink="">
      <xdr:nvSpPr>
        <xdr:cNvPr id="536" name="テキスト ボックス 535"/>
        <xdr:cNvSpPr txBox="1"/>
      </xdr:nvSpPr>
      <xdr:spPr>
        <a:xfrm>
          <a:off x="14292794" y="50577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183,423</a:t>
          </a:r>
          <a:endParaRPr kumimoji="1" lang="ja-JP" altLang="en-US" sz="1000" b="1">
            <a:solidFill>
              <a:srgbClr val="FF0000"/>
            </a:solidFill>
            <a:latin typeface="ＭＳ Ｐゴシック"/>
          </a:endParaRPr>
        </a:p>
      </xdr:txBody>
    </xdr:sp>
    <xdr:clientData/>
  </xdr:oneCellAnchor>
  <xdr:twoCellAnchor>
    <xdr:from>
      <xdr:col>19</xdr:col>
      <xdr:colOff>593725</xdr:colOff>
      <xdr:row>36</xdr:row>
      <xdr:rowOff>155766</xdr:rowOff>
    </xdr:from>
    <xdr:to>
      <xdr:col>20</xdr:col>
      <xdr:colOff>9525</xdr:colOff>
      <xdr:row>37</xdr:row>
      <xdr:rowOff>85916</xdr:rowOff>
    </xdr:to>
    <xdr:sp macro="" textlink="">
      <xdr:nvSpPr>
        <xdr:cNvPr id="537" name="円/楕円 536"/>
        <xdr:cNvSpPr/>
      </xdr:nvSpPr>
      <xdr:spPr>
        <a:xfrm>
          <a:off x="13652500" y="6327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102443</xdr:rowOff>
    </xdr:from>
    <xdr:ext cx="534377" cy="259045"/>
    <xdr:sp macro="" textlink="">
      <xdr:nvSpPr>
        <xdr:cNvPr id="538" name="テキスト ボックス 537"/>
        <xdr:cNvSpPr txBox="1"/>
      </xdr:nvSpPr>
      <xdr:spPr>
        <a:xfrm>
          <a:off x="13436111" y="6103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46,225</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123137</xdr:rowOff>
    </xdr:from>
    <xdr:to>
      <xdr:col>18</xdr:col>
      <xdr:colOff>492125</xdr:colOff>
      <xdr:row>38</xdr:row>
      <xdr:rowOff>53287</xdr:rowOff>
    </xdr:to>
    <xdr:sp macro="" textlink="">
      <xdr:nvSpPr>
        <xdr:cNvPr id="539" name="円/楕円 538"/>
        <xdr:cNvSpPr/>
      </xdr:nvSpPr>
      <xdr:spPr>
        <a:xfrm>
          <a:off x="12763500" y="6466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69814</xdr:rowOff>
    </xdr:from>
    <xdr:ext cx="534377" cy="259045"/>
    <xdr:sp macro="" textlink="">
      <xdr:nvSpPr>
        <xdr:cNvPr id="540" name="テキスト ボックス 539"/>
        <xdr:cNvSpPr txBox="1"/>
      </xdr:nvSpPr>
      <xdr:spPr>
        <a:xfrm>
          <a:off x="12547111" y="6242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28,007</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25/36</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49,151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9" name="テキスト ボックス 54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0" name="直線コネクタ 54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1" name="テキスト ボックス 55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139700</xdr:rowOff>
    </xdr:from>
    <xdr:to>
      <xdr:col>24</xdr:col>
      <xdr:colOff>644525</xdr:colOff>
      <xdr:row>59</xdr:row>
      <xdr:rowOff>139700</xdr:rowOff>
    </xdr:to>
    <xdr:cxnSp macro="">
      <xdr:nvCxnSpPr>
        <xdr:cNvPr id="552" name="直線コネクタ 551"/>
        <xdr:cNvCxnSpPr/>
      </xdr:nvCxnSpPr>
      <xdr:spPr>
        <a:xfrm>
          <a:off x="12446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168927</xdr:rowOff>
    </xdr:from>
    <xdr:ext cx="531299" cy="259045"/>
    <xdr:sp macro="" textlink="">
      <xdr:nvSpPr>
        <xdr:cNvPr id="553" name="テキスト ボックス 552"/>
        <xdr:cNvSpPr txBox="1"/>
      </xdr:nvSpPr>
      <xdr:spPr>
        <a:xfrm>
          <a:off x="11914701" y="10113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58</xdr:row>
      <xdr:rowOff>25400</xdr:rowOff>
    </xdr:from>
    <xdr:to>
      <xdr:col>24</xdr:col>
      <xdr:colOff>644525</xdr:colOff>
      <xdr:row>58</xdr:row>
      <xdr:rowOff>25400</xdr:rowOff>
    </xdr:to>
    <xdr:cxnSp macro="">
      <xdr:nvCxnSpPr>
        <xdr:cNvPr id="554" name="直線コネクタ 553"/>
        <xdr:cNvCxnSpPr/>
      </xdr:nvCxnSpPr>
      <xdr:spPr>
        <a:xfrm>
          <a:off x="12446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57</xdr:row>
      <xdr:rowOff>54627</xdr:rowOff>
    </xdr:from>
    <xdr:ext cx="531299" cy="259045"/>
    <xdr:sp macro="" textlink="">
      <xdr:nvSpPr>
        <xdr:cNvPr id="555" name="テキスト ボックス 554"/>
        <xdr:cNvSpPr txBox="1"/>
      </xdr:nvSpPr>
      <xdr:spPr>
        <a:xfrm>
          <a:off x="11914701" y="9827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56</xdr:row>
      <xdr:rowOff>82550</xdr:rowOff>
    </xdr:from>
    <xdr:to>
      <xdr:col>24</xdr:col>
      <xdr:colOff>644525</xdr:colOff>
      <xdr:row>56</xdr:row>
      <xdr:rowOff>82550</xdr:rowOff>
    </xdr:to>
    <xdr:cxnSp macro="">
      <xdr:nvCxnSpPr>
        <xdr:cNvPr id="556" name="直線コネクタ 555"/>
        <xdr:cNvCxnSpPr/>
      </xdr:nvCxnSpPr>
      <xdr:spPr>
        <a:xfrm>
          <a:off x="12446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55</xdr:row>
      <xdr:rowOff>111777</xdr:rowOff>
    </xdr:from>
    <xdr:ext cx="531299" cy="259045"/>
    <xdr:sp macro="" textlink="">
      <xdr:nvSpPr>
        <xdr:cNvPr id="557" name="テキスト ボックス 556"/>
        <xdr:cNvSpPr txBox="1"/>
      </xdr:nvSpPr>
      <xdr:spPr>
        <a:xfrm>
          <a:off x="11914701" y="9541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58" name="直線コネクタ 557"/>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168927</xdr:rowOff>
    </xdr:from>
    <xdr:ext cx="531299" cy="259045"/>
    <xdr:sp macro="" textlink="">
      <xdr:nvSpPr>
        <xdr:cNvPr id="559" name="テキスト ボックス 558"/>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53</xdr:row>
      <xdr:rowOff>25400</xdr:rowOff>
    </xdr:from>
    <xdr:to>
      <xdr:col>24</xdr:col>
      <xdr:colOff>644525</xdr:colOff>
      <xdr:row>53</xdr:row>
      <xdr:rowOff>25400</xdr:rowOff>
    </xdr:to>
    <xdr:cxnSp macro="">
      <xdr:nvCxnSpPr>
        <xdr:cNvPr id="560" name="直線コネクタ 559"/>
        <xdr:cNvCxnSpPr/>
      </xdr:nvCxnSpPr>
      <xdr:spPr>
        <a:xfrm>
          <a:off x="12446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52</xdr:row>
      <xdr:rowOff>54627</xdr:rowOff>
    </xdr:from>
    <xdr:ext cx="595419" cy="259045"/>
    <xdr:sp macro="" textlink="">
      <xdr:nvSpPr>
        <xdr:cNvPr id="561" name="テキスト ボックス 560"/>
        <xdr:cNvSpPr txBox="1"/>
      </xdr:nvSpPr>
      <xdr:spPr>
        <a:xfrm>
          <a:off x="11850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51</xdr:row>
      <xdr:rowOff>82550</xdr:rowOff>
    </xdr:from>
    <xdr:to>
      <xdr:col>24</xdr:col>
      <xdr:colOff>644525</xdr:colOff>
      <xdr:row>51</xdr:row>
      <xdr:rowOff>82550</xdr:rowOff>
    </xdr:to>
    <xdr:cxnSp macro="">
      <xdr:nvCxnSpPr>
        <xdr:cNvPr id="562" name="直線コネクタ 561"/>
        <xdr:cNvCxnSpPr/>
      </xdr:nvCxnSpPr>
      <xdr:spPr>
        <a:xfrm>
          <a:off x="12446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50</xdr:row>
      <xdr:rowOff>111777</xdr:rowOff>
    </xdr:from>
    <xdr:ext cx="595419" cy="259045"/>
    <xdr:sp macro="" textlink="">
      <xdr:nvSpPr>
        <xdr:cNvPr id="563" name="テキスト ボックス 562"/>
        <xdr:cNvSpPr txBox="1"/>
      </xdr:nvSpPr>
      <xdr:spPr>
        <a:xfrm>
          <a:off x="11850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49</xdr:row>
      <xdr:rowOff>139700</xdr:rowOff>
    </xdr:from>
    <xdr:to>
      <xdr:col>24</xdr:col>
      <xdr:colOff>644525</xdr:colOff>
      <xdr:row>49</xdr:row>
      <xdr:rowOff>139700</xdr:rowOff>
    </xdr:to>
    <xdr:cxnSp macro="">
      <xdr:nvCxnSpPr>
        <xdr:cNvPr id="564" name="直線コネクタ 563"/>
        <xdr:cNvCxnSpPr/>
      </xdr:nvCxnSpPr>
      <xdr:spPr>
        <a:xfrm>
          <a:off x="12446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48</xdr:row>
      <xdr:rowOff>168927</xdr:rowOff>
    </xdr:from>
    <xdr:ext cx="595419" cy="259045"/>
    <xdr:sp macro="" textlink="">
      <xdr:nvSpPr>
        <xdr:cNvPr id="565" name="テキスト ボックス 564"/>
        <xdr:cNvSpPr txBox="1"/>
      </xdr:nvSpPr>
      <xdr:spPr>
        <a:xfrm>
          <a:off x="11850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7" name="テキスト ボックス 566"/>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8"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132871</xdr:rowOff>
    </xdr:from>
    <xdr:to>
      <xdr:col>23</xdr:col>
      <xdr:colOff>516889</xdr:colOff>
      <xdr:row>58</xdr:row>
      <xdr:rowOff>170032</xdr:rowOff>
    </xdr:to>
    <xdr:cxnSp macro="">
      <xdr:nvCxnSpPr>
        <xdr:cNvPr id="569" name="直線コネクタ 568"/>
        <xdr:cNvCxnSpPr/>
      </xdr:nvCxnSpPr>
      <xdr:spPr>
        <a:xfrm flipV="1">
          <a:off x="16317595" y="8705371"/>
          <a:ext cx="1269" cy="1408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2409</xdr:rowOff>
    </xdr:from>
    <xdr:ext cx="534377" cy="259045"/>
    <xdr:sp macro="" textlink="">
      <xdr:nvSpPr>
        <xdr:cNvPr id="570" name="教育費最小値テキスト"/>
        <xdr:cNvSpPr txBox="1"/>
      </xdr:nvSpPr>
      <xdr:spPr>
        <a:xfrm>
          <a:off x="16370300" y="1011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29,877</a:t>
          </a:r>
          <a:endParaRPr kumimoji="1" lang="ja-JP" altLang="en-US" sz="1000" b="1">
            <a:latin typeface="ＭＳ Ｐゴシック"/>
          </a:endParaRPr>
        </a:p>
      </xdr:txBody>
    </xdr:sp>
    <xdr:clientData/>
  </xdr:oneCellAnchor>
  <xdr:twoCellAnchor>
    <xdr:from>
      <xdr:col>23</xdr:col>
      <xdr:colOff>428625</xdr:colOff>
      <xdr:row>58</xdr:row>
      <xdr:rowOff>170032</xdr:rowOff>
    </xdr:from>
    <xdr:to>
      <xdr:col>23</xdr:col>
      <xdr:colOff>606425</xdr:colOff>
      <xdr:row>58</xdr:row>
      <xdr:rowOff>170032</xdr:rowOff>
    </xdr:to>
    <xdr:cxnSp macro="">
      <xdr:nvCxnSpPr>
        <xdr:cNvPr id="571" name="直線コネクタ 570"/>
        <xdr:cNvCxnSpPr/>
      </xdr:nvCxnSpPr>
      <xdr:spPr>
        <a:xfrm>
          <a:off x="16230600" y="10114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79548</xdr:rowOff>
    </xdr:from>
    <xdr:ext cx="599010" cy="259045"/>
    <xdr:sp macro="" textlink="">
      <xdr:nvSpPr>
        <xdr:cNvPr id="572" name="教育費最大値テキスト"/>
        <xdr:cNvSpPr txBox="1"/>
      </xdr:nvSpPr>
      <xdr:spPr>
        <a:xfrm>
          <a:off x="16370300" y="84805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128,478</a:t>
          </a:r>
          <a:endParaRPr kumimoji="1" lang="ja-JP" altLang="en-US" sz="1000" b="1">
            <a:latin typeface="ＭＳ Ｐゴシック"/>
          </a:endParaRPr>
        </a:p>
      </xdr:txBody>
    </xdr:sp>
    <xdr:clientData/>
  </xdr:oneCellAnchor>
  <xdr:twoCellAnchor>
    <xdr:from>
      <xdr:col>23</xdr:col>
      <xdr:colOff>428625</xdr:colOff>
      <xdr:row>50</xdr:row>
      <xdr:rowOff>132871</xdr:rowOff>
    </xdr:from>
    <xdr:to>
      <xdr:col>23</xdr:col>
      <xdr:colOff>606425</xdr:colOff>
      <xdr:row>50</xdr:row>
      <xdr:rowOff>132871</xdr:rowOff>
    </xdr:to>
    <xdr:cxnSp macro="">
      <xdr:nvCxnSpPr>
        <xdr:cNvPr id="573" name="直線コネクタ 572"/>
        <xdr:cNvCxnSpPr/>
      </xdr:nvCxnSpPr>
      <xdr:spPr>
        <a:xfrm>
          <a:off x="16230600" y="87053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128127</xdr:rowOff>
    </xdr:from>
    <xdr:to>
      <xdr:col>23</xdr:col>
      <xdr:colOff>517525</xdr:colOff>
      <xdr:row>56</xdr:row>
      <xdr:rowOff>160889</xdr:rowOff>
    </xdr:to>
    <xdr:cxnSp macro="">
      <xdr:nvCxnSpPr>
        <xdr:cNvPr id="574" name="直線コネクタ 573"/>
        <xdr:cNvCxnSpPr/>
      </xdr:nvCxnSpPr>
      <xdr:spPr>
        <a:xfrm>
          <a:off x="15481300" y="9729327"/>
          <a:ext cx="838200" cy="32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32638</xdr:rowOff>
    </xdr:from>
    <xdr:ext cx="534377" cy="259045"/>
    <xdr:sp macro="" textlink="">
      <xdr:nvSpPr>
        <xdr:cNvPr id="575" name="教育費平均値テキスト"/>
        <xdr:cNvSpPr txBox="1"/>
      </xdr:nvSpPr>
      <xdr:spPr>
        <a:xfrm>
          <a:off x="16370300" y="94623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61,539</a:t>
          </a:r>
          <a:endParaRPr kumimoji="1" lang="ja-JP" altLang="en-US" sz="1000" b="1">
            <a:solidFill>
              <a:srgbClr val="000080"/>
            </a:solidFill>
            <a:latin typeface="ＭＳ Ｐゴシック"/>
          </a:endParaRPr>
        </a:p>
      </xdr:txBody>
    </xdr:sp>
    <xdr:clientData/>
  </xdr:oneCellAnchor>
  <xdr:twoCellAnchor>
    <xdr:from>
      <xdr:col>23</xdr:col>
      <xdr:colOff>466725</xdr:colOff>
      <xdr:row>56</xdr:row>
      <xdr:rowOff>9761</xdr:rowOff>
    </xdr:from>
    <xdr:to>
      <xdr:col>23</xdr:col>
      <xdr:colOff>568325</xdr:colOff>
      <xdr:row>56</xdr:row>
      <xdr:rowOff>111361</xdr:rowOff>
    </xdr:to>
    <xdr:sp macro="" textlink="">
      <xdr:nvSpPr>
        <xdr:cNvPr id="576" name="フローチャート : 判断 575"/>
        <xdr:cNvSpPr/>
      </xdr:nvSpPr>
      <xdr:spPr>
        <a:xfrm>
          <a:off x="16268700" y="9610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84579</xdr:rowOff>
    </xdr:from>
    <xdr:to>
      <xdr:col>22</xdr:col>
      <xdr:colOff>365125</xdr:colOff>
      <xdr:row>56</xdr:row>
      <xdr:rowOff>128127</xdr:rowOff>
    </xdr:to>
    <xdr:cxnSp macro="">
      <xdr:nvCxnSpPr>
        <xdr:cNvPr id="577" name="直線コネクタ 576"/>
        <xdr:cNvCxnSpPr/>
      </xdr:nvCxnSpPr>
      <xdr:spPr>
        <a:xfrm>
          <a:off x="14592300" y="9685779"/>
          <a:ext cx="889000" cy="43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55</xdr:row>
      <xdr:rowOff>38894</xdr:rowOff>
    </xdr:from>
    <xdr:to>
      <xdr:col>22</xdr:col>
      <xdr:colOff>415925</xdr:colOff>
      <xdr:row>55</xdr:row>
      <xdr:rowOff>140494</xdr:rowOff>
    </xdr:to>
    <xdr:sp macro="" textlink="">
      <xdr:nvSpPr>
        <xdr:cNvPr id="578" name="フローチャート : 判断 577"/>
        <xdr:cNvSpPr/>
      </xdr:nvSpPr>
      <xdr:spPr>
        <a:xfrm>
          <a:off x="15430500" y="9468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53</xdr:row>
      <xdr:rowOff>157021</xdr:rowOff>
    </xdr:from>
    <xdr:ext cx="534377" cy="259045"/>
    <xdr:sp macro="" textlink="">
      <xdr:nvSpPr>
        <xdr:cNvPr id="579" name="テキスト ボックス 578"/>
        <xdr:cNvSpPr txBox="1"/>
      </xdr:nvSpPr>
      <xdr:spPr>
        <a:xfrm>
          <a:off x="15214111" y="9243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71,500</a:t>
          </a:r>
          <a:endParaRPr kumimoji="1" lang="ja-JP" altLang="en-US" sz="1000" b="1">
            <a:solidFill>
              <a:srgbClr val="000080"/>
            </a:solidFill>
            <a:latin typeface="ＭＳ Ｐゴシック"/>
          </a:endParaRPr>
        </a:p>
      </xdr:txBody>
    </xdr:sp>
    <xdr:clientData/>
  </xdr:oneCellAnchor>
  <xdr:twoCellAnchor>
    <xdr:from>
      <xdr:col>19</xdr:col>
      <xdr:colOff>644525</xdr:colOff>
      <xdr:row>52</xdr:row>
      <xdr:rowOff>165446</xdr:rowOff>
    </xdr:from>
    <xdr:to>
      <xdr:col>21</xdr:col>
      <xdr:colOff>161925</xdr:colOff>
      <xdr:row>56</xdr:row>
      <xdr:rowOff>84579</xdr:rowOff>
    </xdr:to>
    <xdr:cxnSp macro="">
      <xdr:nvCxnSpPr>
        <xdr:cNvPr id="580" name="直線コネクタ 579"/>
        <xdr:cNvCxnSpPr/>
      </xdr:nvCxnSpPr>
      <xdr:spPr>
        <a:xfrm>
          <a:off x="13703300" y="9080846"/>
          <a:ext cx="889000" cy="604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55</xdr:row>
      <xdr:rowOff>15848</xdr:rowOff>
    </xdr:from>
    <xdr:to>
      <xdr:col>21</xdr:col>
      <xdr:colOff>212725</xdr:colOff>
      <xdr:row>55</xdr:row>
      <xdr:rowOff>117448</xdr:rowOff>
    </xdr:to>
    <xdr:sp macro="" textlink="">
      <xdr:nvSpPr>
        <xdr:cNvPr id="581" name="フローチャート : 判断 580"/>
        <xdr:cNvSpPr/>
      </xdr:nvSpPr>
      <xdr:spPr>
        <a:xfrm>
          <a:off x="14541500" y="9445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53</xdr:row>
      <xdr:rowOff>133975</xdr:rowOff>
    </xdr:from>
    <xdr:ext cx="534377" cy="259045"/>
    <xdr:sp macro="" textlink="">
      <xdr:nvSpPr>
        <xdr:cNvPr id="582" name="テキスト ボックス 581"/>
        <xdr:cNvSpPr txBox="1"/>
      </xdr:nvSpPr>
      <xdr:spPr>
        <a:xfrm>
          <a:off x="14325111" y="922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73,113</a:t>
          </a:r>
          <a:endParaRPr kumimoji="1" lang="ja-JP" altLang="en-US" sz="1000" b="1">
            <a:solidFill>
              <a:srgbClr val="000080"/>
            </a:solidFill>
            <a:latin typeface="ＭＳ Ｐゴシック"/>
          </a:endParaRPr>
        </a:p>
      </xdr:txBody>
    </xdr:sp>
    <xdr:clientData/>
  </xdr:oneCellAnchor>
  <xdr:twoCellAnchor>
    <xdr:from>
      <xdr:col>18</xdr:col>
      <xdr:colOff>441325</xdr:colOff>
      <xdr:row>51</xdr:row>
      <xdr:rowOff>140000</xdr:rowOff>
    </xdr:from>
    <xdr:to>
      <xdr:col>19</xdr:col>
      <xdr:colOff>644525</xdr:colOff>
      <xdr:row>52</xdr:row>
      <xdr:rowOff>165446</xdr:rowOff>
    </xdr:to>
    <xdr:cxnSp macro="">
      <xdr:nvCxnSpPr>
        <xdr:cNvPr id="583" name="直線コネクタ 582"/>
        <xdr:cNvCxnSpPr/>
      </xdr:nvCxnSpPr>
      <xdr:spPr>
        <a:xfrm>
          <a:off x="12814300" y="8883950"/>
          <a:ext cx="889000" cy="196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164967</xdr:rowOff>
    </xdr:from>
    <xdr:to>
      <xdr:col>20</xdr:col>
      <xdr:colOff>9525</xdr:colOff>
      <xdr:row>55</xdr:row>
      <xdr:rowOff>95117</xdr:rowOff>
    </xdr:to>
    <xdr:sp macro="" textlink="">
      <xdr:nvSpPr>
        <xdr:cNvPr id="584" name="フローチャート : 判断 583"/>
        <xdr:cNvSpPr/>
      </xdr:nvSpPr>
      <xdr:spPr>
        <a:xfrm>
          <a:off x="13652500" y="9423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86244</xdr:rowOff>
    </xdr:from>
    <xdr:ext cx="534377" cy="259045"/>
    <xdr:sp macro="" textlink="">
      <xdr:nvSpPr>
        <xdr:cNvPr id="585" name="テキスト ボックス 584"/>
        <xdr:cNvSpPr txBox="1"/>
      </xdr:nvSpPr>
      <xdr:spPr>
        <a:xfrm>
          <a:off x="13436111" y="95159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74,676</a:t>
          </a:r>
          <a:endParaRPr kumimoji="1" lang="ja-JP" altLang="en-US" sz="1000" b="1">
            <a:solidFill>
              <a:srgbClr val="000080"/>
            </a:solidFill>
            <a:latin typeface="ＭＳ Ｐゴシック"/>
          </a:endParaRPr>
        </a:p>
      </xdr:txBody>
    </xdr:sp>
    <xdr:clientData/>
  </xdr:oneCellAnchor>
  <xdr:twoCellAnchor>
    <xdr:from>
      <xdr:col>18</xdr:col>
      <xdr:colOff>390525</xdr:colOff>
      <xdr:row>55</xdr:row>
      <xdr:rowOff>89871</xdr:rowOff>
    </xdr:from>
    <xdr:to>
      <xdr:col>18</xdr:col>
      <xdr:colOff>492125</xdr:colOff>
      <xdr:row>56</xdr:row>
      <xdr:rowOff>20021</xdr:rowOff>
    </xdr:to>
    <xdr:sp macro="" textlink="">
      <xdr:nvSpPr>
        <xdr:cNvPr id="586" name="フローチャート : 判断 585"/>
        <xdr:cNvSpPr/>
      </xdr:nvSpPr>
      <xdr:spPr>
        <a:xfrm>
          <a:off x="12763500" y="9519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56</xdr:row>
      <xdr:rowOff>11148</xdr:rowOff>
    </xdr:from>
    <xdr:ext cx="534377" cy="259045"/>
    <xdr:sp macro="" textlink="">
      <xdr:nvSpPr>
        <xdr:cNvPr id="587" name="テキスト ボックス 586"/>
        <xdr:cNvSpPr txBox="1"/>
      </xdr:nvSpPr>
      <xdr:spPr>
        <a:xfrm>
          <a:off x="12547111" y="9612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67,932</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56</xdr:row>
      <xdr:rowOff>110089</xdr:rowOff>
    </xdr:from>
    <xdr:to>
      <xdr:col>23</xdr:col>
      <xdr:colOff>568325</xdr:colOff>
      <xdr:row>57</xdr:row>
      <xdr:rowOff>40239</xdr:rowOff>
    </xdr:to>
    <xdr:sp macro="" textlink="">
      <xdr:nvSpPr>
        <xdr:cNvPr id="593" name="円/楕円 592"/>
        <xdr:cNvSpPr/>
      </xdr:nvSpPr>
      <xdr:spPr>
        <a:xfrm>
          <a:off x="16268700" y="9711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56</xdr:row>
      <xdr:rowOff>88516</xdr:rowOff>
    </xdr:from>
    <xdr:ext cx="534377" cy="259045"/>
    <xdr:sp macro="" textlink="">
      <xdr:nvSpPr>
        <xdr:cNvPr id="594" name="教育費該当値テキスト"/>
        <xdr:cNvSpPr txBox="1"/>
      </xdr:nvSpPr>
      <xdr:spPr>
        <a:xfrm>
          <a:off x="16370300" y="96897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54,517</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77327</xdr:rowOff>
    </xdr:from>
    <xdr:to>
      <xdr:col>22</xdr:col>
      <xdr:colOff>415925</xdr:colOff>
      <xdr:row>57</xdr:row>
      <xdr:rowOff>7477</xdr:rowOff>
    </xdr:to>
    <xdr:sp macro="" textlink="">
      <xdr:nvSpPr>
        <xdr:cNvPr id="595" name="円/楕円 594"/>
        <xdr:cNvSpPr/>
      </xdr:nvSpPr>
      <xdr:spPr>
        <a:xfrm>
          <a:off x="15430500" y="9678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56</xdr:row>
      <xdr:rowOff>170054</xdr:rowOff>
    </xdr:from>
    <xdr:ext cx="534377" cy="259045"/>
    <xdr:sp macro="" textlink="">
      <xdr:nvSpPr>
        <xdr:cNvPr id="596" name="テキスト ボックス 595"/>
        <xdr:cNvSpPr txBox="1"/>
      </xdr:nvSpPr>
      <xdr:spPr>
        <a:xfrm>
          <a:off x="15214111" y="977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56,810</a:t>
          </a:r>
          <a:endParaRPr kumimoji="1" lang="ja-JP" altLang="en-US" sz="1000" b="1">
            <a:solidFill>
              <a:srgbClr val="FF0000"/>
            </a:solidFill>
            <a:latin typeface="ＭＳ Ｐゴシック"/>
          </a:endParaRPr>
        </a:p>
      </xdr:txBody>
    </xdr:sp>
    <xdr:clientData/>
  </xdr:oneCellAnchor>
  <xdr:twoCellAnchor>
    <xdr:from>
      <xdr:col>21</xdr:col>
      <xdr:colOff>111125</xdr:colOff>
      <xdr:row>56</xdr:row>
      <xdr:rowOff>33779</xdr:rowOff>
    </xdr:from>
    <xdr:to>
      <xdr:col>21</xdr:col>
      <xdr:colOff>212725</xdr:colOff>
      <xdr:row>56</xdr:row>
      <xdr:rowOff>135379</xdr:rowOff>
    </xdr:to>
    <xdr:sp macro="" textlink="">
      <xdr:nvSpPr>
        <xdr:cNvPr id="597" name="円/楕円 596"/>
        <xdr:cNvSpPr/>
      </xdr:nvSpPr>
      <xdr:spPr>
        <a:xfrm>
          <a:off x="14541500" y="9634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56</xdr:row>
      <xdr:rowOff>126506</xdr:rowOff>
    </xdr:from>
    <xdr:ext cx="534377" cy="259045"/>
    <xdr:sp macro="" textlink="">
      <xdr:nvSpPr>
        <xdr:cNvPr id="598" name="テキスト ボックス 597"/>
        <xdr:cNvSpPr txBox="1"/>
      </xdr:nvSpPr>
      <xdr:spPr>
        <a:xfrm>
          <a:off x="14325111" y="97277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59,858</a:t>
          </a:r>
          <a:endParaRPr kumimoji="1" lang="ja-JP" altLang="en-US" sz="1000" b="1">
            <a:solidFill>
              <a:srgbClr val="FF0000"/>
            </a:solidFill>
            <a:latin typeface="ＭＳ Ｐゴシック"/>
          </a:endParaRPr>
        </a:p>
      </xdr:txBody>
    </xdr:sp>
    <xdr:clientData/>
  </xdr:oneCellAnchor>
  <xdr:twoCellAnchor>
    <xdr:from>
      <xdr:col>19</xdr:col>
      <xdr:colOff>593725</xdr:colOff>
      <xdr:row>52</xdr:row>
      <xdr:rowOff>114646</xdr:rowOff>
    </xdr:from>
    <xdr:to>
      <xdr:col>20</xdr:col>
      <xdr:colOff>9525</xdr:colOff>
      <xdr:row>53</xdr:row>
      <xdr:rowOff>44796</xdr:rowOff>
    </xdr:to>
    <xdr:sp macro="" textlink="">
      <xdr:nvSpPr>
        <xdr:cNvPr id="599" name="円/楕円 598"/>
        <xdr:cNvSpPr/>
      </xdr:nvSpPr>
      <xdr:spPr>
        <a:xfrm>
          <a:off x="13652500" y="9030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51</xdr:row>
      <xdr:rowOff>61323</xdr:rowOff>
    </xdr:from>
    <xdr:ext cx="599010" cy="259045"/>
    <xdr:sp macro="" textlink="">
      <xdr:nvSpPr>
        <xdr:cNvPr id="600" name="テキスト ボックス 599"/>
        <xdr:cNvSpPr txBox="1"/>
      </xdr:nvSpPr>
      <xdr:spPr>
        <a:xfrm>
          <a:off x="13403794" y="8805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102,198</a:t>
          </a:r>
          <a:endParaRPr kumimoji="1" lang="ja-JP" altLang="en-US" sz="1000" b="1">
            <a:solidFill>
              <a:srgbClr val="FF0000"/>
            </a:solidFill>
            <a:latin typeface="ＭＳ Ｐゴシック"/>
          </a:endParaRPr>
        </a:p>
      </xdr:txBody>
    </xdr:sp>
    <xdr:clientData/>
  </xdr:oneCellAnchor>
  <xdr:twoCellAnchor>
    <xdr:from>
      <xdr:col>18</xdr:col>
      <xdr:colOff>390525</xdr:colOff>
      <xdr:row>51</xdr:row>
      <xdr:rowOff>89200</xdr:rowOff>
    </xdr:from>
    <xdr:to>
      <xdr:col>18</xdr:col>
      <xdr:colOff>492125</xdr:colOff>
      <xdr:row>52</xdr:row>
      <xdr:rowOff>19350</xdr:rowOff>
    </xdr:to>
    <xdr:sp macro="" textlink="">
      <xdr:nvSpPr>
        <xdr:cNvPr id="601" name="円/楕円 600"/>
        <xdr:cNvSpPr/>
      </xdr:nvSpPr>
      <xdr:spPr>
        <a:xfrm>
          <a:off x="12763500" y="883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50</xdr:row>
      <xdr:rowOff>35877</xdr:rowOff>
    </xdr:from>
    <xdr:ext cx="599010" cy="259045"/>
    <xdr:sp macro="" textlink="">
      <xdr:nvSpPr>
        <xdr:cNvPr id="602" name="テキスト ボックス 601"/>
        <xdr:cNvSpPr txBox="1"/>
      </xdr:nvSpPr>
      <xdr:spPr>
        <a:xfrm>
          <a:off x="12514794" y="86083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115,979</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613" name="直線コネクタ 612"/>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614" name="テキスト ボックス 613"/>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615" name="直線コネクタ 614"/>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616" name="テキスト ボックス 615"/>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617" name="直線コネクタ 616"/>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618" name="テキスト ボックス 617"/>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619" name="直線コネクタ 618"/>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620" name="テキスト ボックス 619"/>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621" name="直線コネクタ 620"/>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622" name="テキスト ボックス 621"/>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3" name="直線コネクタ 62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4" name="テキスト ボックス 62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5"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87378</xdr:rowOff>
    </xdr:from>
    <xdr:to>
      <xdr:col>23</xdr:col>
      <xdr:colOff>516889</xdr:colOff>
      <xdr:row>79</xdr:row>
      <xdr:rowOff>44450</xdr:rowOff>
    </xdr:to>
    <xdr:cxnSp macro="">
      <xdr:nvCxnSpPr>
        <xdr:cNvPr id="626" name="直線コネクタ 625"/>
        <xdr:cNvCxnSpPr/>
      </xdr:nvCxnSpPr>
      <xdr:spPr>
        <a:xfrm flipV="1">
          <a:off x="16317595" y="12260328"/>
          <a:ext cx="1269" cy="13286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76869</xdr:rowOff>
    </xdr:from>
    <xdr:ext cx="249299" cy="259045"/>
    <xdr:sp macro="" textlink="">
      <xdr:nvSpPr>
        <xdr:cNvPr id="627" name="災害復旧費最小値テキスト"/>
        <xdr:cNvSpPr txBox="1"/>
      </xdr:nvSpPr>
      <xdr:spPr>
        <a:xfrm>
          <a:off x="16370300" y="1362141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79</xdr:row>
      <xdr:rowOff>44450</xdr:rowOff>
    </xdr:from>
    <xdr:to>
      <xdr:col>23</xdr:col>
      <xdr:colOff>606425</xdr:colOff>
      <xdr:row>79</xdr:row>
      <xdr:rowOff>44450</xdr:rowOff>
    </xdr:to>
    <xdr:cxnSp macro="">
      <xdr:nvCxnSpPr>
        <xdr:cNvPr id="628" name="直線コネクタ 627"/>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34055</xdr:rowOff>
    </xdr:from>
    <xdr:ext cx="599010" cy="259045"/>
    <xdr:sp macro="" textlink="">
      <xdr:nvSpPr>
        <xdr:cNvPr id="629" name="災害復旧費最大値テキスト"/>
        <xdr:cNvSpPr txBox="1"/>
      </xdr:nvSpPr>
      <xdr:spPr>
        <a:xfrm>
          <a:off x="16370300" y="12035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348,733</a:t>
          </a:r>
          <a:endParaRPr kumimoji="1" lang="ja-JP" altLang="en-US" sz="1000" b="1">
            <a:latin typeface="ＭＳ Ｐゴシック"/>
          </a:endParaRPr>
        </a:p>
      </xdr:txBody>
    </xdr:sp>
    <xdr:clientData/>
  </xdr:oneCellAnchor>
  <xdr:twoCellAnchor>
    <xdr:from>
      <xdr:col>23</xdr:col>
      <xdr:colOff>428625</xdr:colOff>
      <xdr:row>71</xdr:row>
      <xdr:rowOff>87378</xdr:rowOff>
    </xdr:from>
    <xdr:to>
      <xdr:col>23</xdr:col>
      <xdr:colOff>606425</xdr:colOff>
      <xdr:row>71</xdr:row>
      <xdr:rowOff>87378</xdr:rowOff>
    </xdr:to>
    <xdr:cxnSp macro="">
      <xdr:nvCxnSpPr>
        <xdr:cNvPr id="630" name="直線コネクタ 629"/>
        <xdr:cNvCxnSpPr/>
      </xdr:nvCxnSpPr>
      <xdr:spPr>
        <a:xfrm>
          <a:off x="16230600" y="1226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137559</xdr:rowOff>
    </xdr:from>
    <xdr:to>
      <xdr:col>23</xdr:col>
      <xdr:colOff>517525</xdr:colOff>
      <xdr:row>79</xdr:row>
      <xdr:rowOff>3770</xdr:rowOff>
    </xdr:to>
    <xdr:cxnSp macro="">
      <xdr:nvCxnSpPr>
        <xdr:cNvPr id="631" name="直線コネクタ 630"/>
        <xdr:cNvCxnSpPr/>
      </xdr:nvCxnSpPr>
      <xdr:spPr>
        <a:xfrm>
          <a:off x="15481300" y="13510659"/>
          <a:ext cx="838200" cy="37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121319</xdr:rowOff>
    </xdr:from>
    <xdr:ext cx="469744" cy="259045"/>
    <xdr:sp macro="" textlink="">
      <xdr:nvSpPr>
        <xdr:cNvPr id="632" name="災害復旧費平均値テキスト"/>
        <xdr:cNvSpPr txBox="1"/>
      </xdr:nvSpPr>
      <xdr:spPr>
        <a:xfrm>
          <a:off x="16370300" y="134944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5,829</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142892</xdr:rowOff>
    </xdr:from>
    <xdr:to>
      <xdr:col>23</xdr:col>
      <xdr:colOff>568325</xdr:colOff>
      <xdr:row>79</xdr:row>
      <xdr:rowOff>73042</xdr:rowOff>
    </xdr:to>
    <xdr:sp macro="" textlink="">
      <xdr:nvSpPr>
        <xdr:cNvPr id="633" name="フローチャート : 判断 632"/>
        <xdr:cNvSpPr/>
      </xdr:nvSpPr>
      <xdr:spPr>
        <a:xfrm>
          <a:off x="16268700" y="13515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137559</xdr:rowOff>
    </xdr:from>
    <xdr:to>
      <xdr:col>22</xdr:col>
      <xdr:colOff>365125</xdr:colOff>
      <xdr:row>79</xdr:row>
      <xdr:rowOff>39643</xdr:rowOff>
    </xdr:to>
    <xdr:cxnSp macro="">
      <xdr:nvCxnSpPr>
        <xdr:cNvPr id="634" name="直線コネクタ 633"/>
        <xdr:cNvCxnSpPr/>
      </xdr:nvCxnSpPr>
      <xdr:spPr>
        <a:xfrm flipV="1">
          <a:off x="14592300" y="13510659"/>
          <a:ext cx="889000" cy="73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106719</xdr:rowOff>
    </xdr:from>
    <xdr:to>
      <xdr:col>22</xdr:col>
      <xdr:colOff>415925</xdr:colOff>
      <xdr:row>79</xdr:row>
      <xdr:rowOff>36869</xdr:rowOff>
    </xdr:to>
    <xdr:sp macro="" textlink="">
      <xdr:nvSpPr>
        <xdr:cNvPr id="635" name="フローチャート : 判断 634"/>
        <xdr:cNvSpPr/>
      </xdr:nvSpPr>
      <xdr:spPr>
        <a:xfrm>
          <a:off x="15430500" y="13479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79</xdr:row>
      <xdr:rowOff>27996</xdr:rowOff>
    </xdr:from>
    <xdr:ext cx="534377" cy="259045"/>
    <xdr:sp macro="" textlink="">
      <xdr:nvSpPr>
        <xdr:cNvPr id="636" name="テキスト ボックス 635"/>
        <xdr:cNvSpPr txBox="1"/>
      </xdr:nvSpPr>
      <xdr:spPr>
        <a:xfrm>
          <a:off x="15214111" y="13572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15,323</a:t>
          </a:r>
          <a:endParaRPr kumimoji="1" lang="ja-JP" altLang="en-US" sz="1000" b="1">
            <a:solidFill>
              <a:srgbClr val="000080"/>
            </a:solidFill>
            <a:latin typeface="ＭＳ Ｐゴシック"/>
          </a:endParaRPr>
        </a:p>
      </xdr:txBody>
    </xdr:sp>
    <xdr:clientData/>
  </xdr:oneCellAnchor>
  <xdr:twoCellAnchor>
    <xdr:from>
      <xdr:col>19</xdr:col>
      <xdr:colOff>644525</xdr:colOff>
      <xdr:row>79</xdr:row>
      <xdr:rowOff>36144</xdr:rowOff>
    </xdr:from>
    <xdr:to>
      <xdr:col>21</xdr:col>
      <xdr:colOff>161925</xdr:colOff>
      <xdr:row>79</xdr:row>
      <xdr:rowOff>39643</xdr:rowOff>
    </xdr:to>
    <xdr:cxnSp macro="">
      <xdr:nvCxnSpPr>
        <xdr:cNvPr id="637" name="直線コネクタ 636"/>
        <xdr:cNvCxnSpPr/>
      </xdr:nvCxnSpPr>
      <xdr:spPr>
        <a:xfrm>
          <a:off x="13703300" y="13580694"/>
          <a:ext cx="889000" cy="3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112077</xdr:rowOff>
    </xdr:from>
    <xdr:to>
      <xdr:col>21</xdr:col>
      <xdr:colOff>212725</xdr:colOff>
      <xdr:row>79</xdr:row>
      <xdr:rowOff>42227</xdr:rowOff>
    </xdr:to>
    <xdr:sp macro="" textlink="">
      <xdr:nvSpPr>
        <xdr:cNvPr id="638" name="フローチャート : 判断 637"/>
        <xdr:cNvSpPr/>
      </xdr:nvSpPr>
      <xdr:spPr>
        <a:xfrm>
          <a:off x="14541500" y="134851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77</xdr:row>
      <xdr:rowOff>58754</xdr:rowOff>
    </xdr:from>
    <xdr:ext cx="534377" cy="259045"/>
    <xdr:sp macro="" textlink="">
      <xdr:nvSpPr>
        <xdr:cNvPr id="639" name="テキスト ボックス 638"/>
        <xdr:cNvSpPr txBox="1"/>
      </xdr:nvSpPr>
      <xdr:spPr>
        <a:xfrm>
          <a:off x="14325111" y="132604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13,917</a:t>
          </a:r>
          <a:endParaRPr kumimoji="1" lang="ja-JP" altLang="en-US" sz="1000" b="1">
            <a:solidFill>
              <a:srgbClr val="000080"/>
            </a:solidFill>
            <a:latin typeface="ＭＳ Ｐゴシック"/>
          </a:endParaRPr>
        </a:p>
      </xdr:txBody>
    </xdr:sp>
    <xdr:clientData/>
  </xdr:oneCellAnchor>
  <xdr:twoCellAnchor>
    <xdr:from>
      <xdr:col>18</xdr:col>
      <xdr:colOff>441325</xdr:colOff>
      <xdr:row>79</xdr:row>
      <xdr:rowOff>31268</xdr:rowOff>
    </xdr:from>
    <xdr:to>
      <xdr:col>19</xdr:col>
      <xdr:colOff>644525</xdr:colOff>
      <xdr:row>79</xdr:row>
      <xdr:rowOff>36144</xdr:rowOff>
    </xdr:to>
    <xdr:cxnSp macro="">
      <xdr:nvCxnSpPr>
        <xdr:cNvPr id="640" name="直線コネクタ 639"/>
        <xdr:cNvCxnSpPr/>
      </xdr:nvCxnSpPr>
      <xdr:spPr>
        <a:xfrm>
          <a:off x="12814300" y="13575818"/>
          <a:ext cx="889000" cy="4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101488</xdr:rowOff>
    </xdr:from>
    <xdr:to>
      <xdr:col>20</xdr:col>
      <xdr:colOff>9525</xdr:colOff>
      <xdr:row>79</xdr:row>
      <xdr:rowOff>31638</xdr:rowOff>
    </xdr:to>
    <xdr:sp macro="" textlink="">
      <xdr:nvSpPr>
        <xdr:cNvPr id="641" name="フローチャート : 判断 640"/>
        <xdr:cNvSpPr/>
      </xdr:nvSpPr>
      <xdr:spPr>
        <a:xfrm>
          <a:off x="13652500" y="13474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77</xdr:row>
      <xdr:rowOff>48165</xdr:rowOff>
    </xdr:from>
    <xdr:ext cx="534377" cy="259045"/>
    <xdr:sp macro="" textlink="">
      <xdr:nvSpPr>
        <xdr:cNvPr id="642" name="テキスト ボックス 641"/>
        <xdr:cNvSpPr txBox="1"/>
      </xdr:nvSpPr>
      <xdr:spPr>
        <a:xfrm>
          <a:off x="13436111" y="13249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16,696</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119723</xdr:rowOff>
    </xdr:from>
    <xdr:to>
      <xdr:col>18</xdr:col>
      <xdr:colOff>492125</xdr:colOff>
      <xdr:row>79</xdr:row>
      <xdr:rowOff>49873</xdr:rowOff>
    </xdr:to>
    <xdr:sp macro="" textlink="">
      <xdr:nvSpPr>
        <xdr:cNvPr id="643" name="フローチャート : 判断 642"/>
        <xdr:cNvSpPr/>
      </xdr:nvSpPr>
      <xdr:spPr>
        <a:xfrm>
          <a:off x="12763500" y="13492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66400</xdr:rowOff>
    </xdr:from>
    <xdr:ext cx="534377" cy="259045"/>
    <xdr:sp macro="" textlink="">
      <xdr:nvSpPr>
        <xdr:cNvPr id="644" name="テキスト ボックス 643"/>
        <xdr:cNvSpPr txBox="1"/>
      </xdr:nvSpPr>
      <xdr:spPr>
        <a:xfrm>
          <a:off x="12547111" y="132680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11,910</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5" name="テキスト ボックス 64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6" name="テキスト ボックス 64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7" name="テキスト ボックス 64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8" name="テキスト ボックス 64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9" name="テキスト ボックス 64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124420</xdr:rowOff>
    </xdr:from>
    <xdr:to>
      <xdr:col>23</xdr:col>
      <xdr:colOff>568325</xdr:colOff>
      <xdr:row>79</xdr:row>
      <xdr:rowOff>54570</xdr:rowOff>
    </xdr:to>
    <xdr:sp macro="" textlink="">
      <xdr:nvSpPr>
        <xdr:cNvPr id="650" name="円/楕円 649"/>
        <xdr:cNvSpPr/>
      </xdr:nvSpPr>
      <xdr:spPr>
        <a:xfrm>
          <a:off x="16268700" y="1349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83797</xdr:rowOff>
    </xdr:from>
    <xdr:ext cx="534377" cy="259045"/>
    <xdr:sp macro="" textlink="">
      <xdr:nvSpPr>
        <xdr:cNvPr id="651" name="災害復旧費該当値テキスト"/>
        <xdr:cNvSpPr txBox="1"/>
      </xdr:nvSpPr>
      <xdr:spPr>
        <a:xfrm>
          <a:off x="16370300" y="13285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10,677</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86759</xdr:rowOff>
    </xdr:from>
    <xdr:to>
      <xdr:col>22</xdr:col>
      <xdr:colOff>415925</xdr:colOff>
      <xdr:row>79</xdr:row>
      <xdr:rowOff>16909</xdr:rowOff>
    </xdr:to>
    <xdr:sp macro="" textlink="">
      <xdr:nvSpPr>
        <xdr:cNvPr id="652" name="円/楕円 651"/>
        <xdr:cNvSpPr/>
      </xdr:nvSpPr>
      <xdr:spPr>
        <a:xfrm>
          <a:off x="15430500" y="13459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33436</xdr:rowOff>
    </xdr:from>
    <xdr:ext cx="534377" cy="259045"/>
    <xdr:sp macro="" textlink="">
      <xdr:nvSpPr>
        <xdr:cNvPr id="653" name="テキスト ボックス 652"/>
        <xdr:cNvSpPr txBox="1"/>
      </xdr:nvSpPr>
      <xdr:spPr>
        <a:xfrm>
          <a:off x="15214111" y="13235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20,562</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160293</xdr:rowOff>
    </xdr:from>
    <xdr:to>
      <xdr:col>21</xdr:col>
      <xdr:colOff>212725</xdr:colOff>
      <xdr:row>79</xdr:row>
      <xdr:rowOff>90443</xdr:rowOff>
    </xdr:to>
    <xdr:sp macro="" textlink="">
      <xdr:nvSpPr>
        <xdr:cNvPr id="654" name="円/楕円 653"/>
        <xdr:cNvSpPr/>
      </xdr:nvSpPr>
      <xdr:spPr>
        <a:xfrm>
          <a:off x="14541500" y="13533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79</xdr:row>
      <xdr:rowOff>81570</xdr:rowOff>
    </xdr:from>
    <xdr:ext cx="469744" cy="259045"/>
    <xdr:sp macro="" textlink="">
      <xdr:nvSpPr>
        <xdr:cNvPr id="655" name="テキスト ボックス 654"/>
        <xdr:cNvSpPr txBox="1"/>
      </xdr:nvSpPr>
      <xdr:spPr>
        <a:xfrm>
          <a:off x="14357427" y="136261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1,262</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156794</xdr:rowOff>
    </xdr:from>
    <xdr:to>
      <xdr:col>20</xdr:col>
      <xdr:colOff>9525</xdr:colOff>
      <xdr:row>79</xdr:row>
      <xdr:rowOff>86944</xdr:rowOff>
    </xdr:to>
    <xdr:sp macro="" textlink="">
      <xdr:nvSpPr>
        <xdr:cNvPr id="656" name="円/楕円 655"/>
        <xdr:cNvSpPr/>
      </xdr:nvSpPr>
      <xdr:spPr>
        <a:xfrm>
          <a:off x="13652500" y="13529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78071</xdr:rowOff>
    </xdr:from>
    <xdr:ext cx="469744" cy="259045"/>
    <xdr:sp macro="" textlink="">
      <xdr:nvSpPr>
        <xdr:cNvPr id="657" name="テキスト ボックス 656"/>
        <xdr:cNvSpPr txBox="1"/>
      </xdr:nvSpPr>
      <xdr:spPr>
        <a:xfrm>
          <a:off x="13468427" y="13622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2,180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151918</xdr:rowOff>
    </xdr:from>
    <xdr:to>
      <xdr:col>18</xdr:col>
      <xdr:colOff>492125</xdr:colOff>
      <xdr:row>79</xdr:row>
      <xdr:rowOff>82068</xdr:rowOff>
    </xdr:to>
    <xdr:sp macro="" textlink="">
      <xdr:nvSpPr>
        <xdr:cNvPr id="658" name="円/楕円 657"/>
        <xdr:cNvSpPr/>
      </xdr:nvSpPr>
      <xdr:spPr>
        <a:xfrm>
          <a:off x="12763500" y="13525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79</xdr:row>
      <xdr:rowOff>73195</xdr:rowOff>
    </xdr:from>
    <xdr:ext cx="469744" cy="259045"/>
    <xdr:sp macro="" textlink="">
      <xdr:nvSpPr>
        <xdr:cNvPr id="659" name="テキスト ボックス 658"/>
        <xdr:cNvSpPr txBox="1"/>
      </xdr:nvSpPr>
      <xdr:spPr>
        <a:xfrm>
          <a:off x="12579427" y="13617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3,460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0" name="正方形/長方形 65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1" name="正方形/長方形 66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2" name="正方形/長方形 66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6/36</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3" name="正方形/長方形 66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4" name="正方形/長方形 66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5" name="正方形/長方形 66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6" name="正方形/長方形 66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79,762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7" name="正方形/長方形 66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8" name="テキスト ボックス 66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9" name="直線コネクタ 66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70" name="直線コネクタ 669"/>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71" name="テキスト ボックス 670"/>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72" name="直線コネクタ 671"/>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95</xdr:row>
      <xdr:rowOff>54627</xdr:rowOff>
    </xdr:from>
    <xdr:ext cx="595419" cy="259045"/>
    <xdr:sp macro="" textlink="">
      <xdr:nvSpPr>
        <xdr:cNvPr id="673" name="テキスト ボックス 672"/>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74" name="直線コネクタ 673"/>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75" name="テキスト ボックス 674"/>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76" name="直線コネクタ 675"/>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77" name="テキスト ボックス 676"/>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78" name="直線コネクタ 67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79" name="テキスト ボックス 67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0"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92</xdr:row>
      <xdr:rowOff>69278</xdr:rowOff>
    </xdr:from>
    <xdr:to>
      <xdr:col>23</xdr:col>
      <xdr:colOff>516889</xdr:colOff>
      <xdr:row>98</xdr:row>
      <xdr:rowOff>51812</xdr:rowOff>
    </xdr:to>
    <xdr:cxnSp macro="">
      <xdr:nvCxnSpPr>
        <xdr:cNvPr id="681" name="直線コネクタ 680"/>
        <xdr:cNvCxnSpPr/>
      </xdr:nvCxnSpPr>
      <xdr:spPr>
        <a:xfrm flipV="1">
          <a:off x="16317595" y="15842678"/>
          <a:ext cx="1269" cy="10112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55639</xdr:rowOff>
    </xdr:from>
    <xdr:ext cx="534377" cy="259045"/>
    <xdr:sp macro="" textlink="">
      <xdr:nvSpPr>
        <xdr:cNvPr id="682" name="公債費最小値テキスト"/>
        <xdr:cNvSpPr txBox="1"/>
      </xdr:nvSpPr>
      <xdr:spPr>
        <a:xfrm>
          <a:off x="16370300" y="16857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19,223</a:t>
          </a:r>
          <a:endParaRPr kumimoji="1" lang="ja-JP" altLang="en-US" sz="1000" b="1">
            <a:latin typeface="ＭＳ Ｐゴシック"/>
          </a:endParaRPr>
        </a:p>
      </xdr:txBody>
    </xdr:sp>
    <xdr:clientData/>
  </xdr:oneCellAnchor>
  <xdr:twoCellAnchor>
    <xdr:from>
      <xdr:col>23</xdr:col>
      <xdr:colOff>428625</xdr:colOff>
      <xdr:row>98</xdr:row>
      <xdr:rowOff>51812</xdr:rowOff>
    </xdr:from>
    <xdr:to>
      <xdr:col>23</xdr:col>
      <xdr:colOff>606425</xdr:colOff>
      <xdr:row>98</xdr:row>
      <xdr:rowOff>51812</xdr:rowOff>
    </xdr:to>
    <xdr:cxnSp macro="">
      <xdr:nvCxnSpPr>
        <xdr:cNvPr id="683" name="直線コネクタ 682"/>
        <xdr:cNvCxnSpPr/>
      </xdr:nvCxnSpPr>
      <xdr:spPr>
        <a:xfrm>
          <a:off x="16230600" y="16853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91</xdr:row>
      <xdr:rowOff>15955</xdr:rowOff>
    </xdr:from>
    <xdr:ext cx="599010" cy="259045"/>
    <xdr:sp macro="" textlink="">
      <xdr:nvSpPr>
        <xdr:cNvPr id="684" name="公債費最大値テキスト"/>
        <xdr:cNvSpPr txBox="1"/>
      </xdr:nvSpPr>
      <xdr:spPr>
        <a:xfrm>
          <a:off x="16370300" y="15617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240,403</a:t>
          </a:r>
          <a:endParaRPr kumimoji="1" lang="ja-JP" altLang="en-US" sz="1000" b="1">
            <a:latin typeface="ＭＳ Ｐゴシック"/>
          </a:endParaRPr>
        </a:p>
      </xdr:txBody>
    </xdr:sp>
    <xdr:clientData/>
  </xdr:oneCellAnchor>
  <xdr:twoCellAnchor>
    <xdr:from>
      <xdr:col>23</xdr:col>
      <xdr:colOff>428625</xdr:colOff>
      <xdr:row>92</xdr:row>
      <xdr:rowOff>69278</xdr:rowOff>
    </xdr:from>
    <xdr:to>
      <xdr:col>23</xdr:col>
      <xdr:colOff>606425</xdr:colOff>
      <xdr:row>92</xdr:row>
      <xdr:rowOff>69278</xdr:rowOff>
    </xdr:to>
    <xdr:cxnSp macro="">
      <xdr:nvCxnSpPr>
        <xdr:cNvPr id="685" name="直線コネクタ 684"/>
        <xdr:cNvCxnSpPr/>
      </xdr:nvCxnSpPr>
      <xdr:spPr>
        <a:xfrm>
          <a:off x="16230600" y="158426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95</xdr:row>
      <xdr:rowOff>37461</xdr:rowOff>
    </xdr:from>
    <xdr:to>
      <xdr:col>23</xdr:col>
      <xdr:colOff>517525</xdr:colOff>
      <xdr:row>95</xdr:row>
      <xdr:rowOff>125284</xdr:rowOff>
    </xdr:to>
    <xdr:cxnSp macro="">
      <xdr:nvCxnSpPr>
        <xdr:cNvPr id="686" name="直線コネクタ 685"/>
        <xdr:cNvCxnSpPr/>
      </xdr:nvCxnSpPr>
      <xdr:spPr>
        <a:xfrm>
          <a:off x="15481300" y="16325211"/>
          <a:ext cx="838200" cy="87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26709</xdr:rowOff>
    </xdr:from>
    <xdr:ext cx="534377" cy="259045"/>
    <xdr:sp macro="" textlink="">
      <xdr:nvSpPr>
        <xdr:cNvPr id="687" name="公債費平均値テキスト"/>
        <xdr:cNvSpPr txBox="1"/>
      </xdr:nvSpPr>
      <xdr:spPr>
        <a:xfrm>
          <a:off x="16370300" y="164859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83,884</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48282</xdr:rowOff>
    </xdr:from>
    <xdr:to>
      <xdr:col>23</xdr:col>
      <xdr:colOff>568325</xdr:colOff>
      <xdr:row>96</xdr:row>
      <xdr:rowOff>149882</xdr:rowOff>
    </xdr:to>
    <xdr:sp macro="" textlink="">
      <xdr:nvSpPr>
        <xdr:cNvPr id="688" name="フローチャート : 判断 687"/>
        <xdr:cNvSpPr/>
      </xdr:nvSpPr>
      <xdr:spPr>
        <a:xfrm>
          <a:off x="16268700" y="1650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95</xdr:row>
      <xdr:rowOff>37461</xdr:rowOff>
    </xdr:from>
    <xdr:to>
      <xdr:col>22</xdr:col>
      <xdr:colOff>365125</xdr:colOff>
      <xdr:row>96</xdr:row>
      <xdr:rowOff>36788</xdr:rowOff>
    </xdr:to>
    <xdr:cxnSp macro="">
      <xdr:nvCxnSpPr>
        <xdr:cNvPr id="689" name="直線コネクタ 688"/>
        <xdr:cNvCxnSpPr/>
      </xdr:nvCxnSpPr>
      <xdr:spPr>
        <a:xfrm flipV="1">
          <a:off x="14592300" y="16325211"/>
          <a:ext cx="889000" cy="170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295</xdr:rowOff>
    </xdr:from>
    <xdr:to>
      <xdr:col>22</xdr:col>
      <xdr:colOff>415925</xdr:colOff>
      <xdr:row>96</xdr:row>
      <xdr:rowOff>101895</xdr:rowOff>
    </xdr:to>
    <xdr:sp macro="" textlink="">
      <xdr:nvSpPr>
        <xdr:cNvPr id="690" name="フローチャート : 判断 689"/>
        <xdr:cNvSpPr/>
      </xdr:nvSpPr>
      <xdr:spPr>
        <a:xfrm>
          <a:off x="15430500" y="16459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96</xdr:row>
      <xdr:rowOff>93022</xdr:rowOff>
    </xdr:from>
    <xdr:ext cx="534377" cy="259045"/>
    <xdr:sp macro="" textlink="">
      <xdr:nvSpPr>
        <xdr:cNvPr id="691" name="テキスト ボックス 690"/>
        <xdr:cNvSpPr txBox="1"/>
      </xdr:nvSpPr>
      <xdr:spPr>
        <a:xfrm>
          <a:off x="15214111" y="165522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94,380</a:t>
          </a:r>
          <a:endParaRPr kumimoji="1" lang="ja-JP" altLang="en-US" sz="1000" b="1">
            <a:solidFill>
              <a:srgbClr val="000080"/>
            </a:solidFill>
            <a:latin typeface="ＭＳ Ｐゴシック"/>
          </a:endParaRPr>
        </a:p>
      </xdr:txBody>
    </xdr:sp>
    <xdr:clientData/>
  </xdr:oneCellAnchor>
  <xdr:twoCellAnchor>
    <xdr:from>
      <xdr:col>19</xdr:col>
      <xdr:colOff>644525</xdr:colOff>
      <xdr:row>96</xdr:row>
      <xdr:rowOff>31015</xdr:rowOff>
    </xdr:from>
    <xdr:to>
      <xdr:col>21</xdr:col>
      <xdr:colOff>161925</xdr:colOff>
      <xdr:row>96</xdr:row>
      <xdr:rowOff>36788</xdr:rowOff>
    </xdr:to>
    <xdr:cxnSp macro="">
      <xdr:nvCxnSpPr>
        <xdr:cNvPr id="692" name="直線コネクタ 691"/>
        <xdr:cNvCxnSpPr/>
      </xdr:nvCxnSpPr>
      <xdr:spPr>
        <a:xfrm>
          <a:off x="13703300" y="16490215"/>
          <a:ext cx="889000" cy="5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165334</xdr:rowOff>
    </xdr:from>
    <xdr:to>
      <xdr:col>21</xdr:col>
      <xdr:colOff>212725</xdr:colOff>
      <xdr:row>96</xdr:row>
      <xdr:rowOff>95484</xdr:rowOff>
    </xdr:to>
    <xdr:sp macro="" textlink="">
      <xdr:nvSpPr>
        <xdr:cNvPr id="693" name="フローチャート : 判断 692"/>
        <xdr:cNvSpPr/>
      </xdr:nvSpPr>
      <xdr:spPr>
        <a:xfrm>
          <a:off x="14541500" y="1645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86611</xdr:rowOff>
    </xdr:from>
    <xdr:ext cx="534377" cy="259045"/>
    <xdr:sp macro="" textlink="">
      <xdr:nvSpPr>
        <xdr:cNvPr id="694" name="テキスト ボックス 693"/>
        <xdr:cNvSpPr txBox="1"/>
      </xdr:nvSpPr>
      <xdr:spPr>
        <a:xfrm>
          <a:off x="14325111" y="165458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95,782</a:t>
          </a:r>
          <a:endParaRPr kumimoji="1" lang="ja-JP" altLang="en-US" sz="1000" b="1">
            <a:solidFill>
              <a:srgbClr val="000080"/>
            </a:solidFill>
            <a:latin typeface="ＭＳ Ｐゴシック"/>
          </a:endParaRPr>
        </a:p>
      </xdr:txBody>
    </xdr:sp>
    <xdr:clientData/>
  </xdr:oneCellAnchor>
  <xdr:twoCellAnchor>
    <xdr:from>
      <xdr:col>18</xdr:col>
      <xdr:colOff>441325</xdr:colOff>
      <xdr:row>95</xdr:row>
      <xdr:rowOff>150079</xdr:rowOff>
    </xdr:from>
    <xdr:to>
      <xdr:col>19</xdr:col>
      <xdr:colOff>644525</xdr:colOff>
      <xdr:row>96</xdr:row>
      <xdr:rowOff>31015</xdr:rowOff>
    </xdr:to>
    <xdr:cxnSp macro="">
      <xdr:nvCxnSpPr>
        <xdr:cNvPr id="695" name="直線コネクタ 694"/>
        <xdr:cNvCxnSpPr/>
      </xdr:nvCxnSpPr>
      <xdr:spPr>
        <a:xfrm>
          <a:off x="12814300" y="16437829"/>
          <a:ext cx="889000" cy="5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155623</xdr:rowOff>
    </xdr:from>
    <xdr:to>
      <xdr:col>20</xdr:col>
      <xdr:colOff>9525</xdr:colOff>
      <xdr:row>96</xdr:row>
      <xdr:rowOff>85773</xdr:rowOff>
    </xdr:to>
    <xdr:sp macro="" textlink="">
      <xdr:nvSpPr>
        <xdr:cNvPr id="696" name="フローチャート : 判断 695"/>
        <xdr:cNvSpPr/>
      </xdr:nvSpPr>
      <xdr:spPr>
        <a:xfrm>
          <a:off x="13652500" y="16443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76900</xdr:rowOff>
    </xdr:from>
    <xdr:ext cx="534377" cy="259045"/>
    <xdr:sp macro="" textlink="">
      <xdr:nvSpPr>
        <xdr:cNvPr id="697" name="テキスト ボックス 696"/>
        <xdr:cNvSpPr txBox="1"/>
      </xdr:nvSpPr>
      <xdr:spPr>
        <a:xfrm>
          <a:off x="13436111" y="165361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97,906</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154905</xdr:rowOff>
    </xdr:from>
    <xdr:to>
      <xdr:col>18</xdr:col>
      <xdr:colOff>492125</xdr:colOff>
      <xdr:row>96</xdr:row>
      <xdr:rowOff>85055</xdr:rowOff>
    </xdr:to>
    <xdr:sp macro="" textlink="">
      <xdr:nvSpPr>
        <xdr:cNvPr id="698" name="フローチャート : 判断 697"/>
        <xdr:cNvSpPr/>
      </xdr:nvSpPr>
      <xdr:spPr>
        <a:xfrm>
          <a:off x="12763500" y="16442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76182</xdr:rowOff>
    </xdr:from>
    <xdr:ext cx="534377" cy="259045"/>
    <xdr:sp macro="" textlink="">
      <xdr:nvSpPr>
        <xdr:cNvPr id="699" name="テキスト ボックス 698"/>
        <xdr:cNvSpPr txBox="1"/>
      </xdr:nvSpPr>
      <xdr:spPr>
        <a:xfrm>
          <a:off x="12547111" y="16535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98,063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0" name="テキスト ボックス 69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1" name="テキスト ボックス 70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2" name="テキスト ボックス 70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3" name="テキスト ボックス 70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4" name="テキスト ボックス 70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95</xdr:row>
      <xdr:rowOff>74484</xdr:rowOff>
    </xdr:from>
    <xdr:to>
      <xdr:col>23</xdr:col>
      <xdr:colOff>568325</xdr:colOff>
      <xdr:row>96</xdr:row>
      <xdr:rowOff>4634</xdr:rowOff>
    </xdr:to>
    <xdr:sp macro="" textlink="">
      <xdr:nvSpPr>
        <xdr:cNvPr id="705" name="円/楕円 704"/>
        <xdr:cNvSpPr/>
      </xdr:nvSpPr>
      <xdr:spPr>
        <a:xfrm>
          <a:off x="16268700" y="16362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94</xdr:row>
      <xdr:rowOff>97361</xdr:rowOff>
    </xdr:from>
    <xdr:ext cx="599010" cy="259045"/>
    <xdr:sp macro="" textlink="">
      <xdr:nvSpPr>
        <xdr:cNvPr id="706" name="公債費該当値テキスト"/>
        <xdr:cNvSpPr txBox="1"/>
      </xdr:nvSpPr>
      <xdr:spPr>
        <a:xfrm>
          <a:off x="16370300" y="162136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115,653</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158111</xdr:rowOff>
    </xdr:from>
    <xdr:to>
      <xdr:col>22</xdr:col>
      <xdr:colOff>415925</xdr:colOff>
      <xdr:row>95</xdr:row>
      <xdr:rowOff>88261</xdr:rowOff>
    </xdr:to>
    <xdr:sp macro="" textlink="">
      <xdr:nvSpPr>
        <xdr:cNvPr id="707" name="円/楕円 706"/>
        <xdr:cNvSpPr/>
      </xdr:nvSpPr>
      <xdr:spPr>
        <a:xfrm>
          <a:off x="15430500" y="16274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93</xdr:row>
      <xdr:rowOff>104788</xdr:rowOff>
    </xdr:from>
    <xdr:ext cx="599010" cy="259045"/>
    <xdr:sp macro="" textlink="">
      <xdr:nvSpPr>
        <xdr:cNvPr id="708" name="テキスト ボックス 707"/>
        <xdr:cNvSpPr txBox="1"/>
      </xdr:nvSpPr>
      <xdr:spPr>
        <a:xfrm>
          <a:off x="15181794" y="16049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134,862</a:t>
          </a:r>
          <a:endParaRPr kumimoji="1" lang="ja-JP" altLang="en-US" sz="1000" b="1">
            <a:solidFill>
              <a:srgbClr val="FF0000"/>
            </a:solidFill>
            <a:latin typeface="ＭＳ Ｐゴシック"/>
          </a:endParaRPr>
        </a:p>
      </xdr:txBody>
    </xdr:sp>
    <xdr:clientData/>
  </xdr:oneCellAnchor>
  <xdr:twoCellAnchor>
    <xdr:from>
      <xdr:col>21</xdr:col>
      <xdr:colOff>111125</xdr:colOff>
      <xdr:row>95</xdr:row>
      <xdr:rowOff>157438</xdr:rowOff>
    </xdr:from>
    <xdr:to>
      <xdr:col>21</xdr:col>
      <xdr:colOff>212725</xdr:colOff>
      <xdr:row>96</xdr:row>
      <xdr:rowOff>87588</xdr:rowOff>
    </xdr:to>
    <xdr:sp macro="" textlink="">
      <xdr:nvSpPr>
        <xdr:cNvPr id="709" name="円/楕円 708"/>
        <xdr:cNvSpPr/>
      </xdr:nvSpPr>
      <xdr:spPr>
        <a:xfrm>
          <a:off x="14541500" y="16445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94</xdr:row>
      <xdr:rowOff>104115</xdr:rowOff>
    </xdr:from>
    <xdr:ext cx="534377" cy="259045"/>
    <xdr:sp macro="" textlink="">
      <xdr:nvSpPr>
        <xdr:cNvPr id="710" name="テキスト ボックス 709"/>
        <xdr:cNvSpPr txBox="1"/>
      </xdr:nvSpPr>
      <xdr:spPr>
        <a:xfrm>
          <a:off x="14325111" y="16220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97,509</a:t>
          </a:r>
          <a:endParaRPr kumimoji="1" lang="ja-JP" altLang="en-US" sz="1000" b="1">
            <a:solidFill>
              <a:srgbClr val="FF0000"/>
            </a:solidFill>
            <a:latin typeface="ＭＳ Ｐゴシック"/>
          </a:endParaRPr>
        </a:p>
      </xdr:txBody>
    </xdr:sp>
    <xdr:clientData/>
  </xdr:oneCellAnchor>
  <xdr:twoCellAnchor>
    <xdr:from>
      <xdr:col>19</xdr:col>
      <xdr:colOff>593725</xdr:colOff>
      <xdr:row>95</xdr:row>
      <xdr:rowOff>151665</xdr:rowOff>
    </xdr:from>
    <xdr:to>
      <xdr:col>20</xdr:col>
      <xdr:colOff>9525</xdr:colOff>
      <xdr:row>96</xdr:row>
      <xdr:rowOff>81815</xdr:rowOff>
    </xdr:to>
    <xdr:sp macro="" textlink="">
      <xdr:nvSpPr>
        <xdr:cNvPr id="711" name="円/楕円 710"/>
        <xdr:cNvSpPr/>
      </xdr:nvSpPr>
      <xdr:spPr>
        <a:xfrm>
          <a:off x="13652500" y="16439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94</xdr:row>
      <xdr:rowOff>98342</xdr:rowOff>
    </xdr:from>
    <xdr:ext cx="534377" cy="259045"/>
    <xdr:sp macro="" textlink="">
      <xdr:nvSpPr>
        <xdr:cNvPr id="712" name="テキスト ボックス 711"/>
        <xdr:cNvSpPr txBox="1"/>
      </xdr:nvSpPr>
      <xdr:spPr>
        <a:xfrm>
          <a:off x="13436111" y="16214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98,772</a:t>
          </a:r>
          <a:endParaRPr kumimoji="1" lang="ja-JP" altLang="en-US" sz="1000" b="1">
            <a:solidFill>
              <a:srgbClr val="FF0000"/>
            </a:solidFill>
            <a:latin typeface="ＭＳ Ｐゴシック"/>
          </a:endParaRPr>
        </a:p>
      </xdr:txBody>
    </xdr:sp>
    <xdr:clientData/>
  </xdr:oneCellAnchor>
  <xdr:twoCellAnchor>
    <xdr:from>
      <xdr:col>18</xdr:col>
      <xdr:colOff>390525</xdr:colOff>
      <xdr:row>95</xdr:row>
      <xdr:rowOff>99279</xdr:rowOff>
    </xdr:from>
    <xdr:to>
      <xdr:col>18</xdr:col>
      <xdr:colOff>492125</xdr:colOff>
      <xdr:row>96</xdr:row>
      <xdr:rowOff>29429</xdr:rowOff>
    </xdr:to>
    <xdr:sp macro="" textlink="">
      <xdr:nvSpPr>
        <xdr:cNvPr id="713" name="円/楕円 712"/>
        <xdr:cNvSpPr/>
      </xdr:nvSpPr>
      <xdr:spPr>
        <a:xfrm>
          <a:off x="12763500" y="16387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94</xdr:row>
      <xdr:rowOff>45956</xdr:rowOff>
    </xdr:from>
    <xdr:ext cx="599010" cy="259045"/>
    <xdr:sp macro="" textlink="">
      <xdr:nvSpPr>
        <xdr:cNvPr id="714" name="テキスト ボックス 713"/>
        <xdr:cNvSpPr txBox="1"/>
      </xdr:nvSpPr>
      <xdr:spPr>
        <a:xfrm>
          <a:off x="12514794" y="161622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110,230</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5" name="正方形/長方形 71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6" name="正方形/長方形 71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7" name="正方形/長方形 71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18" name="正方形/長方形 71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19" name="正方形/長方形 71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0" name="正方形/長方形 71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1" name="正方形/長方形 72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2" name="正方形/長方形 72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3" name="テキスト ボックス 72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4" name="直線コネクタ 72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25" name="直線コネクタ 724"/>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26" name="テキスト ボックス 725"/>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27" name="直線コネクタ 726"/>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35</xdr:row>
      <xdr:rowOff>54627</xdr:rowOff>
    </xdr:from>
    <xdr:ext cx="467179" cy="259045"/>
    <xdr:sp macro="" textlink="">
      <xdr:nvSpPr>
        <xdr:cNvPr id="728" name="テキスト ボックス 727"/>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29" name="直線コネクタ 728"/>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32</xdr:row>
      <xdr:rowOff>111777</xdr:rowOff>
    </xdr:from>
    <xdr:ext cx="467179" cy="259045"/>
    <xdr:sp macro="" textlink="">
      <xdr:nvSpPr>
        <xdr:cNvPr id="730" name="テキスト ボックス 729"/>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1" name="直線コネクタ 730"/>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168927</xdr:rowOff>
    </xdr:from>
    <xdr:ext cx="467179" cy="259045"/>
    <xdr:sp macro="" textlink="">
      <xdr:nvSpPr>
        <xdr:cNvPr id="732" name="テキスト ボックス 731"/>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3" name="直線コネクタ 732"/>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4" name="テキスト ボックス 733"/>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5"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161646</xdr:rowOff>
    </xdr:from>
    <xdr:to>
      <xdr:col>32</xdr:col>
      <xdr:colOff>186689</xdr:colOff>
      <xdr:row>38</xdr:row>
      <xdr:rowOff>139700</xdr:rowOff>
    </xdr:to>
    <xdr:cxnSp macro="">
      <xdr:nvCxnSpPr>
        <xdr:cNvPr id="736" name="直線コネクタ 735"/>
        <xdr:cNvCxnSpPr/>
      </xdr:nvCxnSpPr>
      <xdr:spPr>
        <a:xfrm flipV="1">
          <a:off x="22159595" y="5476596"/>
          <a:ext cx="1269" cy="11782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154551</xdr:rowOff>
    </xdr:from>
    <xdr:ext cx="249299" cy="259045"/>
    <xdr:sp macro="" textlink="">
      <xdr:nvSpPr>
        <xdr:cNvPr id="737" name="諸支出金最小値テキスト"/>
        <xdr:cNvSpPr txBox="1"/>
      </xdr:nvSpPr>
      <xdr:spPr>
        <a:xfrm>
          <a:off x="22212300" y="66696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38" name="直線コネクタ 737"/>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108323</xdr:rowOff>
    </xdr:from>
    <xdr:ext cx="469744" cy="259045"/>
    <xdr:sp macro="" textlink="">
      <xdr:nvSpPr>
        <xdr:cNvPr id="739" name="諸支出金最大値テキスト"/>
        <xdr:cNvSpPr txBox="1"/>
      </xdr:nvSpPr>
      <xdr:spPr>
        <a:xfrm>
          <a:off x="22212300" y="5251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5,154</a:t>
          </a:r>
          <a:endParaRPr kumimoji="1" lang="ja-JP" altLang="en-US" sz="1000" b="1">
            <a:latin typeface="ＭＳ Ｐゴシック"/>
          </a:endParaRPr>
        </a:p>
      </xdr:txBody>
    </xdr:sp>
    <xdr:clientData/>
  </xdr:oneCellAnchor>
  <xdr:twoCellAnchor>
    <xdr:from>
      <xdr:col>32</xdr:col>
      <xdr:colOff>98425</xdr:colOff>
      <xdr:row>31</xdr:row>
      <xdr:rowOff>161646</xdr:rowOff>
    </xdr:from>
    <xdr:to>
      <xdr:col>32</xdr:col>
      <xdr:colOff>276225</xdr:colOff>
      <xdr:row>31</xdr:row>
      <xdr:rowOff>161646</xdr:rowOff>
    </xdr:to>
    <xdr:cxnSp macro="">
      <xdr:nvCxnSpPr>
        <xdr:cNvPr id="740" name="直線コネクタ 739"/>
        <xdr:cNvCxnSpPr/>
      </xdr:nvCxnSpPr>
      <xdr:spPr>
        <a:xfrm>
          <a:off x="22072600" y="5476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1" name="直線コネクタ 740"/>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72001</xdr:rowOff>
    </xdr:from>
    <xdr:ext cx="378565" cy="259045"/>
    <xdr:sp macro="" textlink="">
      <xdr:nvSpPr>
        <xdr:cNvPr id="742" name="諸支出金平均値テキスト"/>
        <xdr:cNvSpPr txBox="1"/>
      </xdr:nvSpPr>
      <xdr:spPr>
        <a:xfrm>
          <a:off x="22212300" y="64156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49123</xdr:rowOff>
    </xdr:from>
    <xdr:to>
      <xdr:col>32</xdr:col>
      <xdr:colOff>238125</xdr:colOff>
      <xdr:row>38</xdr:row>
      <xdr:rowOff>150723</xdr:rowOff>
    </xdr:to>
    <xdr:sp macro="" textlink="">
      <xdr:nvSpPr>
        <xdr:cNvPr id="743" name="フローチャート : 判断 742"/>
        <xdr:cNvSpPr/>
      </xdr:nvSpPr>
      <xdr:spPr>
        <a:xfrm>
          <a:off x="22110700" y="6564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4" name="直線コネクタ 743"/>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55067</xdr:rowOff>
    </xdr:from>
    <xdr:to>
      <xdr:col>31</xdr:col>
      <xdr:colOff>85725</xdr:colOff>
      <xdr:row>38</xdr:row>
      <xdr:rowOff>156667</xdr:rowOff>
    </xdr:to>
    <xdr:sp macro="" textlink="">
      <xdr:nvSpPr>
        <xdr:cNvPr id="745" name="フローチャート : 判断 744"/>
        <xdr:cNvSpPr/>
      </xdr:nvSpPr>
      <xdr:spPr>
        <a:xfrm>
          <a:off x="21272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37</xdr:row>
      <xdr:rowOff>1744</xdr:rowOff>
    </xdr:from>
    <xdr:ext cx="378565" cy="259045"/>
    <xdr:sp macro="" textlink="">
      <xdr:nvSpPr>
        <xdr:cNvPr id="746" name="テキスト ボックス 745"/>
        <xdr:cNvSpPr txBox="1"/>
      </xdr:nvSpPr>
      <xdr:spPr>
        <a:xfrm>
          <a:off x="21134017" y="6345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47" name="直線コネクタ 746"/>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53467</xdr:rowOff>
    </xdr:from>
    <xdr:to>
      <xdr:col>29</xdr:col>
      <xdr:colOff>568325</xdr:colOff>
      <xdr:row>38</xdr:row>
      <xdr:rowOff>155067</xdr:rowOff>
    </xdr:to>
    <xdr:sp macro="" textlink="">
      <xdr:nvSpPr>
        <xdr:cNvPr id="748" name="フローチャート : 判断 747"/>
        <xdr:cNvSpPr/>
      </xdr:nvSpPr>
      <xdr:spPr>
        <a:xfrm>
          <a:off x="20383500" y="6568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144</xdr:rowOff>
    </xdr:from>
    <xdr:ext cx="378565" cy="259045"/>
    <xdr:sp macro="" textlink="">
      <xdr:nvSpPr>
        <xdr:cNvPr id="749" name="テキスト ボックス 748"/>
        <xdr:cNvSpPr txBox="1"/>
      </xdr:nvSpPr>
      <xdr:spPr>
        <a:xfrm>
          <a:off x="20245017" y="63437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0" name="直線コネクタ 749"/>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66726</xdr:rowOff>
    </xdr:from>
    <xdr:to>
      <xdr:col>28</xdr:col>
      <xdr:colOff>365125</xdr:colOff>
      <xdr:row>38</xdr:row>
      <xdr:rowOff>168326</xdr:rowOff>
    </xdr:to>
    <xdr:sp macro="" textlink="">
      <xdr:nvSpPr>
        <xdr:cNvPr id="751" name="フローチャート : 判断 750"/>
        <xdr:cNvSpPr/>
      </xdr:nvSpPr>
      <xdr:spPr>
        <a:xfrm>
          <a:off x="19494500" y="6581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37</xdr:row>
      <xdr:rowOff>13403</xdr:rowOff>
    </xdr:from>
    <xdr:ext cx="313932" cy="259045"/>
    <xdr:sp macro="" textlink="">
      <xdr:nvSpPr>
        <xdr:cNvPr id="752" name="テキスト ボックス 751"/>
        <xdr:cNvSpPr txBox="1"/>
      </xdr:nvSpPr>
      <xdr:spPr>
        <a:xfrm>
          <a:off x="19388333" y="63570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28778</xdr:rowOff>
    </xdr:from>
    <xdr:to>
      <xdr:col>27</xdr:col>
      <xdr:colOff>161925</xdr:colOff>
      <xdr:row>38</xdr:row>
      <xdr:rowOff>130378</xdr:rowOff>
    </xdr:to>
    <xdr:sp macro="" textlink="">
      <xdr:nvSpPr>
        <xdr:cNvPr id="753" name="フローチャート : 判断 752"/>
        <xdr:cNvSpPr/>
      </xdr:nvSpPr>
      <xdr:spPr>
        <a:xfrm>
          <a:off x="18605500" y="6543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36</xdr:row>
      <xdr:rowOff>146905</xdr:rowOff>
    </xdr:from>
    <xdr:ext cx="378565" cy="259045"/>
    <xdr:sp macro="" textlink="">
      <xdr:nvSpPr>
        <xdr:cNvPr id="754" name="テキスト ボックス 753"/>
        <xdr:cNvSpPr txBox="1"/>
      </xdr:nvSpPr>
      <xdr:spPr>
        <a:xfrm>
          <a:off x="18467017" y="63191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263</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5" name="テキスト ボックス 754"/>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56" name="テキスト ボックス 755"/>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57" name="テキスト ボックス 756"/>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58" name="テキスト ボックス 757"/>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59" name="テキスト ボックス 758"/>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0" name="円/楕円 759"/>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27551</xdr:rowOff>
    </xdr:from>
    <xdr:ext cx="249299" cy="259045"/>
    <xdr:sp macro="" textlink="">
      <xdr:nvSpPr>
        <xdr:cNvPr id="761" name="諸支出金該当値テキスト"/>
        <xdr:cNvSpPr txBox="1"/>
      </xdr:nvSpPr>
      <xdr:spPr>
        <a:xfrm>
          <a:off x="22212300" y="65426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2" name="円/楕円 761"/>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3" name="テキスト ボックス 762"/>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4" name="円/楕円 763"/>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65" name="テキスト ボックス 764"/>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66" name="円/楕円 765"/>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67" name="テキスト ボックス 766"/>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68" name="円/楕円 767"/>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69" name="テキスト ボックス 768"/>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0" name="正方形/長方形 769"/>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1" name="正方形/長方形 770"/>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2" name="正方形/長方形 771"/>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3" name="正方形/長方形 772"/>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4" name="正方形/長方形 773"/>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5" name="正方形/長方形 774"/>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76" name="正方形/長方形 775"/>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77" name="正方形/長方形 776"/>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78" name="テキスト ボックス 777"/>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79" name="直線コネクタ 778"/>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80" name="直線コネクタ 779"/>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81" name="テキスト ボックス 780"/>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82" name="直線コネクタ 781"/>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56</xdr:row>
      <xdr:rowOff>35577</xdr:rowOff>
    </xdr:from>
    <xdr:ext cx="377026" cy="259045"/>
    <xdr:sp macro="" textlink="">
      <xdr:nvSpPr>
        <xdr:cNvPr id="783" name="テキスト ボックス 782"/>
        <xdr:cNvSpPr txBox="1"/>
      </xdr:nvSpPr>
      <xdr:spPr>
        <a:xfrm>
          <a:off x="17910974" y="9636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84" name="直線コネクタ 78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53</xdr:row>
      <xdr:rowOff>168927</xdr:rowOff>
    </xdr:from>
    <xdr:ext cx="377026" cy="259045"/>
    <xdr:sp macro="" textlink="">
      <xdr:nvSpPr>
        <xdr:cNvPr id="785" name="テキスト ボックス 784"/>
        <xdr:cNvSpPr txBox="1"/>
      </xdr:nvSpPr>
      <xdr:spPr>
        <a:xfrm>
          <a:off x="17910974" y="9255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86" name="直線コネクタ 785"/>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51</xdr:row>
      <xdr:rowOff>130827</xdr:rowOff>
    </xdr:from>
    <xdr:ext cx="377026" cy="259045"/>
    <xdr:sp macro="" textlink="">
      <xdr:nvSpPr>
        <xdr:cNvPr id="787" name="テキスト ボックス 786"/>
        <xdr:cNvSpPr txBox="1"/>
      </xdr:nvSpPr>
      <xdr:spPr>
        <a:xfrm>
          <a:off x="17910974" y="8874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88" name="直線コネクタ 787"/>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49</xdr:row>
      <xdr:rowOff>92727</xdr:rowOff>
    </xdr:from>
    <xdr:ext cx="377026" cy="259045"/>
    <xdr:sp macro="" textlink="">
      <xdr:nvSpPr>
        <xdr:cNvPr id="789" name="テキスト ボックス 788"/>
        <xdr:cNvSpPr txBox="1"/>
      </xdr:nvSpPr>
      <xdr:spPr>
        <a:xfrm>
          <a:off x="17910974" y="8493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0" name="直線コネクタ 789"/>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47</xdr:row>
      <xdr:rowOff>54627</xdr:rowOff>
    </xdr:from>
    <xdr:ext cx="467179" cy="259045"/>
    <xdr:sp macro="" textlink="">
      <xdr:nvSpPr>
        <xdr:cNvPr id="791" name="テキスト ボックス 790"/>
        <xdr:cNvSpPr txBox="1"/>
      </xdr:nvSpPr>
      <xdr:spPr>
        <a:xfrm>
          <a:off x="17820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2"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xmlns="">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59</xdr:row>
      <xdr:rowOff>44450</xdr:rowOff>
    </xdr:from>
    <xdr:to>
      <xdr:col>32</xdr:col>
      <xdr:colOff>186689</xdr:colOff>
      <xdr:row>59</xdr:row>
      <xdr:rowOff>44450</xdr:rowOff>
    </xdr:to>
    <xdr:cxnSp macro="">
      <xdr:nvCxnSpPr>
        <xdr:cNvPr id="793" name="直線コネクタ 792"/>
        <xdr:cNvCxnSpPr/>
      </xdr:nvCxnSpPr>
      <xdr:spPr>
        <a:xfrm>
          <a:off x="22159595" y="10160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86377</xdr:rowOff>
    </xdr:from>
    <xdr:ext cx="249299" cy="259045"/>
    <xdr:sp macro="" textlink="">
      <xdr:nvSpPr>
        <xdr:cNvPr id="794" name="前年度繰上充用金最小値テキスト"/>
        <xdr:cNvSpPr txBox="1"/>
      </xdr:nvSpPr>
      <xdr:spPr>
        <a:xfrm>
          <a:off x="2221230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5" name="直線コネクタ 794"/>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86377</xdr:rowOff>
    </xdr:from>
    <xdr:ext cx="249299" cy="259045"/>
    <xdr:sp macro="" textlink="">
      <xdr:nvSpPr>
        <xdr:cNvPr id="796" name="前年度繰上充用金最大値テキスト"/>
        <xdr:cNvSpPr txBox="1"/>
      </xdr:nvSpPr>
      <xdr:spPr>
        <a:xfrm>
          <a:off x="22212300" y="9859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97" name="直線コネクタ 796"/>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44450</xdr:rowOff>
    </xdr:from>
    <xdr:to>
      <xdr:col>32</xdr:col>
      <xdr:colOff>187325</xdr:colOff>
      <xdr:row>59</xdr:row>
      <xdr:rowOff>44450</xdr:rowOff>
    </xdr:to>
    <xdr:cxnSp macro="">
      <xdr:nvCxnSpPr>
        <xdr:cNvPr id="798" name="直線コネクタ 797"/>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99" name="前年度繰上充用金平均値テキスト"/>
        <xdr:cNvSpPr txBox="1"/>
      </xdr:nvSpPr>
      <xdr:spPr>
        <a:xfrm>
          <a:off x="22212300" y="10087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00" name="フローチャート : 判断 799"/>
        <xdr:cNvSpPr/>
      </xdr:nvSpPr>
      <xdr:spPr>
        <a:xfrm>
          <a:off x="221107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59</xdr:row>
      <xdr:rowOff>44450</xdr:rowOff>
    </xdr:from>
    <xdr:to>
      <xdr:col>31</xdr:col>
      <xdr:colOff>34925</xdr:colOff>
      <xdr:row>59</xdr:row>
      <xdr:rowOff>44450</xdr:rowOff>
    </xdr:to>
    <xdr:cxnSp macro="">
      <xdr:nvCxnSpPr>
        <xdr:cNvPr id="801" name="直線コネクタ 800"/>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165100</xdr:rowOff>
    </xdr:from>
    <xdr:to>
      <xdr:col>31</xdr:col>
      <xdr:colOff>85725</xdr:colOff>
      <xdr:row>59</xdr:row>
      <xdr:rowOff>95250</xdr:rowOff>
    </xdr:to>
    <xdr:sp macro="" textlink="">
      <xdr:nvSpPr>
        <xdr:cNvPr id="802" name="フローチャート : 判断 801"/>
        <xdr:cNvSpPr/>
      </xdr:nvSpPr>
      <xdr:spPr>
        <a:xfrm>
          <a:off x="21272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86377</xdr:rowOff>
    </xdr:from>
    <xdr:ext cx="249299" cy="259045"/>
    <xdr:sp macro="" textlink="">
      <xdr:nvSpPr>
        <xdr:cNvPr id="803" name="テキスト ボックス 802"/>
        <xdr:cNvSpPr txBox="1"/>
      </xdr:nvSpPr>
      <xdr:spPr>
        <a:xfrm>
          <a:off x="21198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59</xdr:row>
      <xdr:rowOff>44450</xdr:rowOff>
    </xdr:from>
    <xdr:to>
      <xdr:col>29</xdr:col>
      <xdr:colOff>517525</xdr:colOff>
      <xdr:row>59</xdr:row>
      <xdr:rowOff>44450</xdr:rowOff>
    </xdr:to>
    <xdr:cxnSp macro="">
      <xdr:nvCxnSpPr>
        <xdr:cNvPr id="804" name="直線コネクタ 803"/>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165100</xdr:rowOff>
    </xdr:from>
    <xdr:to>
      <xdr:col>29</xdr:col>
      <xdr:colOff>568325</xdr:colOff>
      <xdr:row>59</xdr:row>
      <xdr:rowOff>95250</xdr:rowOff>
    </xdr:to>
    <xdr:sp macro="" textlink="">
      <xdr:nvSpPr>
        <xdr:cNvPr id="805" name="フローチャート : 判断 804"/>
        <xdr:cNvSpPr/>
      </xdr:nvSpPr>
      <xdr:spPr>
        <a:xfrm>
          <a:off x="20383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86377</xdr:rowOff>
    </xdr:from>
    <xdr:ext cx="249299" cy="259045"/>
    <xdr:sp macro="" textlink="">
      <xdr:nvSpPr>
        <xdr:cNvPr id="806" name="テキスト ボックス 805"/>
        <xdr:cNvSpPr txBox="1"/>
      </xdr:nvSpPr>
      <xdr:spPr>
        <a:xfrm>
          <a:off x="20309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59</xdr:row>
      <xdr:rowOff>44450</xdr:rowOff>
    </xdr:from>
    <xdr:to>
      <xdr:col>28</xdr:col>
      <xdr:colOff>314325</xdr:colOff>
      <xdr:row>59</xdr:row>
      <xdr:rowOff>44450</xdr:rowOff>
    </xdr:to>
    <xdr:cxnSp macro="">
      <xdr:nvCxnSpPr>
        <xdr:cNvPr id="807" name="直線コネクタ 806"/>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39370</xdr:rowOff>
    </xdr:from>
    <xdr:to>
      <xdr:col>28</xdr:col>
      <xdr:colOff>365125</xdr:colOff>
      <xdr:row>56</xdr:row>
      <xdr:rowOff>140970</xdr:rowOff>
    </xdr:to>
    <xdr:sp macro="" textlink="">
      <xdr:nvSpPr>
        <xdr:cNvPr id="808" name="フローチャート : 判断 807"/>
        <xdr:cNvSpPr/>
      </xdr:nvSpPr>
      <xdr:spPr>
        <a:xfrm>
          <a:off x="19494500" y="9640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54</xdr:row>
      <xdr:rowOff>157497</xdr:rowOff>
    </xdr:from>
    <xdr:ext cx="378565" cy="259045"/>
    <xdr:sp macro="" textlink="">
      <xdr:nvSpPr>
        <xdr:cNvPr id="809" name="テキスト ボックス 808"/>
        <xdr:cNvSpPr txBox="1"/>
      </xdr:nvSpPr>
      <xdr:spPr>
        <a:xfrm>
          <a:off x="19356017" y="94157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52705</xdr:rowOff>
    </xdr:from>
    <xdr:to>
      <xdr:col>27</xdr:col>
      <xdr:colOff>161925</xdr:colOff>
      <xdr:row>50</xdr:row>
      <xdr:rowOff>154305</xdr:rowOff>
    </xdr:to>
    <xdr:sp macro="" textlink="">
      <xdr:nvSpPr>
        <xdr:cNvPr id="810" name="フローチャート : 判断 809"/>
        <xdr:cNvSpPr/>
      </xdr:nvSpPr>
      <xdr:spPr>
        <a:xfrm>
          <a:off x="18605500" y="8625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48</xdr:row>
      <xdr:rowOff>170832</xdr:rowOff>
    </xdr:from>
    <xdr:ext cx="378565" cy="259045"/>
    <xdr:sp macro="" textlink="">
      <xdr:nvSpPr>
        <xdr:cNvPr id="811" name="テキスト ボックス 810"/>
        <xdr:cNvSpPr txBox="1"/>
      </xdr:nvSpPr>
      <xdr:spPr>
        <a:xfrm>
          <a:off x="18467017" y="84004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779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2" name="テキスト ボックス 811"/>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3" name="テキスト ボックス 812"/>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4" name="テキスト ボックス 813"/>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5" name="テキスト ボックス 814"/>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6" name="テキスト ボックス 815"/>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165100</xdr:rowOff>
    </xdr:from>
    <xdr:to>
      <xdr:col>32</xdr:col>
      <xdr:colOff>238125</xdr:colOff>
      <xdr:row>59</xdr:row>
      <xdr:rowOff>95250</xdr:rowOff>
    </xdr:to>
    <xdr:sp macro="" textlink="">
      <xdr:nvSpPr>
        <xdr:cNvPr id="817" name="円/楕円 816"/>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29227</xdr:rowOff>
    </xdr:from>
    <xdr:ext cx="249299" cy="259045"/>
    <xdr:sp macro="" textlink="">
      <xdr:nvSpPr>
        <xdr:cNvPr id="818" name="前年度繰上充用金該当値テキスト"/>
        <xdr:cNvSpPr txBox="1"/>
      </xdr:nvSpPr>
      <xdr:spPr>
        <a:xfrm>
          <a:off x="22212300" y="9973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165100</xdr:rowOff>
    </xdr:from>
    <xdr:to>
      <xdr:col>31</xdr:col>
      <xdr:colOff>85725</xdr:colOff>
      <xdr:row>59</xdr:row>
      <xdr:rowOff>95250</xdr:rowOff>
    </xdr:to>
    <xdr:sp macro="" textlink="">
      <xdr:nvSpPr>
        <xdr:cNvPr id="819" name="円/楕円 818"/>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111777</xdr:rowOff>
    </xdr:from>
    <xdr:ext cx="249299" cy="259045"/>
    <xdr:sp macro="" textlink="">
      <xdr:nvSpPr>
        <xdr:cNvPr id="820" name="テキスト ボックス 819"/>
        <xdr:cNvSpPr txBox="1"/>
      </xdr:nvSpPr>
      <xdr:spPr>
        <a:xfrm>
          <a:off x="21198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165100</xdr:rowOff>
    </xdr:from>
    <xdr:to>
      <xdr:col>29</xdr:col>
      <xdr:colOff>568325</xdr:colOff>
      <xdr:row>59</xdr:row>
      <xdr:rowOff>95250</xdr:rowOff>
    </xdr:to>
    <xdr:sp macro="" textlink="">
      <xdr:nvSpPr>
        <xdr:cNvPr id="821" name="円/楕円 820"/>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111777</xdr:rowOff>
    </xdr:from>
    <xdr:ext cx="249299" cy="259045"/>
    <xdr:sp macro="" textlink="">
      <xdr:nvSpPr>
        <xdr:cNvPr id="822" name="テキスト ボックス 821"/>
        <xdr:cNvSpPr txBox="1"/>
      </xdr:nvSpPr>
      <xdr:spPr>
        <a:xfrm>
          <a:off x="20309649"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165100</xdr:rowOff>
    </xdr:from>
    <xdr:to>
      <xdr:col>28</xdr:col>
      <xdr:colOff>365125</xdr:colOff>
      <xdr:row>59</xdr:row>
      <xdr:rowOff>95250</xdr:rowOff>
    </xdr:to>
    <xdr:sp macro="" textlink="">
      <xdr:nvSpPr>
        <xdr:cNvPr id="823" name="円/楕円 822"/>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86377</xdr:rowOff>
    </xdr:from>
    <xdr:ext cx="249299" cy="259045"/>
    <xdr:sp macro="" textlink="">
      <xdr:nvSpPr>
        <xdr:cNvPr id="824" name="テキスト ボックス 823"/>
        <xdr:cNvSpPr txBox="1"/>
      </xdr:nvSpPr>
      <xdr:spPr>
        <a:xfrm>
          <a:off x="19420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165100</xdr:rowOff>
    </xdr:from>
    <xdr:to>
      <xdr:col>27</xdr:col>
      <xdr:colOff>161925</xdr:colOff>
      <xdr:row>59</xdr:row>
      <xdr:rowOff>95250</xdr:rowOff>
    </xdr:to>
    <xdr:sp macro="" textlink="">
      <xdr:nvSpPr>
        <xdr:cNvPr id="825" name="円/楕円 824"/>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86377</xdr:rowOff>
    </xdr:from>
    <xdr:ext cx="249299" cy="259045"/>
    <xdr:sp macro="" textlink="">
      <xdr:nvSpPr>
        <xdr:cNvPr id="826" name="テキスト ボックス 825"/>
        <xdr:cNvSpPr txBox="1"/>
      </xdr:nvSpPr>
      <xdr:spPr>
        <a:xfrm>
          <a:off x="18531649"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7" name="正方形/長方形 826"/>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8" name="正方形/長方形 827"/>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9" name="テキスト ボックス 828"/>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消防費は、住民一人当たり</a:t>
          </a:r>
          <a:r>
            <a:rPr kumimoji="1" lang="en-US" altLang="ja-JP" sz="1300">
              <a:solidFill>
                <a:sysClr val="windowText" lastClr="000000"/>
              </a:solidFill>
              <a:latin typeface="ＭＳ Ｐゴシック"/>
            </a:rPr>
            <a:t>118,556</a:t>
          </a:r>
          <a:r>
            <a:rPr kumimoji="1" lang="ja-JP" altLang="en-US" sz="1300">
              <a:solidFill>
                <a:sysClr val="windowText" lastClr="000000"/>
              </a:solidFill>
              <a:latin typeface="ＭＳ Ｐゴシック"/>
            </a:rPr>
            <a:t>円となっており、類似団体と比較して約</a:t>
          </a:r>
          <a:r>
            <a:rPr kumimoji="1" lang="en-US" altLang="ja-JP" sz="1300">
              <a:solidFill>
                <a:sysClr val="windowText" lastClr="000000"/>
              </a:solidFill>
              <a:latin typeface="ＭＳ Ｐゴシック"/>
            </a:rPr>
            <a:t>3.55</a:t>
          </a:r>
          <a:r>
            <a:rPr kumimoji="1" lang="ja-JP" altLang="en-US" sz="1300">
              <a:solidFill>
                <a:sysClr val="windowText" lastClr="000000"/>
              </a:solidFill>
              <a:latin typeface="ＭＳ Ｐゴシック"/>
            </a:rPr>
            <a:t>倍となっている。これは、黒潮町の喫緊の課題である南海地震対策によるものが主な要因であり、ハード事業（津波避難タワーや津波避難路）やソフト事業（地区防災計画や応急期機能配置計画）などの経費があげられる。</a:t>
          </a:r>
        </a:p>
        <a:p>
          <a:r>
            <a:rPr kumimoji="1" lang="ja-JP" altLang="en-US" sz="1300">
              <a:solidFill>
                <a:sysClr val="windowText" lastClr="000000"/>
              </a:solidFill>
              <a:latin typeface="ＭＳ Ｐゴシック"/>
            </a:rPr>
            <a:t>また、民生費は、住民一人当たり</a:t>
          </a:r>
          <a:r>
            <a:rPr kumimoji="1" lang="en-US" altLang="ja-JP" sz="1300">
              <a:solidFill>
                <a:sysClr val="windowText" lastClr="000000"/>
              </a:solidFill>
              <a:latin typeface="ＭＳ Ｐゴシック"/>
            </a:rPr>
            <a:t>166,520</a:t>
          </a:r>
          <a:r>
            <a:rPr kumimoji="1" lang="ja-JP" altLang="en-US" sz="1300">
              <a:solidFill>
                <a:sysClr val="windowText" lastClr="000000"/>
              </a:solidFill>
              <a:latin typeface="ＭＳ Ｐゴシック"/>
            </a:rPr>
            <a:t>円となっており、類似団体と比較して一人当たりコストが高い状況となっている。この主な要因は国民健康保険事業特別会計赤字補てん繰出金の増加によるものである。国民健康保険税の適正化を図り、税収を主な財源とする普通会計の負担額を減らしていくよう努めるとともに特定健診の受診率向上から、生活習慣病の予防・改善につなげ、医療費適正化を図っていく。</a:t>
          </a:r>
        </a:p>
        <a:p>
          <a:r>
            <a:rPr kumimoji="1" lang="ja-JP" altLang="en-US" sz="1300">
              <a:solidFill>
                <a:sysClr val="windowText" lastClr="000000"/>
              </a:solidFill>
              <a:latin typeface="ＭＳ Ｐゴシック"/>
            </a:rPr>
            <a:t>ほか、公債費は、住民一人当たり</a:t>
          </a:r>
          <a:r>
            <a:rPr kumimoji="1" lang="en-US" altLang="ja-JP" sz="1300">
              <a:solidFill>
                <a:sysClr val="windowText" lastClr="000000"/>
              </a:solidFill>
              <a:latin typeface="ＭＳ Ｐゴシック"/>
            </a:rPr>
            <a:t>115,653</a:t>
          </a:r>
          <a:r>
            <a:rPr kumimoji="1" lang="ja-JP" altLang="en-US" sz="1300">
              <a:solidFill>
                <a:sysClr val="windowText" lastClr="000000"/>
              </a:solidFill>
              <a:latin typeface="ＭＳ Ｐゴシック"/>
            </a:rPr>
            <a:t>円で前年度比較では</a:t>
          </a:r>
          <a:r>
            <a:rPr kumimoji="1" lang="en-US" altLang="ja-JP" sz="1300">
              <a:solidFill>
                <a:sysClr val="windowText" lastClr="000000"/>
              </a:solidFill>
              <a:latin typeface="ＭＳ Ｐゴシック"/>
            </a:rPr>
            <a:t>19,309</a:t>
          </a:r>
          <a:r>
            <a:rPr kumimoji="1" lang="ja-JP" altLang="en-US" sz="1300">
              <a:solidFill>
                <a:sysClr val="windowText" lastClr="000000"/>
              </a:solidFill>
              <a:latin typeface="ＭＳ Ｐゴシック"/>
            </a:rPr>
            <a:t>円減少したものの、依然として類似団体平均に比べて高い水準にあるため、今後も繰上償還を実施しながら、公債費の削減に努める。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高知県黒潮町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ＭＳ ゴシック" pitchFamily="49" charset="-128"/>
              <a:ea typeface="ＭＳ ゴシック" pitchFamily="49" charset="-128"/>
            </a:rPr>
            <a:t>実質単年度収支は平成</a:t>
          </a:r>
          <a:r>
            <a:rPr kumimoji="1" lang="en-US" altLang="ja-JP" sz="1200">
              <a:solidFill>
                <a:sysClr val="windowText" lastClr="000000"/>
              </a:solidFill>
              <a:latin typeface="ＭＳ ゴシック" pitchFamily="49" charset="-128"/>
              <a:ea typeface="ＭＳ ゴシック" pitchFamily="49" charset="-128"/>
            </a:rPr>
            <a:t>24</a:t>
          </a:r>
          <a:r>
            <a:rPr kumimoji="1" lang="ja-JP" altLang="en-US" sz="1200">
              <a:solidFill>
                <a:sysClr val="windowText" lastClr="000000"/>
              </a:solidFill>
              <a:latin typeface="ＭＳ ゴシック" pitchFamily="49" charset="-128"/>
              <a:ea typeface="ＭＳ ゴシック" pitchFamily="49" charset="-128"/>
            </a:rPr>
            <a:t>年度以来のマイナスに転じたが、財政調整基金残高は、適切な財源の確保と歳出の精査により、取り崩しを回避し、前年度決算剰余金の積立等に伴い増加した。</a:t>
          </a:r>
        </a:p>
        <a:p>
          <a:r>
            <a:rPr kumimoji="1" lang="ja-JP" altLang="en-US" sz="1200">
              <a:solidFill>
                <a:sysClr val="windowText" lastClr="000000"/>
              </a:solidFill>
              <a:latin typeface="ＭＳ ゴシック" pitchFamily="49" charset="-128"/>
              <a:ea typeface="ＭＳ ゴシック" pitchFamily="49" charset="-128"/>
            </a:rPr>
            <a:t>財政基盤の脆弱な本町においては国の施策変更により収支状況は影響を受けがちだが、</a:t>
          </a:r>
          <a:r>
            <a:rPr kumimoji="1" lang="en-US" altLang="ja-JP" sz="1200">
              <a:solidFill>
                <a:sysClr val="windowText" lastClr="000000"/>
              </a:solidFill>
              <a:latin typeface="ＭＳ ゴシック" pitchFamily="49" charset="-128"/>
              <a:ea typeface="ＭＳ ゴシック" pitchFamily="49" charset="-128"/>
            </a:rPr>
            <a:t>2016</a:t>
          </a:r>
          <a:r>
            <a:rPr kumimoji="1" lang="ja-JP" altLang="en-US" sz="1200">
              <a:solidFill>
                <a:sysClr val="windowText" lastClr="000000"/>
              </a:solidFill>
              <a:latin typeface="ＭＳ ゴシック" pitchFamily="49" charset="-128"/>
              <a:ea typeface="ＭＳ ゴシック" pitchFamily="49" charset="-128"/>
            </a:rPr>
            <a:t>年（平成</a:t>
          </a:r>
          <a:r>
            <a:rPr kumimoji="1" lang="en-US" altLang="ja-JP" sz="1200">
              <a:solidFill>
                <a:sysClr val="windowText" lastClr="000000"/>
              </a:solidFill>
              <a:latin typeface="ＭＳ ゴシック" pitchFamily="49" charset="-128"/>
              <a:ea typeface="ＭＳ ゴシック" pitchFamily="49" charset="-128"/>
            </a:rPr>
            <a:t>28</a:t>
          </a:r>
          <a:r>
            <a:rPr kumimoji="1" lang="ja-JP" altLang="en-US" sz="1200">
              <a:solidFill>
                <a:sysClr val="windowText" lastClr="000000"/>
              </a:solidFill>
              <a:latin typeface="ＭＳ ゴシック" pitchFamily="49" charset="-128"/>
              <a:ea typeface="ＭＳ ゴシック" pitchFamily="49" charset="-128"/>
            </a:rPr>
            <a:t>）年</a:t>
          </a:r>
          <a:r>
            <a:rPr kumimoji="1" lang="en-US" altLang="ja-JP" sz="1200">
              <a:solidFill>
                <a:sysClr val="windowText" lastClr="000000"/>
              </a:solidFill>
              <a:latin typeface="ＭＳ ゴシック" pitchFamily="49" charset="-128"/>
              <a:ea typeface="ＭＳ ゴシック" pitchFamily="49" charset="-128"/>
            </a:rPr>
            <a:t>1</a:t>
          </a:r>
          <a:r>
            <a:rPr kumimoji="1" lang="ja-JP" altLang="en-US" sz="1200">
              <a:solidFill>
                <a:sysClr val="windowText" lastClr="000000"/>
              </a:solidFill>
              <a:latin typeface="ＭＳ ゴシック" pitchFamily="49" charset="-128"/>
              <a:ea typeface="ＭＳ ゴシック" pitchFamily="49" charset="-128"/>
            </a:rPr>
            <a:t>月に策定した「黒潮町まち・ひと・しごと総合戦略」により、町の施策を推進し、財政基盤の強化に努めていくことが必要である。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高知県黒潮町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年度決算より「国民健康保険事業特別会計」が赤字決算となっており、その解消は喫緊の課題である。</a:t>
          </a:r>
        </a:p>
        <a:p>
          <a:r>
            <a:rPr kumimoji="1" lang="ja-JP" altLang="en-US" sz="1400">
              <a:latin typeface="ＭＳ ゴシック" pitchFamily="49" charset="-128"/>
              <a:ea typeface="ＭＳ ゴシック" pitchFamily="49" charset="-128"/>
            </a:rPr>
            <a:t>保険税率の度重なる改正も、医療給付費の増大に追いついておらず、累積赤字は増加する一方であり、依然として赤字解消の抜本的な施策を生み出せていない状況である。</a:t>
          </a:r>
        </a:p>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年度より地方消費税の社会保障財源分を原資として、赤字補てん繰出金も開始しており、平成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年度の新制度までに収支の均衡を図っていく必要がある。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63</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65</v>
      </c>
      <c r="C3" s="389"/>
      <c r="D3" s="389"/>
      <c r="E3" s="390"/>
      <c r="F3" s="390"/>
      <c r="G3" s="390"/>
      <c r="H3" s="390"/>
      <c r="I3" s="390"/>
      <c r="J3" s="390"/>
      <c r="K3" s="390"/>
      <c r="L3" s="390" t="s">
        <v>66</v>
      </c>
      <c r="M3" s="390"/>
      <c r="N3" s="390"/>
      <c r="O3" s="390"/>
      <c r="P3" s="390"/>
      <c r="Q3" s="390"/>
      <c r="R3" s="397"/>
      <c r="S3" s="397"/>
      <c r="T3" s="397"/>
      <c r="U3" s="397"/>
      <c r="V3" s="398"/>
      <c r="W3" s="372" t="s">
        <v>67</v>
      </c>
      <c r="X3" s="373"/>
      <c r="Y3" s="373"/>
      <c r="Z3" s="373"/>
      <c r="AA3" s="373"/>
      <c r="AB3" s="389"/>
      <c r="AC3" s="397" t="s">
        <v>68</v>
      </c>
      <c r="AD3" s="373"/>
      <c r="AE3" s="373"/>
      <c r="AF3" s="373"/>
      <c r="AG3" s="373"/>
      <c r="AH3" s="373"/>
      <c r="AI3" s="373"/>
      <c r="AJ3" s="373"/>
      <c r="AK3" s="373"/>
      <c r="AL3" s="374"/>
      <c r="AM3" s="372" t="s">
        <v>69</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70</v>
      </c>
      <c r="BO3" s="373"/>
      <c r="BP3" s="373"/>
      <c r="BQ3" s="373"/>
      <c r="BR3" s="373"/>
      <c r="BS3" s="373"/>
      <c r="BT3" s="373"/>
      <c r="BU3" s="374"/>
      <c r="BV3" s="372" t="s">
        <v>71</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72</v>
      </c>
      <c r="CU3" s="373"/>
      <c r="CV3" s="373"/>
      <c r="CW3" s="373"/>
      <c r="CX3" s="373"/>
      <c r="CY3" s="373"/>
      <c r="CZ3" s="373"/>
      <c r="DA3" s="374"/>
      <c r="DB3" s="372" t="s">
        <v>73</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74</v>
      </c>
      <c r="AZ4" s="376"/>
      <c r="BA4" s="376"/>
      <c r="BB4" s="376"/>
      <c r="BC4" s="376"/>
      <c r="BD4" s="376"/>
      <c r="BE4" s="376"/>
      <c r="BF4" s="376"/>
      <c r="BG4" s="376"/>
      <c r="BH4" s="376"/>
      <c r="BI4" s="376"/>
      <c r="BJ4" s="376"/>
      <c r="BK4" s="376"/>
      <c r="BL4" s="376"/>
      <c r="BM4" s="377"/>
      <c r="BN4" s="378">
        <v>9644965</v>
      </c>
      <c r="BO4" s="379"/>
      <c r="BP4" s="379"/>
      <c r="BQ4" s="379"/>
      <c r="BR4" s="379"/>
      <c r="BS4" s="379"/>
      <c r="BT4" s="379"/>
      <c r="BU4" s="380"/>
      <c r="BV4" s="378">
        <v>10566050</v>
      </c>
      <c r="BW4" s="379"/>
      <c r="BX4" s="379"/>
      <c r="BY4" s="379"/>
      <c r="BZ4" s="379"/>
      <c r="CA4" s="379"/>
      <c r="CB4" s="379"/>
      <c r="CC4" s="380"/>
      <c r="CD4" s="381" t="s">
        <v>75</v>
      </c>
      <c r="CE4" s="382"/>
      <c r="CF4" s="382"/>
      <c r="CG4" s="382"/>
      <c r="CH4" s="382"/>
      <c r="CI4" s="382"/>
      <c r="CJ4" s="382"/>
      <c r="CK4" s="382"/>
      <c r="CL4" s="382"/>
      <c r="CM4" s="382"/>
      <c r="CN4" s="382"/>
      <c r="CO4" s="382"/>
      <c r="CP4" s="382"/>
      <c r="CQ4" s="382"/>
      <c r="CR4" s="382"/>
      <c r="CS4" s="383"/>
      <c r="CT4" s="384">
        <v>5.6</v>
      </c>
      <c r="CU4" s="385"/>
      <c r="CV4" s="385"/>
      <c r="CW4" s="385"/>
      <c r="CX4" s="385"/>
      <c r="CY4" s="385"/>
      <c r="CZ4" s="385"/>
      <c r="DA4" s="386"/>
      <c r="DB4" s="384">
        <v>7.3</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76</v>
      </c>
      <c r="AN5" s="445"/>
      <c r="AO5" s="445"/>
      <c r="AP5" s="445"/>
      <c r="AQ5" s="445"/>
      <c r="AR5" s="445"/>
      <c r="AS5" s="445"/>
      <c r="AT5" s="446"/>
      <c r="AU5" s="447" t="s">
        <v>77</v>
      </c>
      <c r="AV5" s="448"/>
      <c r="AW5" s="448"/>
      <c r="AX5" s="448"/>
      <c r="AY5" s="449" t="s">
        <v>78</v>
      </c>
      <c r="AZ5" s="450"/>
      <c r="BA5" s="450"/>
      <c r="BB5" s="450"/>
      <c r="BC5" s="450"/>
      <c r="BD5" s="450"/>
      <c r="BE5" s="450"/>
      <c r="BF5" s="450"/>
      <c r="BG5" s="450"/>
      <c r="BH5" s="450"/>
      <c r="BI5" s="450"/>
      <c r="BJ5" s="450"/>
      <c r="BK5" s="450"/>
      <c r="BL5" s="450"/>
      <c r="BM5" s="451"/>
      <c r="BN5" s="415">
        <v>9256701</v>
      </c>
      <c r="BO5" s="416"/>
      <c r="BP5" s="416"/>
      <c r="BQ5" s="416"/>
      <c r="BR5" s="416"/>
      <c r="BS5" s="416"/>
      <c r="BT5" s="416"/>
      <c r="BU5" s="417"/>
      <c r="BV5" s="415">
        <v>9998433</v>
      </c>
      <c r="BW5" s="416"/>
      <c r="BX5" s="416"/>
      <c r="BY5" s="416"/>
      <c r="BZ5" s="416"/>
      <c r="CA5" s="416"/>
      <c r="CB5" s="416"/>
      <c r="CC5" s="417"/>
      <c r="CD5" s="418" t="s">
        <v>79</v>
      </c>
      <c r="CE5" s="419"/>
      <c r="CF5" s="419"/>
      <c r="CG5" s="419"/>
      <c r="CH5" s="419"/>
      <c r="CI5" s="419"/>
      <c r="CJ5" s="419"/>
      <c r="CK5" s="419"/>
      <c r="CL5" s="419"/>
      <c r="CM5" s="419"/>
      <c r="CN5" s="419"/>
      <c r="CO5" s="419"/>
      <c r="CP5" s="419"/>
      <c r="CQ5" s="419"/>
      <c r="CR5" s="419"/>
      <c r="CS5" s="420"/>
      <c r="CT5" s="412">
        <v>87.9</v>
      </c>
      <c r="CU5" s="413"/>
      <c r="CV5" s="413"/>
      <c r="CW5" s="413"/>
      <c r="CX5" s="413"/>
      <c r="CY5" s="413"/>
      <c r="CZ5" s="413"/>
      <c r="DA5" s="414"/>
      <c r="DB5" s="412">
        <v>89.4</v>
      </c>
      <c r="DC5" s="413"/>
      <c r="DD5" s="413"/>
      <c r="DE5" s="413"/>
      <c r="DF5" s="413"/>
      <c r="DG5" s="413"/>
      <c r="DH5" s="413"/>
      <c r="DI5" s="414"/>
      <c r="DJ5" s="137"/>
      <c r="DK5" s="137"/>
      <c r="DL5" s="137"/>
      <c r="DM5" s="137"/>
      <c r="DN5" s="137"/>
      <c r="DO5" s="137"/>
    </row>
    <row r="6" spans="1:119" ht="18.75" customHeight="1">
      <c r="A6" s="138"/>
      <c r="B6" s="421" t="s">
        <v>80</v>
      </c>
      <c r="C6" s="422"/>
      <c r="D6" s="422"/>
      <c r="E6" s="423"/>
      <c r="F6" s="423"/>
      <c r="G6" s="423"/>
      <c r="H6" s="423"/>
      <c r="I6" s="423"/>
      <c r="J6" s="423"/>
      <c r="K6" s="423"/>
      <c r="L6" s="423" t="s">
        <v>81</v>
      </c>
      <c r="M6" s="423"/>
      <c r="N6" s="423"/>
      <c r="O6" s="423"/>
      <c r="P6" s="423"/>
      <c r="Q6" s="423"/>
      <c r="R6" s="427"/>
      <c r="S6" s="427"/>
      <c r="T6" s="427"/>
      <c r="U6" s="427"/>
      <c r="V6" s="428"/>
      <c r="W6" s="431" t="s">
        <v>82</v>
      </c>
      <c r="X6" s="432"/>
      <c r="Y6" s="432"/>
      <c r="Z6" s="432"/>
      <c r="AA6" s="432"/>
      <c r="AB6" s="422"/>
      <c r="AC6" s="435" t="s">
        <v>83</v>
      </c>
      <c r="AD6" s="436"/>
      <c r="AE6" s="436"/>
      <c r="AF6" s="436"/>
      <c r="AG6" s="436"/>
      <c r="AH6" s="436"/>
      <c r="AI6" s="436"/>
      <c r="AJ6" s="436"/>
      <c r="AK6" s="436"/>
      <c r="AL6" s="437"/>
      <c r="AM6" s="444" t="s">
        <v>84</v>
      </c>
      <c r="AN6" s="445"/>
      <c r="AO6" s="445"/>
      <c r="AP6" s="445"/>
      <c r="AQ6" s="445"/>
      <c r="AR6" s="445"/>
      <c r="AS6" s="445"/>
      <c r="AT6" s="446"/>
      <c r="AU6" s="447" t="s">
        <v>77</v>
      </c>
      <c r="AV6" s="448"/>
      <c r="AW6" s="448"/>
      <c r="AX6" s="448"/>
      <c r="AY6" s="449" t="s">
        <v>85</v>
      </c>
      <c r="AZ6" s="450"/>
      <c r="BA6" s="450"/>
      <c r="BB6" s="450"/>
      <c r="BC6" s="450"/>
      <c r="BD6" s="450"/>
      <c r="BE6" s="450"/>
      <c r="BF6" s="450"/>
      <c r="BG6" s="450"/>
      <c r="BH6" s="450"/>
      <c r="BI6" s="450"/>
      <c r="BJ6" s="450"/>
      <c r="BK6" s="450"/>
      <c r="BL6" s="450"/>
      <c r="BM6" s="451"/>
      <c r="BN6" s="415">
        <v>388264</v>
      </c>
      <c r="BO6" s="416"/>
      <c r="BP6" s="416"/>
      <c r="BQ6" s="416"/>
      <c r="BR6" s="416"/>
      <c r="BS6" s="416"/>
      <c r="BT6" s="416"/>
      <c r="BU6" s="417"/>
      <c r="BV6" s="415">
        <v>567617</v>
      </c>
      <c r="BW6" s="416"/>
      <c r="BX6" s="416"/>
      <c r="BY6" s="416"/>
      <c r="BZ6" s="416"/>
      <c r="CA6" s="416"/>
      <c r="CB6" s="416"/>
      <c r="CC6" s="417"/>
      <c r="CD6" s="418" t="s">
        <v>86</v>
      </c>
      <c r="CE6" s="419"/>
      <c r="CF6" s="419"/>
      <c r="CG6" s="419"/>
      <c r="CH6" s="419"/>
      <c r="CI6" s="419"/>
      <c r="CJ6" s="419"/>
      <c r="CK6" s="419"/>
      <c r="CL6" s="419"/>
      <c r="CM6" s="419"/>
      <c r="CN6" s="419"/>
      <c r="CO6" s="419"/>
      <c r="CP6" s="419"/>
      <c r="CQ6" s="419"/>
      <c r="CR6" s="419"/>
      <c r="CS6" s="420"/>
      <c r="CT6" s="452">
        <v>92.5</v>
      </c>
      <c r="CU6" s="453"/>
      <c r="CV6" s="453"/>
      <c r="CW6" s="453"/>
      <c r="CX6" s="453"/>
      <c r="CY6" s="453"/>
      <c r="CZ6" s="453"/>
      <c r="DA6" s="454"/>
      <c r="DB6" s="452">
        <v>94.4</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87</v>
      </c>
      <c r="AN7" s="445"/>
      <c r="AO7" s="445"/>
      <c r="AP7" s="445"/>
      <c r="AQ7" s="445"/>
      <c r="AR7" s="445"/>
      <c r="AS7" s="445"/>
      <c r="AT7" s="446"/>
      <c r="AU7" s="447" t="s">
        <v>77</v>
      </c>
      <c r="AV7" s="448"/>
      <c r="AW7" s="448"/>
      <c r="AX7" s="448"/>
      <c r="AY7" s="449" t="s">
        <v>88</v>
      </c>
      <c r="AZ7" s="450"/>
      <c r="BA7" s="450"/>
      <c r="BB7" s="450"/>
      <c r="BC7" s="450"/>
      <c r="BD7" s="450"/>
      <c r="BE7" s="450"/>
      <c r="BF7" s="450"/>
      <c r="BG7" s="450"/>
      <c r="BH7" s="450"/>
      <c r="BI7" s="450"/>
      <c r="BJ7" s="450"/>
      <c r="BK7" s="450"/>
      <c r="BL7" s="450"/>
      <c r="BM7" s="451"/>
      <c r="BN7" s="415">
        <v>89264</v>
      </c>
      <c r="BO7" s="416"/>
      <c r="BP7" s="416"/>
      <c r="BQ7" s="416"/>
      <c r="BR7" s="416"/>
      <c r="BS7" s="416"/>
      <c r="BT7" s="416"/>
      <c r="BU7" s="417"/>
      <c r="BV7" s="415">
        <v>204211</v>
      </c>
      <c r="BW7" s="416"/>
      <c r="BX7" s="416"/>
      <c r="BY7" s="416"/>
      <c r="BZ7" s="416"/>
      <c r="CA7" s="416"/>
      <c r="CB7" s="416"/>
      <c r="CC7" s="417"/>
      <c r="CD7" s="418" t="s">
        <v>89</v>
      </c>
      <c r="CE7" s="419"/>
      <c r="CF7" s="419"/>
      <c r="CG7" s="419"/>
      <c r="CH7" s="419"/>
      <c r="CI7" s="419"/>
      <c r="CJ7" s="419"/>
      <c r="CK7" s="419"/>
      <c r="CL7" s="419"/>
      <c r="CM7" s="419"/>
      <c r="CN7" s="419"/>
      <c r="CO7" s="419"/>
      <c r="CP7" s="419"/>
      <c r="CQ7" s="419"/>
      <c r="CR7" s="419"/>
      <c r="CS7" s="420"/>
      <c r="CT7" s="415">
        <v>5327521</v>
      </c>
      <c r="CU7" s="416"/>
      <c r="CV7" s="416"/>
      <c r="CW7" s="416"/>
      <c r="CX7" s="416"/>
      <c r="CY7" s="416"/>
      <c r="CZ7" s="416"/>
      <c r="DA7" s="417"/>
      <c r="DB7" s="415">
        <v>4970835</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90</v>
      </c>
      <c r="AN8" s="445"/>
      <c r="AO8" s="445"/>
      <c r="AP8" s="445"/>
      <c r="AQ8" s="445"/>
      <c r="AR8" s="445"/>
      <c r="AS8" s="445"/>
      <c r="AT8" s="446"/>
      <c r="AU8" s="447" t="s">
        <v>77</v>
      </c>
      <c r="AV8" s="448"/>
      <c r="AW8" s="448"/>
      <c r="AX8" s="448"/>
      <c r="AY8" s="449" t="s">
        <v>91</v>
      </c>
      <c r="AZ8" s="450"/>
      <c r="BA8" s="450"/>
      <c r="BB8" s="450"/>
      <c r="BC8" s="450"/>
      <c r="BD8" s="450"/>
      <c r="BE8" s="450"/>
      <c r="BF8" s="450"/>
      <c r="BG8" s="450"/>
      <c r="BH8" s="450"/>
      <c r="BI8" s="450"/>
      <c r="BJ8" s="450"/>
      <c r="BK8" s="450"/>
      <c r="BL8" s="450"/>
      <c r="BM8" s="451"/>
      <c r="BN8" s="415">
        <v>299000</v>
      </c>
      <c r="BO8" s="416"/>
      <c r="BP8" s="416"/>
      <c r="BQ8" s="416"/>
      <c r="BR8" s="416"/>
      <c r="BS8" s="416"/>
      <c r="BT8" s="416"/>
      <c r="BU8" s="417"/>
      <c r="BV8" s="415">
        <v>363406</v>
      </c>
      <c r="BW8" s="416"/>
      <c r="BX8" s="416"/>
      <c r="BY8" s="416"/>
      <c r="BZ8" s="416"/>
      <c r="CA8" s="416"/>
      <c r="CB8" s="416"/>
      <c r="CC8" s="417"/>
      <c r="CD8" s="418" t="s">
        <v>92</v>
      </c>
      <c r="CE8" s="419"/>
      <c r="CF8" s="419"/>
      <c r="CG8" s="419"/>
      <c r="CH8" s="419"/>
      <c r="CI8" s="419"/>
      <c r="CJ8" s="419"/>
      <c r="CK8" s="419"/>
      <c r="CL8" s="419"/>
      <c r="CM8" s="419"/>
      <c r="CN8" s="419"/>
      <c r="CO8" s="419"/>
      <c r="CP8" s="419"/>
      <c r="CQ8" s="419"/>
      <c r="CR8" s="419"/>
      <c r="CS8" s="420"/>
      <c r="CT8" s="455">
        <v>0.2</v>
      </c>
      <c r="CU8" s="456"/>
      <c r="CV8" s="456"/>
      <c r="CW8" s="456"/>
      <c r="CX8" s="456"/>
      <c r="CY8" s="456"/>
      <c r="CZ8" s="456"/>
      <c r="DA8" s="457"/>
      <c r="DB8" s="455">
        <v>0.2</v>
      </c>
      <c r="DC8" s="456"/>
      <c r="DD8" s="456"/>
      <c r="DE8" s="456"/>
      <c r="DF8" s="456"/>
      <c r="DG8" s="456"/>
      <c r="DH8" s="456"/>
      <c r="DI8" s="457"/>
      <c r="DJ8" s="137"/>
      <c r="DK8" s="137"/>
      <c r="DL8" s="137"/>
      <c r="DM8" s="137"/>
      <c r="DN8" s="137"/>
      <c r="DO8" s="137"/>
    </row>
    <row r="9" spans="1:119" ht="18.75" customHeight="1" thickBot="1">
      <c r="A9" s="138"/>
      <c r="B9" s="409" t="s">
        <v>93</v>
      </c>
      <c r="C9" s="410"/>
      <c r="D9" s="410"/>
      <c r="E9" s="410"/>
      <c r="F9" s="410"/>
      <c r="G9" s="410"/>
      <c r="H9" s="410"/>
      <c r="I9" s="410"/>
      <c r="J9" s="410"/>
      <c r="K9" s="458"/>
      <c r="L9" s="459" t="s">
        <v>94</v>
      </c>
      <c r="M9" s="460"/>
      <c r="N9" s="460"/>
      <c r="O9" s="460"/>
      <c r="P9" s="460"/>
      <c r="Q9" s="461"/>
      <c r="R9" s="462">
        <v>11217</v>
      </c>
      <c r="S9" s="463"/>
      <c r="T9" s="463"/>
      <c r="U9" s="463"/>
      <c r="V9" s="464"/>
      <c r="W9" s="372" t="s">
        <v>95</v>
      </c>
      <c r="X9" s="373"/>
      <c r="Y9" s="373"/>
      <c r="Z9" s="373"/>
      <c r="AA9" s="373"/>
      <c r="AB9" s="373"/>
      <c r="AC9" s="373"/>
      <c r="AD9" s="373"/>
      <c r="AE9" s="373"/>
      <c r="AF9" s="373"/>
      <c r="AG9" s="373"/>
      <c r="AH9" s="373"/>
      <c r="AI9" s="373"/>
      <c r="AJ9" s="373"/>
      <c r="AK9" s="373"/>
      <c r="AL9" s="374"/>
      <c r="AM9" s="444" t="s">
        <v>96</v>
      </c>
      <c r="AN9" s="445"/>
      <c r="AO9" s="445"/>
      <c r="AP9" s="445"/>
      <c r="AQ9" s="445"/>
      <c r="AR9" s="445"/>
      <c r="AS9" s="445"/>
      <c r="AT9" s="446"/>
      <c r="AU9" s="447" t="s">
        <v>77</v>
      </c>
      <c r="AV9" s="448"/>
      <c r="AW9" s="448"/>
      <c r="AX9" s="448"/>
      <c r="AY9" s="449" t="s">
        <v>97</v>
      </c>
      <c r="AZ9" s="450"/>
      <c r="BA9" s="450"/>
      <c r="BB9" s="450"/>
      <c r="BC9" s="450"/>
      <c r="BD9" s="450"/>
      <c r="BE9" s="450"/>
      <c r="BF9" s="450"/>
      <c r="BG9" s="450"/>
      <c r="BH9" s="450"/>
      <c r="BI9" s="450"/>
      <c r="BJ9" s="450"/>
      <c r="BK9" s="450"/>
      <c r="BL9" s="450"/>
      <c r="BM9" s="451"/>
      <c r="BN9" s="415">
        <v>-64406</v>
      </c>
      <c r="BO9" s="416"/>
      <c r="BP9" s="416"/>
      <c r="BQ9" s="416"/>
      <c r="BR9" s="416"/>
      <c r="BS9" s="416"/>
      <c r="BT9" s="416"/>
      <c r="BU9" s="417"/>
      <c r="BV9" s="415">
        <v>74783</v>
      </c>
      <c r="BW9" s="416"/>
      <c r="BX9" s="416"/>
      <c r="BY9" s="416"/>
      <c r="BZ9" s="416"/>
      <c r="CA9" s="416"/>
      <c r="CB9" s="416"/>
      <c r="CC9" s="417"/>
      <c r="CD9" s="418" t="s">
        <v>98</v>
      </c>
      <c r="CE9" s="419"/>
      <c r="CF9" s="419"/>
      <c r="CG9" s="419"/>
      <c r="CH9" s="419"/>
      <c r="CI9" s="419"/>
      <c r="CJ9" s="419"/>
      <c r="CK9" s="419"/>
      <c r="CL9" s="419"/>
      <c r="CM9" s="419"/>
      <c r="CN9" s="419"/>
      <c r="CO9" s="419"/>
      <c r="CP9" s="419"/>
      <c r="CQ9" s="419"/>
      <c r="CR9" s="419"/>
      <c r="CS9" s="420"/>
      <c r="CT9" s="412">
        <v>21.5</v>
      </c>
      <c r="CU9" s="413"/>
      <c r="CV9" s="413"/>
      <c r="CW9" s="413"/>
      <c r="CX9" s="413"/>
      <c r="CY9" s="413"/>
      <c r="CZ9" s="413"/>
      <c r="DA9" s="414"/>
      <c r="DB9" s="412">
        <v>25</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99</v>
      </c>
      <c r="M10" s="445"/>
      <c r="N10" s="445"/>
      <c r="O10" s="445"/>
      <c r="P10" s="445"/>
      <c r="Q10" s="446"/>
      <c r="R10" s="466">
        <v>12366</v>
      </c>
      <c r="S10" s="467"/>
      <c r="T10" s="467"/>
      <c r="U10" s="467"/>
      <c r="V10" s="468"/>
      <c r="W10" s="403"/>
      <c r="X10" s="404"/>
      <c r="Y10" s="404"/>
      <c r="Z10" s="404"/>
      <c r="AA10" s="404"/>
      <c r="AB10" s="404"/>
      <c r="AC10" s="404"/>
      <c r="AD10" s="404"/>
      <c r="AE10" s="404"/>
      <c r="AF10" s="404"/>
      <c r="AG10" s="404"/>
      <c r="AH10" s="404"/>
      <c r="AI10" s="404"/>
      <c r="AJ10" s="404"/>
      <c r="AK10" s="404"/>
      <c r="AL10" s="407"/>
      <c r="AM10" s="444" t="s">
        <v>100</v>
      </c>
      <c r="AN10" s="445"/>
      <c r="AO10" s="445"/>
      <c r="AP10" s="445"/>
      <c r="AQ10" s="445"/>
      <c r="AR10" s="445"/>
      <c r="AS10" s="445"/>
      <c r="AT10" s="446"/>
      <c r="AU10" s="447" t="s">
        <v>101</v>
      </c>
      <c r="AV10" s="448"/>
      <c r="AW10" s="448"/>
      <c r="AX10" s="448"/>
      <c r="AY10" s="449" t="s">
        <v>102</v>
      </c>
      <c r="AZ10" s="450"/>
      <c r="BA10" s="450"/>
      <c r="BB10" s="450"/>
      <c r="BC10" s="450"/>
      <c r="BD10" s="450"/>
      <c r="BE10" s="450"/>
      <c r="BF10" s="450"/>
      <c r="BG10" s="450"/>
      <c r="BH10" s="450"/>
      <c r="BI10" s="450"/>
      <c r="BJ10" s="450"/>
      <c r="BK10" s="450"/>
      <c r="BL10" s="450"/>
      <c r="BM10" s="451"/>
      <c r="BN10" s="415">
        <v>540</v>
      </c>
      <c r="BO10" s="416"/>
      <c r="BP10" s="416"/>
      <c r="BQ10" s="416"/>
      <c r="BR10" s="416"/>
      <c r="BS10" s="416"/>
      <c r="BT10" s="416"/>
      <c r="BU10" s="417"/>
      <c r="BV10" s="415">
        <v>651</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101</v>
      </c>
      <c r="AV11" s="448"/>
      <c r="AW11" s="448"/>
      <c r="AX11" s="448"/>
      <c r="AY11" s="449" t="s">
        <v>107</v>
      </c>
      <c r="AZ11" s="450"/>
      <c r="BA11" s="450"/>
      <c r="BB11" s="450"/>
      <c r="BC11" s="450"/>
      <c r="BD11" s="450"/>
      <c r="BE11" s="450"/>
      <c r="BF11" s="450"/>
      <c r="BG11" s="450"/>
      <c r="BH11" s="450"/>
      <c r="BI11" s="450"/>
      <c r="BJ11" s="450"/>
      <c r="BK11" s="450"/>
      <c r="BL11" s="450"/>
      <c r="BM11" s="451"/>
      <c r="BN11" s="415" t="s">
        <v>108</v>
      </c>
      <c r="BO11" s="416"/>
      <c r="BP11" s="416"/>
      <c r="BQ11" s="416"/>
      <c r="BR11" s="416"/>
      <c r="BS11" s="416"/>
      <c r="BT11" s="416"/>
      <c r="BU11" s="417"/>
      <c r="BV11" s="415">
        <v>493103</v>
      </c>
      <c r="BW11" s="416"/>
      <c r="BX11" s="416"/>
      <c r="BY11" s="416"/>
      <c r="BZ11" s="416"/>
      <c r="CA11" s="416"/>
      <c r="CB11" s="416"/>
      <c r="CC11" s="417"/>
      <c r="CD11" s="418" t="s">
        <v>109</v>
      </c>
      <c r="CE11" s="419"/>
      <c r="CF11" s="419"/>
      <c r="CG11" s="419"/>
      <c r="CH11" s="419"/>
      <c r="CI11" s="419"/>
      <c r="CJ11" s="419"/>
      <c r="CK11" s="419"/>
      <c r="CL11" s="419"/>
      <c r="CM11" s="419"/>
      <c r="CN11" s="419"/>
      <c r="CO11" s="419"/>
      <c r="CP11" s="419"/>
      <c r="CQ11" s="419"/>
      <c r="CR11" s="419"/>
      <c r="CS11" s="420"/>
      <c r="CT11" s="455" t="s">
        <v>108</v>
      </c>
      <c r="CU11" s="456"/>
      <c r="CV11" s="456"/>
      <c r="CW11" s="456"/>
      <c r="CX11" s="456"/>
      <c r="CY11" s="456"/>
      <c r="CZ11" s="456"/>
      <c r="DA11" s="457"/>
      <c r="DB11" s="455" t="s">
        <v>108</v>
      </c>
      <c r="DC11" s="456"/>
      <c r="DD11" s="456"/>
      <c r="DE11" s="456"/>
      <c r="DF11" s="456"/>
      <c r="DG11" s="456"/>
      <c r="DH11" s="456"/>
      <c r="DI11" s="457"/>
      <c r="DJ11" s="137"/>
      <c r="DK11" s="137"/>
      <c r="DL11" s="137"/>
      <c r="DM11" s="137"/>
      <c r="DN11" s="137"/>
      <c r="DO11" s="137"/>
    </row>
    <row r="12" spans="1:119" ht="18.75" customHeight="1">
      <c r="A12" s="138"/>
      <c r="B12" s="475" t="s">
        <v>110</v>
      </c>
      <c r="C12" s="476"/>
      <c r="D12" s="476"/>
      <c r="E12" s="476"/>
      <c r="F12" s="476"/>
      <c r="G12" s="476"/>
      <c r="H12" s="476"/>
      <c r="I12" s="476"/>
      <c r="J12" s="476"/>
      <c r="K12" s="477"/>
      <c r="L12" s="484" t="s">
        <v>111</v>
      </c>
      <c r="M12" s="485"/>
      <c r="N12" s="485"/>
      <c r="O12" s="485"/>
      <c r="P12" s="485"/>
      <c r="Q12" s="486"/>
      <c r="R12" s="487">
        <v>11875</v>
      </c>
      <c r="S12" s="488"/>
      <c r="T12" s="488"/>
      <c r="U12" s="488"/>
      <c r="V12" s="489"/>
      <c r="W12" s="490" t="s">
        <v>1</v>
      </c>
      <c r="X12" s="448"/>
      <c r="Y12" s="448"/>
      <c r="Z12" s="448"/>
      <c r="AA12" s="448"/>
      <c r="AB12" s="491"/>
      <c r="AC12" s="447" t="s">
        <v>112</v>
      </c>
      <c r="AD12" s="448"/>
      <c r="AE12" s="448"/>
      <c r="AF12" s="448"/>
      <c r="AG12" s="491"/>
      <c r="AH12" s="447" t="s">
        <v>113</v>
      </c>
      <c r="AI12" s="448"/>
      <c r="AJ12" s="448"/>
      <c r="AK12" s="448"/>
      <c r="AL12" s="492"/>
      <c r="AM12" s="444" t="s">
        <v>114</v>
      </c>
      <c r="AN12" s="445"/>
      <c r="AO12" s="445"/>
      <c r="AP12" s="445"/>
      <c r="AQ12" s="445"/>
      <c r="AR12" s="445"/>
      <c r="AS12" s="445"/>
      <c r="AT12" s="446"/>
      <c r="AU12" s="447" t="s">
        <v>115</v>
      </c>
      <c r="AV12" s="448"/>
      <c r="AW12" s="448"/>
      <c r="AX12" s="448"/>
      <c r="AY12" s="449" t="s">
        <v>116</v>
      </c>
      <c r="AZ12" s="450"/>
      <c r="BA12" s="450"/>
      <c r="BB12" s="450"/>
      <c r="BC12" s="450"/>
      <c r="BD12" s="450"/>
      <c r="BE12" s="450"/>
      <c r="BF12" s="450"/>
      <c r="BG12" s="450"/>
      <c r="BH12" s="450"/>
      <c r="BI12" s="450"/>
      <c r="BJ12" s="450"/>
      <c r="BK12" s="450"/>
      <c r="BL12" s="450"/>
      <c r="BM12" s="451"/>
      <c r="BN12" s="415" t="s">
        <v>117</v>
      </c>
      <c r="BO12" s="416"/>
      <c r="BP12" s="416"/>
      <c r="BQ12" s="416"/>
      <c r="BR12" s="416"/>
      <c r="BS12" s="416"/>
      <c r="BT12" s="416"/>
      <c r="BU12" s="417"/>
      <c r="BV12" s="415">
        <v>215074</v>
      </c>
      <c r="BW12" s="416"/>
      <c r="BX12" s="416"/>
      <c r="BY12" s="416"/>
      <c r="BZ12" s="416"/>
      <c r="CA12" s="416"/>
      <c r="CB12" s="416"/>
      <c r="CC12" s="417"/>
      <c r="CD12" s="418" t="s">
        <v>118</v>
      </c>
      <c r="CE12" s="419"/>
      <c r="CF12" s="419"/>
      <c r="CG12" s="419"/>
      <c r="CH12" s="419"/>
      <c r="CI12" s="419"/>
      <c r="CJ12" s="419"/>
      <c r="CK12" s="419"/>
      <c r="CL12" s="419"/>
      <c r="CM12" s="419"/>
      <c r="CN12" s="419"/>
      <c r="CO12" s="419"/>
      <c r="CP12" s="419"/>
      <c r="CQ12" s="419"/>
      <c r="CR12" s="419"/>
      <c r="CS12" s="420"/>
      <c r="CT12" s="455" t="s">
        <v>117</v>
      </c>
      <c r="CU12" s="456"/>
      <c r="CV12" s="456"/>
      <c r="CW12" s="456"/>
      <c r="CX12" s="456"/>
      <c r="CY12" s="456"/>
      <c r="CZ12" s="456"/>
      <c r="DA12" s="457"/>
      <c r="DB12" s="455" t="s">
        <v>117</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119</v>
      </c>
      <c r="N13" s="504"/>
      <c r="O13" s="504"/>
      <c r="P13" s="504"/>
      <c r="Q13" s="505"/>
      <c r="R13" s="496">
        <v>11784</v>
      </c>
      <c r="S13" s="497"/>
      <c r="T13" s="497"/>
      <c r="U13" s="497"/>
      <c r="V13" s="498"/>
      <c r="W13" s="431" t="s">
        <v>120</v>
      </c>
      <c r="X13" s="432"/>
      <c r="Y13" s="432"/>
      <c r="Z13" s="432"/>
      <c r="AA13" s="432"/>
      <c r="AB13" s="422"/>
      <c r="AC13" s="466">
        <v>1299</v>
      </c>
      <c r="AD13" s="467"/>
      <c r="AE13" s="467"/>
      <c r="AF13" s="467"/>
      <c r="AG13" s="506"/>
      <c r="AH13" s="466">
        <v>1877</v>
      </c>
      <c r="AI13" s="467"/>
      <c r="AJ13" s="467"/>
      <c r="AK13" s="467"/>
      <c r="AL13" s="468"/>
      <c r="AM13" s="444" t="s">
        <v>121</v>
      </c>
      <c r="AN13" s="445"/>
      <c r="AO13" s="445"/>
      <c r="AP13" s="445"/>
      <c r="AQ13" s="445"/>
      <c r="AR13" s="445"/>
      <c r="AS13" s="445"/>
      <c r="AT13" s="446"/>
      <c r="AU13" s="447" t="s">
        <v>122</v>
      </c>
      <c r="AV13" s="448"/>
      <c r="AW13" s="448"/>
      <c r="AX13" s="448"/>
      <c r="AY13" s="449" t="s">
        <v>123</v>
      </c>
      <c r="AZ13" s="450"/>
      <c r="BA13" s="450"/>
      <c r="BB13" s="450"/>
      <c r="BC13" s="450"/>
      <c r="BD13" s="450"/>
      <c r="BE13" s="450"/>
      <c r="BF13" s="450"/>
      <c r="BG13" s="450"/>
      <c r="BH13" s="450"/>
      <c r="BI13" s="450"/>
      <c r="BJ13" s="450"/>
      <c r="BK13" s="450"/>
      <c r="BL13" s="450"/>
      <c r="BM13" s="451"/>
      <c r="BN13" s="415">
        <v>-63866</v>
      </c>
      <c r="BO13" s="416"/>
      <c r="BP13" s="416"/>
      <c r="BQ13" s="416"/>
      <c r="BR13" s="416"/>
      <c r="BS13" s="416"/>
      <c r="BT13" s="416"/>
      <c r="BU13" s="417"/>
      <c r="BV13" s="415">
        <v>353463</v>
      </c>
      <c r="BW13" s="416"/>
      <c r="BX13" s="416"/>
      <c r="BY13" s="416"/>
      <c r="BZ13" s="416"/>
      <c r="CA13" s="416"/>
      <c r="CB13" s="416"/>
      <c r="CC13" s="417"/>
      <c r="CD13" s="418" t="s">
        <v>124</v>
      </c>
      <c r="CE13" s="419"/>
      <c r="CF13" s="419"/>
      <c r="CG13" s="419"/>
      <c r="CH13" s="419"/>
      <c r="CI13" s="419"/>
      <c r="CJ13" s="419"/>
      <c r="CK13" s="419"/>
      <c r="CL13" s="419"/>
      <c r="CM13" s="419"/>
      <c r="CN13" s="419"/>
      <c r="CO13" s="419"/>
      <c r="CP13" s="419"/>
      <c r="CQ13" s="419"/>
      <c r="CR13" s="419"/>
      <c r="CS13" s="420"/>
      <c r="CT13" s="412">
        <v>7</v>
      </c>
      <c r="CU13" s="413"/>
      <c r="CV13" s="413"/>
      <c r="CW13" s="413"/>
      <c r="CX13" s="413"/>
      <c r="CY13" s="413"/>
      <c r="CZ13" s="413"/>
      <c r="DA13" s="414"/>
      <c r="DB13" s="412">
        <v>8.4</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125</v>
      </c>
      <c r="M14" s="494"/>
      <c r="N14" s="494"/>
      <c r="O14" s="494"/>
      <c r="P14" s="494"/>
      <c r="Q14" s="495"/>
      <c r="R14" s="496">
        <v>12137</v>
      </c>
      <c r="S14" s="497"/>
      <c r="T14" s="497"/>
      <c r="U14" s="497"/>
      <c r="V14" s="498"/>
      <c r="W14" s="405"/>
      <c r="X14" s="406"/>
      <c r="Y14" s="406"/>
      <c r="Z14" s="406"/>
      <c r="AA14" s="406"/>
      <c r="AB14" s="395"/>
      <c r="AC14" s="499">
        <v>24.1</v>
      </c>
      <c r="AD14" s="500"/>
      <c r="AE14" s="500"/>
      <c r="AF14" s="500"/>
      <c r="AG14" s="501"/>
      <c r="AH14" s="499">
        <v>28.9</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126</v>
      </c>
      <c r="CE14" s="508"/>
      <c r="CF14" s="508"/>
      <c r="CG14" s="508"/>
      <c r="CH14" s="508"/>
      <c r="CI14" s="508"/>
      <c r="CJ14" s="508"/>
      <c r="CK14" s="508"/>
      <c r="CL14" s="508"/>
      <c r="CM14" s="508"/>
      <c r="CN14" s="508"/>
      <c r="CO14" s="508"/>
      <c r="CP14" s="508"/>
      <c r="CQ14" s="508"/>
      <c r="CR14" s="508"/>
      <c r="CS14" s="509"/>
      <c r="CT14" s="510" t="s">
        <v>117</v>
      </c>
      <c r="CU14" s="511"/>
      <c r="CV14" s="511"/>
      <c r="CW14" s="511"/>
      <c r="CX14" s="511"/>
      <c r="CY14" s="511"/>
      <c r="CZ14" s="511"/>
      <c r="DA14" s="512"/>
      <c r="DB14" s="510" t="s">
        <v>117</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119</v>
      </c>
      <c r="N15" s="504"/>
      <c r="O15" s="504"/>
      <c r="P15" s="504"/>
      <c r="Q15" s="505"/>
      <c r="R15" s="496">
        <v>12044</v>
      </c>
      <c r="S15" s="497"/>
      <c r="T15" s="497"/>
      <c r="U15" s="497"/>
      <c r="V15" s="498"/>
      <c r="W15" s="431" t="s">
        <v>127</v>
      </c>
      <c r="X15" s="432"/>
      <c r="Y15" s="432"/>
      <c r="Z15" s="432"/>
      <c r="AA15" s="432"/>
      <c r="AB15" s="422"/>
      <c r="AC15" s="466">
        <v>952</v>
      </c>
      <c r="AD15" s="467"/>
      <c r="AE15" s="467"/>
      <c r="AF15" s="467"/>
      <c r="AG15" s="506"/>
      <c r="AH15" s="466">
        <v>1215</v>
      </c>
      <c r="AI15" s="467"/>
      <c r="AJ15" s="467"/>
      <c r="AK15" s="467"/>
      <c r="AL15" s="468"/>
      <c r="AM15" s="444"/>
      <c r="AN15" s="445"/>
      <c r="AO15" s="445"/>
      <c r="AP15" s="445"/>
      <c r="AQ15" s="445"/>
      <c r="AR15" s="445"/>
      <c r="AS15" s="445"/>
      <c r="AT15" s="446"/>
      <c r="AU15" s="447"/>
      <c r="AV15" s="448"/>
      <c r="AW15" s="448"/>
      <c r="AX15" s="448"/>
      <c r="AY15" s="375" t="s">
        <v>128</v>
      </c>
      <c r="AZ15" s="376"/>
      <c r="BA15" s="376"/>
      <c r="BB15" s="376"/>
      <c r="BC15" s="376"/>
      <c r="BD15" s="376"/>
      <c r="BE15" s="376"/>
      <c r="BF15" s="376"/>
      <c r="BG15" s="376"/>
      <c r="BH15" s="376"/>
      <c r="BI15" s="376"/>
      <c r="BJ15" s="376"/>
      <c r="BK15" s="376"/>
      <c r="BL15" s="376"/>
      <c r="BM15" s="377"/>
      <c r="BN15" s="378">
        <v>895028</v>
      </c>
      <c r="BO15" s="379"/>
      <c r="BP15" s="379"/>
      <c r="BQ15" s="379"/>
      <c r="BR15" s="379"/>
      <c r="BS15" s="379"/>
      <c r="BT15" s="379"/>
      <c r="BU15" s="380"/>
      <c r="BV15" s="378">
        <v>827675</v>
      </c>
      <c r="BW15" s="379"/>
      <c r="BX15" s="379"/>
      <c r="BY15" s="379"/>
      <c r="BZ15" s="379"/>
      <c r="CA15" s="379"/>
      <c r="CB15" s="379"/>
      <c r="CC15" s="380"/>
      <c r="CD15" s="513" t="s">
        <v>129</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130</v>
      </c>
      <c r="M16" s="524"/>
      <c r="N16" s="524"/>
      <c r="O16" s="524"/>
      <c r="P16" s="524"/>
      <c r="Q16" s="525"/>
      <c r="R16" s="516" t="s">
        <v>131</v>
      </c>
      <c r="S16" s="517"/>
      <c r="T16" s="517"/>
      <c r="U16" s="517"/>
      <c r="V16" s="518"/>
      <c r="W16" s="405"/>
      <c r="X16" s="406"/>
      <c r="Y16" s="406"/>
      <c r="Z16" s="406"/>
      <c r="AA16" s="406"/>
      <c r="AB16" s="395"/>
      <c r="AC16" s="499">
        <v>17.7</v>
      </c>
      <c r="AD16" s="500"/>
      <c r="AE16" s="500"/>
      <c r="AF16" s="500"/>
      <c r="AG16" s="501"/>
      <c r="AH16" s="499">
        <v>18.7</v>
      </c>
      <c r="AI16" s="500"/>
      <c r="AJ16" s="500"/>
      <c r="AK16" s="500"/>
      <c r="AL16" s="502"/>
      <c r="AM16" s="444"/>
      <c r="AN16" s="445"/>
      <c r="AO16" s="445"/>
      <c r="AP16" s="445"/>
      <c r="AQ16" s="445"/>
      <c r="AR16" s="445"/>
      <c r="AS16" s="445"/>
      <c r="AT16" s="446"/>
      <c r="AU16" s="447"/>
      <c r="AV16" s="448"/>
      <c r="AW16" s="448"/>
      <c r="AX16" s="448"/>
      <c r="AY16" s="449" t="s">
        <v>132</v>
      </c>
      <c r="AZ16" s="450"/>
      <c r="BA16" s="450"/>
      <c r="BB16" s="450"/>
      <c r="BC16" s="450"/>
      <c r="BD16" s="450"/>
      <c r="BE16" s="450"/>
      <c r="BF16" s="450"/>
      <c r="BG16" s="450"/>
      <c r="BH16" s="450"/>
      <c r="BI16" s="450"/>
      <c r="BJ16" s="450"/>
      <c r="BK16" s="450"/>
      <c r="BL16" s="450"/>
      <c r="BM16" s="451"/>
      <c r="BN16" s="415">
        <v>4455727</v>
      </c>
      <c r="BO16" s="416"/>
      <c r="BP16" s="416"/>
      <c r="BQ16" s="416"/>
      <c r="BR16" s="416"/>
      <c r="BS16" s="416"/>
      <c r="BT16" s="416"/>
      <c r="BU16" s="417"/>
      <c r="BV16" s="415">
        <v>4037837</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133</v>
      </c>
      <c r="N17" s="520"/>
      <c r="O17" s="520"/>
      <c r="P17" s="520"/>
      <c r="Q17" s="521"/>
      <c r="R17" s="516" t="s">
        <v>131</v>
      </c>
      <c r="S17" s="517"/>
      <c r="T17" s="517"/>
      <c r="U17" s="517"/>
      <c r="V17" s="518"/>
      <c r="W17" s="431" t="s">
        <v>134</v>
      </c>
      <c r="X17" s="432"/>
      <c r="Y17" s="432"/>
      <c r="Z17" s="432"/>
      <c r="AA17" s="432"/>
      <c r="AB17" s="422"/>
      <c r="AC17" s="466">
        <v>3130</v>
      </c>
      <c r="AD17" s="467"/>
      <c r="AE17" s="467"/>
      <c r="AF17" s="467"/>
      <c r="AG17" s="506"/>
      <c r="AH17" s="466">
        <v>3396</v>
      </c>
      <c r="AI17" s="467"/>
      <c r="AJ17" s="467"/>
      <c r="AK17" s="467"/>
      <c r="AL17" s="468"/>
      <c r="AM17" s="444"/>
      <c r="AN17" s="445"/>
      <c r="AO17" s="445"/>
      <c r="AP17" s="445"/>
      <c r="AQ17" s="445"/>
      <c r="AR17" s="445"/>
      <c r="AS17" s="445"/>
      <c r="AT17" s="446"/>
      <c r="AU17" s="447"/>
      <c r="AV17" s="448"/>
      <c r="AW17" s="448"/>
      <c r="AX17" s="448"/>
      <c r="AY17" s="449" t="s">
        <v>135</v>
      </c>
      <c r="AZ17" s="450"/>
      <c r="BA17" s="450"/>
      <c r="BB17" s="450"/>
      <c r="BC17" s="450"/>
      <c r="BD17" s="450"/>
      <c r="BE17" s="450"/>
      <c r="BF17" s="450"/>
      <c r="BG17" s="450"/>
      <c r="BH17" s="450"/>
      <c r="BI17" s="450"/>
      <c r="BJ17" s="450"/>
      <c r="BK17" s="450"/>
      <c r="BL17" s="450"/>
      <c r="BM17" s="451"/>
      <c r="BN17" s="415">
        <v>1114929</v>
      </c>
      <c r="BO17" s="416"/>
      <c r="BP17" s="416"/>
      <c r="BQ17" s="416"/>
      <c r="BR17" s="416"/>
      <c r="BS17" s="416"/>
      <c r="BT17" s="416"/>
      <c r="BU17" s="417"/>
      <c r="BV17" s="415">
        <v>1041954</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136</v>
      </c>
      <c r="C18" s="458"/>
      <c r="D18" s="458"/>
      <c r="E18" s="527"/>
      <c r="F18" s="527"/>
      <c r="G18" s="527"/>
      <c r="H18" s="527"/>
      <c r="I18" s="527"/>
      <c r="J18" s="527"/>
      <c r="K18" s="527"/>
      <c r="L18" s="528">
        <v>188.59</v>
      </c>
      <c r="M18" s="528"/>
      <c r="N18" s="528"/>
      <c r="O18" s="528"/>
      <c r="P18" s="528"/>
      <c r="Q18" s="528"/>
      <c r="R18" s="529"/>
      <c r="S18" s="529"/>
      <c r="T18" s="529"/>
      <c r="U18" s="529"/>
      <c r="V18" s="530"/>
      <c r="W18" s="433"/>
      <c r="X18" s="434"/>
      <c r="Y18" s="434"/>
      <c r="Z18" s="434"/>
      <c r="AA18" s="434"/>
      <c r="AB18" s="425"/>
      <c r="AC18" s="531">
        <v>58.2</v>
      </c>
      <c r="AD18" s="532"/>
      <c r="AE18" s="532"/>
      <c r="AF18" s="532"/>
      <c r="AG18" s="533"/>
      <c r="AH18" s="531">
        <v>52.3</v>
      </c>
      <c r="AI18" s="532"/>
      <c r="AJ18" s="532"/>
      <c r="AK18" s="532"/>
      <c r="AL18" s="534"/>
      <c r="AM18" s="444"/>
      <c r="AN18" s="445"/>
      <c r="AO18" s="445"/>
      <c r="AP18" s="445"/>
      <c r="AQ18" s="445"/>
      <c r="AR18" s="445"/>
      <c r="AS18" s="445"/>
      <c r="AT18" s="446"/>
      <c r="AU18" s="447"/>
      <c r="AV18" s="448"/>
      <c r="AW18" s="448"/>
      <c r="AX18" s="448"/>
      <c r="AY18" s="449" t="s">
        <v>137</v>
      </c>
      <c r="AZ18" s="450"/>
      <c r="BA18" s="450"/>
      <c r="BB18" s="450"/>
      <c r="BC18" s="450"/>
      <c r="BD18" s="450"/>
      <c r="BE18" s="450"/>
      <c r="BF18" s="450"/>
      <c r="BG18" s="450"/>
      <c r="BH18" s="450"/>
      <c r="BI18" s="450"/>
      <c r="BJ18" s="450"/>
      <c r="BK18" s="450"/>
      <c r="BL18" s="450"/>
      <c r="BM18" s="451"/>
      <c r="BN18" s="415">
        <v>4699502</v>
      </c>
      <c r="BO18" s="416"/>
      <c r="BP18" s="416"/>
      <c r="BQ18" s="416"/>
      <c r="BR18" s="416"/>
      <c r="BS18" s="416"/>
      <c r="BT18" s="416"/>
      <c r="BU18" s="417"/>
      <c r="BV18" s="415">
        <v>4458449</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138</v>
      </c>
      <c r="C19" s="458"/>
      <c r="D19" s="458"/>
      <c r="E19" s="527"/>
      <c r="F19" s="527"/>
      <c r="G19" s="527"/>
      <c r="H19" s="527"/>
      <c r="I19" s="527"/>
      <c r="J19" s="527"/>
      <c r="K19" s="527"/>
      <c r="L19" s="535">
        <v>59</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139</v>
      </c>
      <c r="AZ19" s="450"/>
      <c r="BA19" s="450"/>
      <c r="BB19" s="450"/>
      <c r="BC19" s="450"/>
      <c r="BD19" s="450"/>
      <c r="BE19" s="450"/>
      <c r="BF19" s="450"/>
      <c r="BG19" s="450"/>
      <c r="BH19" s="450"/>
      <c r="BI19" s="450"/>
      <c r="BJ19" s="450"/>
      <c r="BK19" s="450"/>
      <c r="BL19" s="450"/>
      <c r="BM19" s="451"/>
      <c r="BN19" s="415">
        <v>6109585</v>
      </c>
      <c r="BO19" s="416"/>
      <c r="BP19" s="416"/>
      <c r="BQ19" s="416"/>
      <c r="BR19" s="416"/>
      <c r="BS19" s="416"/>
      <c r="BT19" s="416"/>
      <c r="BU19" s="417"/>
      <c r="BV19" s="415">
        <v>6309596</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140</v>
      </c>
      <c r="C20" s="458"/>
      <c r="D20" s="458"/>
      <c r="E20" s="527"/>
      <c r="F20" s="527"/>
      <c r="G20" s="527"/>
      <c r="H20" s="527"/>
      <c r="I20" s="527"/>
      <c r="J20" s="527"/>
      <c r="K20" s="527"/>
      <c r="L20" s="535">
        <v>4899</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141</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142</v>
      </c>
      <c r="C22" s="546"/>
      <c r="D22" s="547"/>
      <c r="E22" s="427" t="s">
        <v>1</v>
      </c>
      <c r="F22" s="432"/>
      <c r="G22" s="432"/>
      <c r="H22" s="432"/>
      <c r="I22" s="432"/>
      <c r="J22" s="432"/>
      <c r="K22" s="422"/>
      <c r="L22" s="427" t="s">
        <v>143</v>
      </c>
      <c r="M22" s="432"/>
      <c r="N22" s="432"/>
      <c r="O22" s="432"/>
      <c r="P22" s="422"/>
      <c r="Q22" s="554" t="s">
        <v>144</v>
      </c>
      <c r="R22" s="555"/>
      <c r="S22" s="555"/>
      <c r="T22" s="555"/>
      <c r="U22" s="555"/>
      <c r="V22" s="556"/>
      <c r="W22" s="560" t="s">
        <v>145</v>
      </c>
      <c r="X22" s="546"/>
      <c r="Y22" s="547"/>
      <c r="Z22" s="427" t="s">
        <v>1</v>
      </c>
      <c r="AA22" s="432"/>
      <c r="AB22" s="432"/>
      <c r="AC22" s="432"/>
      <c r="AD22" s="432"/>
      <c r="AE22" s="432"/>
      <c r="AF22" s="432"/>
      <c r="AG22" s="422"/>
      <c r="AH22" s="573" t="s">
        <v>146</v>
      </c>
      <c r="AI22" s="432"/>
      <c r="AJ22" s="432"/>
      <c r="AK22" s="432"/>
      <c r="AL22" s="422"/>
      <c r="AM22" s="573" t="s">
        <v>147</v>
      </c>
      <c r="AN22" s="574"/>
      <c r="AO22" s="574"/>
      <c r="AP22" s="574"/>
      <c r="AQ22" s="574"/>
      <c r="AR22" s="575"/>
      <c r="AS22" s="554" t="s">
        <v>144</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148</v>
      </c>
      <c r="AZ23" s="376"/>
      <c r="BA23" s="376"/>
      <c r="BB23" s="376"/>
      <c r="BC23" s="376"/>
      <c r="BD23" s="376"/>
      <c r="BE23" s="376"/>
      <c r="BF23" s="376"/>
      <c r="BG23" s="376"/>
      <c r="BH23" s="376"/>
      <c r="BI23" s="376"/>
      <c r="BJ23" s="376"/>
      <c r="BK23" s="376"/>
      <c r="BL23" s="376"/>
      <c r="BM23" s="377"/>
      <c r="BN23" s="415">
        <v>11875529</v>
      </c>
      <c r="BO23" s="416"/>
      <c r="BP23" s="416"/>
      <c r="BQ23" s="416"/>
      <c r="BR23" s="416"/>
      <c r="BS23" s="416"/>
      <c r="BT23" s="416"/>
      <c r="BU23" s="417"/>
      <c r="BV23" s="415">
        <v>11603846</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149</v>
      </c>
      <c r="F24" s="445"/>
      <c r="G24" s="445"/>
      <c r="H24" s="445"/>
      <c r="I24" s="445"/>
      <c r="J24" s="445"/>
      <c r="K24" s="446"/>
      <c r="L24" s="466">
        <v>1</v>
      </c>
      <c r="M24" s="467"/>
      <c r="N24" s="467"/>
      <c r="O24" s="467"/>
      <c r="P24" s="506"/>
      <c r="Q24" s="466">
        <v>7210</v>
      </c>
      <c r="R24" s="467"/>
      <c r="S24" s="467"/>
      <c r="T24" s="467"/>
      <c r="U24" s="467"/>
      <c r="V24" s="506"/>
      <c r="W24" s="561"/>
      <c r="X24" s="549"/>
      <c r="Y24" s="550"/>
      <c r="Z24" s="465" t="s">
        <v>150</v>
      </c>
      <c r="AA24" s="445"/>
      <c r="AB24" s="445"/>
      <c r="AC24" s="445"/>
      <c r="AD24" s="445"/>
      <c r="AE24" s="445"/>
      <c r="AF24" s="445"/>
      <c r="AG24" s="446"/>
      <c r="AH24" s="466">
        <v>176</v>
      </c>
      <c r="AI24" s="467"/>
      <c r="AJ24" s="467"/>
      <c r="AK24" s="467"/>
      <c r="AL24" s="506"/>
      <c r="AM24" s="466">
        <v>539968</v>
      </c>
      <c r="AN24" s="467"/>
      <c r="AO24" s="467"/>
      <c r="AP24" s="467"/>
      <c r="AQ24" s="467"/>
      <c r="AR24" s="506"/>
      <c r="AS24" s="466">
        <v>3068</v>
      </c>
      <c r="AT24" s="467"/>
      <c r="AU24" s="467"/>
      <c r="AV24" s="467"/>
      <c r="AW24" s="467"/>
      <c r="AX24" s="468"/>
      <c r="AY24" s="581" t="s">
        <v>151</v>
      </c>
      <c r="AZ24" s="582"/>
      <c r="BA24" s="582"/>
      <c r="BB24" s="582"/>
      <c r="BC24" s="582"/>
      <c r="BD24" s="582"/>
      <c r="BE24" s="582"/>
      <c r="BF24" s="582"/>
      <c r="BG24" s="582"/>
      <c r="BH24" s="582"/>
      <c r="BI24" s="582"/>
      <c r="BJ24" s="582"/>
      <c r="BK24" s="582"/>
      <c r="BL24" s="582"/>
      <c r="BM24" s="583"/>
      <c r="BN24" s="415">
        <v>8701317</v>
      </c>
      <c r="BO24" s="416"/>
      <c r="BP24" s="416"/>
      <c r="BQ24" s="416"/>
      <c r="BR24" s="416"/>
      <c r="BS24" s="416"/>
      <c r="BT24" s="416"/>
      <c r="BU24" s="417"/>
      <c r="BV24" s="415">
        <v>8506170</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152</v>
      </c>
      <c r="F25" s="445"/>
      <c r="G25" s="445"/>
      <c r="H25" s="445"/>
      <c r="I25" s="445"/>
      <c r="J25" s="445"/>
      <c r="K25" s="446"/>
      <c r="L25" s="466">
        <v>1</v>
      </c>
      <c r="M25" s="467"/>
      <c r="N25" s="467"/>
      <c r="O25" s="467"/>
      <c r="P25" s="506"/>
      <c r="Q25" s="466">
        <v>6280</v>
      </c>
      <c r="R25" s="467"/>
      <c r="S25" s="467"/>
      <c r="T25" s="467"/>
      <c r="U25" s="467"/>
      <c r="V25" s="506"/>
      <c r="W25" s="561"/>
      <c r="X25" s="549"/>
      <c r="Y25" s="550"/>
      <c r="Z25" s="465" t="s">
        <v>153</v>
      </c>
      <c r="AA25" s="445"/>
      <c r="AB25" s="445"/>
      <c r="AC25" s="445"/>
      <c r="AD25" s="445"/>
      <c r="AE25" s="445"/>
      <c r="AF25" s="445"/>
      <c r="AG25" s="446"/>
      <c r="AH25" s="466" t="s">
        <v>117</v>
      </c>
      <c r="AI25" s="467"/>
      <c r="AJ25" s="467"/>
      <c r="AK25" s="467"/>
      <c r="AL25" s="506"/>
      <c r="AM25" s="466" t="s">
        <v>117</v>
      </c>
      <c r="AN25" s="467"/>
      <c r="AO25" s="467"/>
      <c r="AP25" s="467"/>
      <c r="AQ25" s="467"/>
      <c r="AR25" s="506"/>
      <c r="AS25" s="466" t="s">
        <v>117</v>
      </c>
      <c r="AT25" s="467"/>
      <c r="AU25" s="467"/>
      <c r="AV25" s="467"/>
      <c r="AW25" s="467"/>
      <c r="AX25" s="468"/>
      <c r="AY25" s="375" t="s">
        <v>154</v>
      </c>
      <c r="AZ25" s="376"/>
      <c r="BA25" s="376"/>
      <c r="BB25" s="376"/>
      <c r="BC25" s="376"/>
      <c r="BD25" s="376"/>
      <c r="BE25" s="376"/>
      <c r="BF25" s="376"/>
      <c r="BG25" s="376"/>
      <c r="BH25" s="376"/>
      <c r="BI25" s="376"/>
      <c r="BJ25" s="376"/>
      <c r="BK25" s="376"/>
      <c r="BL25" s="376"/>
      <c r="BM25" s="377"/>
      <c r="BN25" s="378">
        <v>14040</v>
      </c>
      <c r="BO25" s="379"/>
      <c r="BP25" s="379"/>
      <c r="BQ25" s="379"/>
      <c r="BR25" s="379"/>
      <c r="BS25" s="379"/>
      <c r="BT25" s="379"/>
      <c r="BU25" s="380"/>
      <c r="BV25" s="378">
        <v>38060</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155</v>
      </c>
      <c r="F26" s="445"/>
      <c r="G26" s="445"/>
      <c r="H26" s="445"/>
      <c r="I26" s="445"/>
      <c r="J26" s="445"/>
      <c r="K26" s="446"/>
      <c r="L26" s="466">
        <v>1</v>
      </c>
      <c r="M26" s="467"/>
      <c r="N26" s="467"/>
      <c r="O26" s="467"/>
      <c r="P26" s="506"/>
      <c r="Q26" s="466">
        <v>5800</v>
      </c>
      <c r="R26" s="467"/>
      <c r="S26" s="467"/>
      <c r="T26" s="467"/>
      <c r="U26" s="467"/>
      <c r="V26" s="506"/>
      <c r="W26" s="561"/>
      <c r="X26" s="549"/>
      <c r="Y26" s="550"/>
      <c r="Z26" s="465" t="s">
        <v>156</v>
      </c>
      <c r="AA26" s="571"/>
      <c r="AB26" s="571"/>
      <c r="AC26" s="571"/>
      <c r="AD26" s="571"/>
      <c r="AE26" s="571"/>
      <c r="AF26" s="571"/>
      <c r="AG26" s="572"/>
      <c r="AH26" s="466">
        <v>20</v>
      </c>
      <c r="AI26" s="467"/>
      <c r="AJ26" s="467"/>
      <c r="AK26" s="467"/>
      <c r="AL26" s="506"/>
      <c r="AM26" s="466">
        <v>71240</v>
      </c>
      <c r="AN26" s="467"/>
      <c r="AO26" s="467"/>
      <c r="AP26" s="467"/>
      <c r="AQ26" s="467"/>
      <c r="AR26" s="506"/>
      <c r="AS26" s="466">
        <v>3562</v>
      </c>
      <c r="AT26" s="467"/>
      <c r="AU26" s="467"/>
      <c r="AV26" s="467"/>
      <c r="AW26" s="467"/>
      <c r="AX26" s="468"/>
      <c r="AY26" s="418" t="s">
        <v>157</v>
      </c>
      <c r="AZ26" s="419"/>
      <c r="BA26" s="419"/>
      <c r="BB26" s="419"/>
      <c r="BC26" s="419"/>
      <c r="BD26" s="419"/>
      <c r="BE26" s="419"/>
      <c r="BF26" s="419"/>
      <c r="BG26" s="419"/>
      <c r="BH26" s="419"/>
      <c r="BI26" s="419"/>
      <c r="BJ26" s="419"/>
      <c r="BK26" s="419"/>
      <c r="BL26" s="419"/>
      <c r="BM26" s="420"/>
      <c r="BN26" s="415" t="s">
        <v>117</v>
      </c>
      <c r="BO26" s="416"/>
      <c r="BP26" s="416"/>
      <c r="BQ26" s="416"/>
      <c r="BR26" s="416"/>
      <c r="BS26" s="416"/>
      <c r="BT26" s="416"/>
      <c r="BU26" s="417"/>
      <c r="BV26" s="415" t="s">
        <v>117</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158</v>
      </c>
      <c r="F27" s="445"/>
      <c r="G27" s="445"/>
      <c r="H27" s="445"/>
      <c r="I27" s="445"/>
      <c r="J27" s="445"/>
      <c r="K27" s="446"/>
      <c r="L27" s="466">
        <v>1</v>
      </c>
      <c r="M27" s="467"/>
      <c r="N27" s="467"/>
      <c r="O27" s="467"/>
      <c r="P27" s="506"/>
      <c r="Q27" s="466">
        <v>2540</v>
      </c>
      <c r="R27" s="467"/>
      <c r="S27" s="467"/>
      <c r="T27" s="467"/>
      <c r="U27" s="467"/>
      <c r="V27" s="506"/>
      <c r="W27" s="561"/>
      <c r="X27" s="549"/>
      <c r="Y27" s="550"/>
      <c r="Z27" s="465" t="s">
        <v>159</v>
      </c>
      <c r="AA27" s="445"/>
      <c r="AB27" s="445"/>
      <c r="AC27" s="445"/>
      <c r="AD27" s="445"/>
      <c r="AE27" s="445"/>
      <c r="AF27" s="445"/>
      <c r="AG27" s="446"/>
      <c r="AH27" s="466" t="s">
        <v>117</v>
      </c>
      <c r="AI27" s="467"/>
      <c r="AJ27" s="467"/>
      <c r="AK27" s="467"/>
      <c r="AL27" s="506"/>
      <c r="AM27" s="466" t="s">
        <v>117</v>
      </c>
      <c r="AN27" s="467"/>
      <c r="AO27" s="467"/>
      <c r="AP27" s="467"/>
      <c r="AQ27" s="467"/>
      <c r="AR27" s="506"/>
      <c r="AS27" s="466" t="s">
        <v>117</v>
      </c>
      <c r="AT27" s="467"/>
      <c r="AU27" s="467"/>
      <c r="AV27" s="467"/>
      <c r="AW27" s="467"/>
      <c r="AX27" s="468"/>
      <c r="AY27" s="507" t="s">
        <v>160</v>
      </c>
      <c r="AZ27" s="508"/>
      <c r="BA27" s="508"/>
      <c r="BB27" s="508"/>
      <c r="BC27" s="508"/>
      <c r="BD27" s="508"/>
      <c r="BE27" s="508"/>
      <c r="BF27" s="508"/>
      <c r="BG27" s="508"/>
      <c r="BH27" s="508"/>
      <c r="BI27" s="508"/>
      <c r="BJ27" s="508"/>
      <c r="BK27" s="508"/>
      <c r="BL27" s="508"/>
      <c r="BM27" s="509"/>
      <c r="BN27" s="584">
        <v>166190</v>
      </c>
      <c r="BO27" s="585"/>
      <c r="BP27" s="585"/>
      <c r="BQ27" s="585"/>
      <c r="BR27" s="585"/>
      <c r="BS27" s="585"/>
      <c r="BT27" s="585"/>
      <c r="BU27" s="586"/>
      <c r="BV27" s="584">
        <v>166140</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161</v>
      </c>
      <c r="F28" s="445"/>
      <c r="G28" s="445"/>
      <c r="H28" s="445"/>
      <c r="I28" s="445"/>
      <c r="J28" s="445"/>
      <c r="K28" s="446"/>
      <c r="L28" s="466">
        <v>1</v>
      </c>
      <c r="M28" s="467"/>
      <c r="N28" s="467"/>
      <c r="O28" s="467"/>
      <c r="P28" s="506"/>
      <c r="Q28" s="466">
        <v>2020</v>
      </c>
      <c r="R28" s="467"/>
      <c r="S28" s="467"/>
      <c r="T28" s="467"/>
      <c r="U28" s="467"/>
      <c r="V28" s="506"/>
      <c r="W28" s="561"/>
      <c r="X28" s="549"/>
      <c r="Y28" s="550"/>
      <c r="Z28" s="465" t="s">
        <v>162</v>
      </c>
      <c r="AA28" s="445"/>
      <c r="AB28" s="445"/>
      <c r="AC28" s="445"/>
      <c r="AD28" s="445"/>
      <c r="AE28" s="445"/>
      <c r="AF28" s="445"/>
      <c r="AG28" s="446"/>
      <c r="AH28" s="466" t="s">
        <v>117</v>
      </c>
      <c r="AI28" s="467"/>
      <c r="AJ28" s="467"/>
      <c r="AK28" s="467"/>
      <c r="AL28" s="506"/>
      <c r="AM28" s="466" t="s">
        <v>117</v>
      </c>
      <c r="AN28" s="467"/>
      <c r="AO28" s="467"/>
      <c r="AP28" s="467"/>
      <c r="AQ28" s="467"/>
      <c r="AR28" s="506"/>
      <c r="AS28" s="466" t="s">
        <v>117</v>
      </c>
      <c r="AT28" s="467"/>
      <c r="AU28" s="467"/>
      <c r="AV28" s="467"/>
      <c r="AW28" s="467"/>
      <c r="AX28" s="468"/>
      <c r="AY28" s="587" t="s">
        <v>163</v>
      </c>
      <c r="AZ28" s="588"/>
      <c r="BA28" s="588"/>
      <c r="BB28" s="589"/>
      <c r="BC28" s="375" t="s">
        <v>164</v>
      </c>
      <c r="BD28" s="376"/>
      <c r="BE28" s="376"/>
      <c r="BF28" s="376"/>
      <c r="BG28" s="376"/>
      <c r="BH28" s="376"/>
      <c r="BI28" s="376"/>
      <c r="BJ28" s="376"/>
      <c r="BK28" s="376"/>
      <c r="BL28" s="376"/>
      <c r="BM28" s="377"/>
      <c r="BN28" s="378">
        <v>1093324</v>
      </c>
      <c r="BO28" s="379"/>
      <c r="BP28" s="379"/>
      <c r="BQ28" s="379"/>
      <c r="BR28" s="379"/>
      <c r="BS28" s="379"/>
      <c r="BT28" s="379"/>
      <c r="BU28" s="380"/>
      <c r="BV28" s="378">
        <v>892784</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165</v>
      </c>
      <c r="F29" s="445"/>
      <c r="G29" s="445"/>
      <c r="H29" s="445"/>
      <c r="I29" s="445"/>
      <c r="J29" s="445"/>
      <c r="K29" s="446"/>
      <c r="L29" s="466">
        <v>12</v>
      </c>
      <c r="M29" s="467"/>
      <c r="N29" s="467"/>
      <c r="O29" s="467"/>
      <c r="P29" s="506"/>
      <c r="Q29" s="466">
        <v>1800</v>
      </c>
      <c r="R29" s="467"/>
      <c r="S29" s="467"/>
      <c r="T29" s="467"/>
      <c r="U29" s="467"/>
      <c r="V29" s="506"/>
      <c r="W29" s="562"/>
      <c r="X29" s="563"/>
      <c r="Y29" s="564"/>
      <c r="Z29" s="465" t="s">
        <v>166</v>
      </c>
      <c r="AA29" s="445"/>
      <c r="AB29" s="445"/>
      <c r="AC29" s="445"/>
      <c r="AD29" s="445"/>
      <c r="AE29" s="445"/>
      <c r="AF29" s="445"/>
      <c r="AG29" s="446"/>
      <c r="AH29" s="466">
        <v>176</v>
      </c>
      <c r="AI29" s="467"/>
      <c r="AJ29" s="467"/>
      <c r="AK29" s="467"/>
      <c r="AL29" s="506"/>
      <c r="AM29" s="466">
        <v>539968</v>
      </c>
      <c r="AN29" s="467"/>
      <c r="AO29" s="467"/>
      <c r="AP29" s="467"/>
      <c r="AQ29" s="467"/>
      <c r="AR29" s="506"/>
      <c r="AS29" s="466">
        <v>3068</v>
      </c>
      <c r="AT29" s="467"/>
      <c r="AU29" s="467"/>
      <c r="AV29" s="467"/>
      <c r="AW29" s="467"/>
      <c r="AX29" s="468"/>
      <c r="AY29" s="590"/>
      <c r="AZ29" s="591"/>
      <c r="BA29" s="591"/>
      <c r="BB29" s="592"/>
      <c r="BC29" s="449" t="s">
        <v>167</v>
      </c>
      <c r="BD29" s="450"/>
      <c r="BE29" s="450"/>
      <c r="BF29" s="450"/>
      <c r="BG29" s="450"/>
      <c r="BH29" s="450"/>
      <c r="BI29" s="450"/>
      <c r="BJ29" s="450"/>
      <c r="BK29" s="450"/>
      <c r="BL29" s="450"/>
      <c r="BM29" s="451"/>
      <c r="BN29" s="415">
        <v>1112200</v>
      </c>
      <c r="BO29" s="416"/>
      <c r="BP29" s="416"/>
      <c r="BQ29" s="416"/>
      <c r="BR29" s="416"/>
      <c r="BS29" s="416"/>
      <c r="BT29" s="416"/>
      <c r="BU29" s="417"/>
      <c r="BV29" s="415">
        <v>909604</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168</v>
      </c>
      <c r="X30" s="569"/>
      <c r="Y30" s="569"/>
      <c r="Z30" s="569"/>
      <c r="AA30" s="569"/>
      <c r="AB30" s="569"/>
      <c r="AC30" s="569"/>
      <c r="AD30" s="569"/>
      <c r="AE30" s="569"/>
      <c r="AF30" s="569"/>
      <c r="AG30" s="570"/>
      <c r="AH30" s="531">
        <v>95.1</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169</v>
      </c>
      <c r="BD30" s="582"/>
      <c r="BE30" s="582"/>
      <c r="BF30" s="582"/>
      <c r="BG30" s="582"/>
      <c r="BH30" s="582"/>
      <c r="BI30" s="582"/>
      <c r="BJ30" s="582"/>
      <c r="BK30" s="582"/>
      <c r="BL30" s="582"/>
      <c r="BM30" s="583"/>
      <c r="BN30" s="584">
        <v>3321525</v>
      </c>
      <c r="BO30" s="585"/>
      <c r="BP30" s="585"/>
      <c r="BQ30" s="585"/>
      <c r="BR30" s="585"/>
      <c r="BS30" s="585"/>
      <c r="BT30" s="585"/>
      <c r="BU30" s="586"/>
      <c r="BV30" s="584">
        <v>3164032</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170</v>
      </c>
      <c r="D32" s="165"/>
      <c r="E32" s="165"/>
      <c r="F32" s="162"/>
      <c r="G32" s="162"/>
      <c r="H32" s="162"/>
      <c r="I32" s="162"/>
      <c r="J32" s="162"/>
      <c r="K32" s="162"/>
      <c r="L32" s="162"/>
      <c r="M32" s="162"/>
      <c r="N32" s="162"/>
      <c r="O32" s="162"/>
      <c r="P32" s="162"/>
      <c r="Q32" s="162"/>
      <c r="R32" s="162"/>
      <c r="S32" s="162"/>
      <c r="T32" s="162"/>
      <c r="U32" s="162" t="s">
        <v>171</v>
      </c>
      <c r="V32" s="162"/>
      <c r="W32" s="162"/>
      <c r="X32" s="162"/>
      <c r="Y32" s="162"/>
      <c r="Z32" s="162"/>
      <c r="AA32" s="162"/>
      <c r="AB32" s="162"/>
      <c r="AC32" s="162"/>
      <c r="AD32" s="162"/>
      <c r="AE32" s="162"/>
      <c r="AF32" s="162"/>
      <c r="AG32" s="162"/>
      <c r="AH32" s="162"/>
      <c r="AI32" s="162"/>
      <c r="AJ32" s="162"/>
      <c r="AK32" s="162"/>
      <c r="AL32" s="162"/>
      <c r="AM32" s="166" t="s">
        <v>172</v>
      </c>
      <c r="AN32" s="162"/>
      <c r="AO32" s="162"/>
      <c r="AP32" s="162"/>
      <c r="AQ32" s="162"/>
      <c r="AR32" s="162"/>
      <c r="AS32" s="166"/>
      <c r="AT32" s="166"/>
      <c r="AU32" s="166"/>
      <c r="AV32" s="166"/>
      <c r="AW32" s="166"/>
      <c r="AX32" s="166"/>
      <c r="AY32" s="166"/>
      <c r="AZ32" s="166"/>
      <c r="BA32" s="166"/>
      <c r="BB32" s="162"/>
      <c r="BC32" s="166"/>
      <c r="BD32" s="162"/>
      <c r="BE32" s="166" t="s">
        <v>173</v>
      </c>
      <c r="BF32" s="162"/>
      <c r="BG32" s="162"/>
      <c r="BH32" s="162"/>
      <c r="BI32" s="162"/>
      <c r="BJ32" s="166"/>
      <c r="BK32" s="166"/>
      <c r="BL32" s="166"/>
      <c r="BM32" s="166"/>
      <c r="BN32" s="166"/>
      <c r="BO32" s="166"/>
      <c r="BP32" s="166"/>
      <c r="BQ32" s="166"/>
      <c r="BR32" s="162"/>
      <c r="BS32" s="162"/>
      <c r="BT32" s="162"/>
      <c r="BU32" s="162"/>
      <c r="BV32" s="162"/>
      <c r="BW32" s="162" t="s">
        <v>174</v>
      </c>
      <c r="BX32" s="162"/>
      <c r="BY32" s="162"/>
      <c r="BZ32" s="162"/>
      <c r="CA32" s="162"/>
      <c r="CB32" s="166"/>
      <c r="CC32" s="166"/>
      <c r="CD32" s="166"/>
      <c r="CE32" s="166"/>
      <c r="CF32" s="166"/>
      <c r="CG32" s="166"/>
      <c r="CH32" s="166"/>
      <c r="CI32" s="166"/>
      <c r="CJ32" s="166"/>
      <c r="CK32" s="166"/>
      <c r="CL32" s="166"/>
      <c r="CM32" s="166"/>
      <c r="CN32" s="166"/>
      <c r="CO32" s="166" t="s">
        <v>175</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176</v>
      </c>
      <c r="D33" s="439"/>
      <c r="E33" s="404" t="s">
        <v>177</v>
      </c>
      <c r="F33" s="404"/>
      <c r="G33" s="404"/>
      <c r="H33" s="404"/>
      <c r="I33" s="404"/>
      <c r="J33" s="404"/>
      <c r="K33" s="404"/>
      <c r="L33" s="404"/>
      <c r="M33" s="404"/>
      <c r="N33" s="404"/>
      <c r="O33" s="404"/>
      <c r="P33" s="404"/>
      <c r="Q33" s="404"/>
      <c r="R33" s="404"/>
      <c r="S33" s="404"/>
      <c r="T33" s="167"/>
      <c r="U33" s="439" t="s">
        <v>176</v>
      </c>
      <c r="V33" s="439"/>
      <c r="W33" s="404" t="s">
        <v>177</v>
      </c>
      <c r="X33" s="404"/>
      <c r="Y33" s="404"/>
      <c r="Z33" s="404"/>
      <c r="AA33" s="404"/>
      <c r="AB33" s="404"/>
      <c r="AC33" s="404"/>
      <c r="AD33" s="404"/>
      <c r="AE33" s="404"/>
      <c r="AF33" s="404"/>
      <c r="AG33" s="404"/>
      <c r="AH33" s="404"/>
      <c r="AI33" s="404"/>
      <c r="AJ33" s="404"/>
      <c r="AK33" s="404"/>
      <c r="AL33" s="167"/>
      <c r="AM33" s="439" t="s">
        <v>176</v>
      </c>
      <c r="AN33" s="439"/>
      <c r="AO33" s="404" t="s">
        <v>177</v>
      </c>
      <c r="AP33" s="404"/>
      <c r="AQ33" s="404"/>
      <c r="AR33" s="404"/>
      <c r="AS33" s="404"/>
      <c r="AT33" s="404"/>
      <c r="AU33" s="404"/>
      <c r="AV33" s="404"/>
      <c r="AW33" s="404"/>
      <c r="AX33" s="404"/>
      <c r="AY33" s="404"/>
      <c r="AZ33" s="404"/>
      <c r="BA33" s="404"/>
      <c r="BB33" s="404"/>
      <c r="BC33" s="404"/>
      <c r="BD33" s="168"/>
      <c r="BE33" s="404" t="s">
        <v>178</v>
      </c>
      <c r="BF33" s="404"/>
      <c r="BG33" s="404" t="s">
        <v>179</v>
      </c>
      <c r="BH33" s="404"/>
      <c r="BI33" s="404"/>
      <c r="BJ33" s="404"/>
      <c r="BK33" s="404"/>
      <c r="BL33" s="404"/>
      <c r="BM33" s="404"/>
      <c r="BN33" s="404"/>
      <c r="BO33" s="404"/>
      <c r="BP33" s="404"/>
      <c r="BQ33" s="404"/>
      <c r="BR33" s="404"/>
      <c r="BS33" s="404"/>
      <c r="BT33" s="404"/>
      <c r="BU33" s="404"/>
      <c r="BV33" s="168"/>
      <c r="BW33" s="439" t="s">
        <v>178</v>
      </c>
      <c r="BX33" s="439"/>
      <c r="BY33" s="404" t="s">
        <v>180</v>
      </c>
      <c r="BZ33" s="404"/>
      <c r="CA33" s="404"/>
      <c r="CB33" s="404"/>
      <c r="CC33" s="404"/>
      <c r="CD33" s="404"/>
      <c r="CE33" s="404"/>
      <c r="CF33" s="404"/>
      <c r="CG33" s="404"/>
      <c r="CH33" s="404"/>
      <c r="CI33" s="404"/>
      <c r="CJ33" s="404"/>
      <c r="CK33" s="404"/>
      <c r="CL33" s="404"/>
      <c r="CM33" s="404"/>
      <c r="CN33" s="167"/>
      <c r="CO33" s="439" t="s">
        <v>176</v>
      </c>
      <c r="CP33" s="439"/>
      <c r="CQ33" s="404" t="s">
        <v>181</v>
      </c>
      <c r="CR33" s="404"/>
      <c r="CS33" s="404"/>
      <c r="CT33" s="404"/>
      <c r="CU33" s="404"/>
      <c r="CV33" s="404"/>
      <c r="CW33" s="404"/>
      <c r="CX33" s="404"/>
      <c r="CY33" s="404"/>
      <c r="CZ33" s="404"/>
      <c r="DA33" s="404"/>
      <c r="DB33" s="404"/>
      <c r="DC33" s="404"/>
      <c r="DD33" s="404"/>
      <c r="DE33" s="404"/>
      <c r="DF33" s="167"/>
      <c r="DG33" s="404" t="s">
        <v>182</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5</v>
      </c>
      <c r="V34" s="596"/>
      <c r="W34" s="597" t="str">
        <f>IF('各会計、関係団体の財政状況及び健全化判断比率'!B28="","",'各会計、関係団体の財政状況及び健全化判断比率'!B28)</f>
        <v>黒潮町国民健康保険事業特別会計</v>
      </c>
      <c r="X34" s="597"/>
      <c r="Y34" s="597"/>
      <c r="Z34" s="597"/>
      <c r="AA34" s="597"/>
      <c r="AB34" s="597"/>
      <c r="AC34" s="597"/>
      <c r="AD34" s="597"/>
      <c r="AE34" s="597"/>
      <c r="AF34" s="597"/>
      <c r="AG34" s="597"/>
      <c r="AH34" s="597"/>
      <c r="AI34" s="597"/>
      <c r="AJ34" s="597"/>
      <c r="AK34" s="597"/>
      <c r="AL34" s="165"/>
      <c r="AM34" s="596">
        <f>IF(AO34="","",MAX(C34:D43,U34:V43)+1)</f>
        <v>10</v>
      </c>
      <c r="AN34" s="596"/>
      <c r="AO34" s="597" t="str">
        <f>IF('各会計、関係団体の財政状況及び健全化判断比率'!B33="","",'各会計、関係団体の財政状況及び健全化判断比率'!B33)</f>
        <v>黒潮町水道事業特別会計</v>
      </c>
      <c r="AP34" s="597"/>
      <c r="AQ34" s="597"/>
      <c r="AR34" s="597"/>
      <c r="AS34" s="597"/>
      <c r="AT34" s="597"/>
      <c r="AU34" s="597"/>
      <c r="AV34" s="597"/>
      <c r="AW34" s="597"/>
      <c r="AX34" s="597"/>
      <c r="AY34" s="597"/>
      <c r="AZ34" s="597"/>
      <c r="BA34" s="597"/>
      <c r="BB34" s="597"/>
      <c r="BC34" s="597"/>
      <c r="BD34" s="165"/>
      <c r="BE34" s="596">
        <f>IF(BG34="","",MAX(C34:D43,U34:V43,AM34:AN43)+1)</f>
        <v>11</v>
      </c>
      <c r="BF34" s="596"/>
      <c r="BG34" s="597" t="str">
        <f>IF('各会計、関係団体の財政状況及び健全化判断比率'!B34="","",'各会計、関係団体の財政状況及び健全化判断比率'!B34)</f>
        <v>黒潮町農業集落排水事業特別会計</v>
      </c>
      <c r="BH34" s="597"/>
      <c r="BI34" s="597"/>
      <c r="BJ34" s="597"/>
      <c r="BK34" s="597"/>
      <c r="BL34" s="597"/>
      <c r="BM34" s="597"/>
      <c r="BN34" s="597"/>
      <c r="BO34" s="597"/>
      <c r="BP34" s="597"/>
      <c r="BQ34" s="597"/>
      <c r="BR34" s="597"/>
      <c r="BS34" s="597"/>
      <c r="BT34" s="597"/>
      <c r="BU34" s="597"/>
      <c r="BV34" s="165"/>
      <c r="BW34" s="596">
        <f>IF(BY34="","",MAX(C34:D43,U34:V43,AM34:AN43,BE34:BF43)+1)</f>
        <v>13</v>
      </c>
      <c r="BX34" s="596"/>
      <c r="BY34" s="597" t="str">
        <f>IF('各会計、関係団体の財政状況及び健全化判断比率'!B68="","",'各会計、関係団体の財政状況及び健全化判断比率'!B68)</f>
        <v>幡多広域市町村圏事務組合（一般会計）</v>
      </c>
      <c r="BZ34" s="597"/>
      <c r="CA34" s="597"/>
      <c r="CB34" s="597"/>
      <c r="CC34" s="597"/>
      <c r="CD34" s="597"/>
      <c r="CE34" s="597"/>
      <c r="CF34" s="597"/>
      <c r="CG34" s="597"/>
      <c r="CH34" s="597"/>
      <c r="CI34" s="597"/>
      <c r="CJ34" s="597"/>
      <c r="CK34" s="597"/>
      <c r="CL34" s="597"/>
      <c r="CM34" s="597"/>
      <c r="CN34" s="165"/>
      <c r="CO34" s="596">
        <f>IF(CQ34="","",MAX(C34:D43,U34:V43,AM34:AN43,BE34:BF43,BW34:BX43)+1)</f>
        <v>23</v>
      </c>
      <c r="CP34" s="596"/>
      <c r="CQ34" s="597" t="str">
        <f>IF('各会計、関係団体の財政状況及び健全化判断比率'!BS7="","",'各会計、関係団体の財政状況及び健全化判断比率'!BS7)</f>
        <v>黒潮町農業公社</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黒潮町住宅新築資金等貸付事業特別会計</v>
      </c>
      <c r="F35" s="597"/>
      <c r="G35" s="597"/>
      <c r="H35" s="597"/>
      <c r="I35" s="597"/>
      <c r="J35" s="597"/>
      <c r="K35" s="597"/>
      <c r="L35" s="597"/>
      <c r="M35" s="597"/>
      <c r="N35" s="597"/>
      <c r="O35" s="597"/>
      <c r="P35" s="597"/>
      <c r="Q35" s="597"/>
      <c r="R35" s="597"/>
      <c r="S35" s="597"/>
      <c r="T35" s="165"/>
      <c r="U35" s="596">
        <f>IF(W35="","",U34+1)</f>
        <v>6</v>
      </c>
      <c r="V35" s="596"/>
      <c r="W35" s="597" t="str">
        <f>IF('各会計、関係団体の財政状況及び健全化判断比率'!B29="","",'各会計、関係団体の財政状況及び健全化判断比率'!B29)</f>
        <v>黒潮町国民健康保険直診特別会計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12</v>
      </c>
      <c r="BF35" s="596"/>
      <c r="BG35" s="597" t="str">
        <f>IF('各会計、関係団体の財政状況及び健全化判断比率'!B35="","",'各会計、関係団体の財政状況及び健全化判断比率'!B35)</f>
        <v>黒潮町漁業集落排水事業特別会計</v>
      </c>
      <c r="BH35" s="597"/>
      <c r="BI35" s="597"/>
      <c r="BJ35" s="597"/>
      <c r="BK35" s="597"/>
      <c r="BL35" s="597"/>
      <c r="BM35" s="597"/>
      <c r="BN35" s="597"/>
      <c r="BO35" s="597"/>
      <c r="BP35" s="597"/>
      <c r="BQ35" s="597"/>
      <c r="BR35" s="597"/>
      <c r="BS35" s="597"/>
      <c r="BT35" s="597"/>
      <c r="BU35" s="597"/>
      <c r="BV35" s="165"/>
      <c r="BW35" s="596">
        <f t="shared" ref="BW35:BW43" si="2">IF(BY35="","",BW34+1)</f>
        <v>14</v>
      </c>
      <c r="BX35" s="596"/>
      <c r="BY35" s="597" t="str">
        <f>IF('各会計、関係団体の財政状況及び健全化判断比率'!B69="","",'各会計、関係団体の財政状況及び健全化判断比率'!B69)</f>
        <v>幡多広域市町村圏事務組合（ふるさと市町村圏事業特別会計）</v>
      </c>
      <c r="BZ35" s="597"/>
      <c r="CA35" s="597"/>
      <c r="CB35" s="597"/>
      <c r="CC35" s="597"/>
      <c r="CD35" s="597"/>
      <c r="CE35" s="597"/>
      <c r="CF35" s="597"/>
      <c r="CG35" s="597"/>
      <c r="CH35" s="597"/>
      <c r="CI35" s="597"/>
      <c r="CJ35" s="597"/>
      <c r="CK35" s="597"/>
      <c r="CL35" s="597"/>
      <c r="CM35" s="597"/>
      <c r="CN35" s="165"/>
      <c r="CO35" s="596">
        <f t="shared" ref="CO35:CO43" si="3">IF(CQ35="","",CO34+1)</f>
        <v>24</v>
      </c>
      <c r="CP35" s="596"/>
      <c r="CQ35" s="597" t="str">
        <f>IF('各会計、関係団体の財政状況及び健全化判断比率'!BS8="","",'各会計、関係団体の財政状況及び健全化判断比率'!BS8)</f>
        <v>黒潮町缶詰製作所</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f>IF(E36="","",C35+1)</f>
        <v>3</v>
      </c>
      <c r="D36" s="596"/>
      <c r="E36" s="597" t="str">
        <f>IF('各会計、関係団体の財政状況及び健全化判断比率'!B9="","",'各会計、関係団体の財政状況及び健全化判断比率'!B9)</f>
        <v>黒潮町宮川奨学資金特別会計</v>
      </c>
      <c r="F36" s="597"/>
      <c r="G36" s="597"/>
      <c r="H36" s="597"/>
      <c r="I36" s="597"/>
      <c r="J36" s="597"/>
      <c r="K36" s="597"/>
      <c r="L36" s="597"/>
      <c r="M36" s="597"/>
      <c r="N36" s="597"/>
      <c r="O36" s="597"/>
      <c r="P36" s="597"/>
      <c r="Q36" s="597"/>
      <c r="R36" s="597"/>
      <c r="S36" s="597"/>
      <c r="T36" s="165"/>
      <c r="U36" s="596">
        <f t="shared" ref="U36:U43" si="4">IF(W36="","",U35+1)</f>
        <v>7</v>
      </c>
      <c r="V36" s="596"/>
      <c r="W36" s="597" t="str">
        <f>IF('各会計、関係団体の財政状況及び健全化判断比率'!B30="","",'各会計、関係団体の財政状況及び健全化判断比率'!B30)</f>
        <v>黒潮町介護保険事業特別会計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15</v>
      </c>
      <c r="BX36" s="596"/>
      <c r="BY36" s="597" t="str">
        <f>IF('各会計、関係団体の財政状況及び健全化判断比率'!B70="","",'各会計、関係団体の財政状況及び健全化判断比率'!B70)</f>
        <v>幡多広域市町村圏事務組合（滞納整理事業特別会計）</v>
      </c>
      <c r="BZ36" s="597"/>
      <c r="CA36" s="597"/>
      <c r="CB36" s="597"/>
      <c r="CC36" s="597"/>
      <c r="CD36" s="597"/>
      <c r="CE36" s="597"/>
      <c r="CF36" s="597"/>
      <c r="CG36" s="597"/>
      <c r="CH36" s="597"/>
      <c r="CI36" s="597"/>
      <c r="CJ36" s="597"/>
      <c r="CK36" s="597"/>
      <c r="CL36" s="597"/>
      <c r="CM36" s="597"/>
      <c r="CN36" s="165"/>
      <c r="CO36" s="596">
        <f t="shared" si="3"/>
        <v>25</v>
      </c>
      <c r="CP36" s="596"/>
      <c r="CQ36" s="597" t="str">
        <f>IF('各会計、関係団体の財政状況及び健全化判断比率'!BS9="","",'各会計、関係団体の財政状況及び健全化判断比率'!BS9)</f>
        <v>こうち・くろしお太陽光発電株式会社</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f>IF(E37="","",C36+1)</f>
        <v>4</v>
      </c>
      <c r="D37" s="596"/>
      <c r="E37" s="597" t="str">
        <f>IF('各会計、関係団体の財政状況及び健全化判断比率'!B10="","",'各会計、関係団体の財政状況及び健全化判断比率'!B10)</f>
        <v>黒潮町情報センター事業特別会計</v>
      </c>
      <c r="F37" s="597"/>
      <c r="G37" s="597"/>
      <c r="H37" s="597"/>
      <c r="I37" s="597"/>
      <c r="J37" s="597"/>
      <c r="K37" s="597"/>
      <c r="L37" s="597"/>
      <c r="M37" s="597"/>
      <c r="N37" s="597"/>
      <c r="O37" s="597"/>
      <c r="P37" s="597"/>
      <c r="Q37" s="597"/>
      <c r="R37" s="597"/>
      <c r="S37" s="597"/>
      <c r="T37" s="165"/>
      <c r="U37" s="596">
        <f t="shared" si="4"/>
        <v>8</v>
      </c>
      <c r="V37" s="596"/>
      <c r="W37" s="597" t="str">
        <f>IF('各会計、関係団体の財政状況及び健全化判断比率'!B31="","",'各会計、関係団体の財政状況及び健全化判断比率'!B31)</f>
        <v>黒潮町介護サービス事業特別会計</v>
      </c>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16</v>
      </c>
      <c r="BX37" s="596"/>
      <c r="BY37" s="597" t="str">
        <f>IF('各会計、関係団体の財政状況及び健全化判断比率'!B71="","",'各会計、関係団体の財政状況及び健全化判断比率'!B71)</f>
        <v>幡多中央環境施設組合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f t="shared" si="4"/>
        <v>9</v>
      </c>
      <c r="V38" s="596"/>
      <c r="W38" s="597" t="str">
        <f>IF('各会計、関係団体の財政状況及び健全化判断比率'!B32="","",'各会計、関係団体の財政状況及び健全化判断比率'!B32)</f>
        <v>黒潮町後期高齢者医療保険事業特別会計</v>
      </c>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17</v>
      </c>
      <c r="BX38" s="596"/>
      <c r="BY38" s="597" t="str">
        <f>IF('各会計、関係団体の財政状況及び健全化判断比率'!B72="","",'各会計、関係団体の財政状況及び健全化判断比率'!B72)</f>
        <v>幡多中央消防組合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18</v>
      </c>
      <c r="BX39" s="596"/>
      <c r="BY39" s="597" t="str">
        <f>IF('各会計、関係団体の財政状況及び健全化判断比率'!B73="","",'各会計、関係団体の財政状況及び健全化判断比率'!B73)</f>
        <v>こうち人づくり広域連合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19</v>
      </c>
      <c r="BX40" s="596"/>
      <c r="BY40" s="597" t="str">
        <f>IF('各会計、関係団体の財政状況及び健全化判断比率'!B74="","",'各会計、関係団体の財政状況及び健全化判断比率'!B74)</f>
        <v>高知県市町村総合事務組合（一般会計）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20</v>
      </c>
      <c r="BX41" s="596"/>
      <c r="BY41" s="597" t="str">
        <f>IF('各会計、関係団体の財政状況及び健全化判断比率'!B75="","",'各会計、関係団体の財政状況及び健全化判断比率'!B75)</f>
        <v>高知県市町村総合事務組合（交通災害共済事業特別会計）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21</v>
      </c>
      <c r="BX42" s="596"/>
      <c r="BY42" s="597" t="str">
        <f>IF('各会計、関係団体の財政状況及び健全化判断比率'!B76="","",'各会計、関係団体の財政状況及び健全化判断比率'!B76)</f>
        <v>高知県市町村総合事務組合（会館建設事業特別会計）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22</v>
      </c>
      <c r="BX43" s="596"/>
      <c r="BY43" s="597" t="str">
        <f>IF('各会計、関係団体の財政状況及び健全化判断比率'!B77="","",'各会計、関係団体の財政状況及び健全化判断比率'!B77)</f>
        <v>高知県後期高齢者広域連合（一般会計）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183</v>
      </c>
      <c r="C46" s="137"/>
      <c r="D46" s="137"/>
      <c r="E46" s="137" t="s">
        <v>184</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185</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186</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187</v>
      </c>
    </row>
    <row r="50" spans="5:5">
      <c r="E50" s="139" t="s">
        <v>188</v>
      </c>
    </row>
    <row r="51" spans="5:5">
      <c r="E51" s="139" t="s">
        <v>189</v>
      </c>
    </row>
    <row r="52" spans="5:5">
      <c r="E52" s="139" t="s">
        <v>190</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81" t="s">
        <v>524</v>
      </c>
      <c r="D34" s="1181"/>
      <c r="E34" s="1182"/>
      <c r="F34" s="32" t="s">
        <v>525</v>
      </c>
      <c r="G34" s="33" t="s">
        <v>526</v>
      </c>
      <c r="H34" s="33" t="s">
        <v>527</v>
      </c>
      <c r="I34" s="33" t="s">
        <v>528</v>
      </c>
      <c r="J34" s="34" t="s">
        <v>529</v>
      </c>
      <c r="K34" s="22"/>
      <c r="L34" s="22"/>
      <c r="M34" s="22"/>
      <c r="N34" s="22"/>
      <c r="O34" s="22"/>
      <c r="P34" s="22"/>
    </row>
    <row r="35" spans="1:16" ht="39" customHeight="1">
      <c r="A35" s="22"/>
      <c r="B35" s="35"/>
      <c r="C35" s="1175" t="s">
        <v>530</v>
      </c>
      <c r="D35" s="1176"/>
      <c r="E35" s="1177"/>
      <c r="F35" s="36">
        <v>7.77</v>
      </c>
      <c r="G35" s="37">
        <v>7.93</v>
      </c>
      <c r="H35" s="37">
        <v>8.2100000000000009</v>
      </c>
      <c r="I35" s="37">
        <v>7.36</v>
      </c>
      <c r="J35" s="38">
        <v>6.74</v>
      </c>
      <c r="K35" s="22"/>
      <c r="L35" s="22"/>
      <c r="M35" s="22"/>
      <c r="N35" s="22"/>
      <c r="O35" s="22"/>
      <c r="P35" s="22"/>
    </row>
    <row r="36" spans="1:16" ht="39" customHeight="1">
      <c r="A36" s="22"/>
      <c r="B36" s="35"/>
      <c r="C36" s="1175" t="s">
        <v>531</v>
      </c>
      <c r="D36" s="1176"/>
      <c r="E36" s="1177"/>
      <c r="F36" s="36">
        <v>2.08</v>
      </c>
      <c r="G36" s="37">
        <v>1.74</v>
      </c>
      <c r="H36" s="37">
        <v>5.72</v>
      </c>
      <c r="I36" s="37">
        <v>7.21</v>
      </c>
      <c r="J36" s="38">
        <v>5.59</v>
      </c>
      <c r="K36" s="22"/>
      <c r="L36" s="22"/>
      <c r="M36" s="22"/>
      <c r="N36" s="22"/>
      <c r="O36" s="22"/>
      <c r="P36" s="22"/>
    </row>
    <row r="37" spans="1:16" ht="39" customHeight="1">
      <c r="A37" s="22"/>
      <c r="B37" s="35"/>
      <c r="C37" s="1175" t="s">
        <v>532</v>
      </c>
      <c r="D37" s="1176"/>
      <c r="E37" s="1177"/>
      <c r="F37" s="36">
        <v>7.0000000000000007E-2</v>
      </c>
      <c r="G37" s="37">
        <v>1.04</v>
      </c>
      <c r="H37" s="37">
        <v>0.4</v>
      </c>
      <c r="I37" s="37">
        <v>0.91</v>
      </c>
      <c r="J37" s="38">
        <v>0.78</v>
      </c>
      <c r="K37" s="22"/>
      <c r="L37" s="22"/>
      <c r="M37" s="22"/>
      <c r="N37" s="22"/>
      <c r="O37" s="22"/>
      <c r="P37" s="22"/>
    </row>
    <row r="38" spans="1:16" ht="39" customHeight="1">
      <c r="A38" s="22"/>
      <c r="B38" s="35"/>
      <c r="C38" s="1175" t="s">
        <v>533</v>
      </c>
      <c r="D38" s="1176"/>
      <c r="E38" s="1177"/>
      <c r="F38" s="36">
        <v>0</v>
      </c>
      <c r="G38" s="37">
        <v>0</v>
      </c>
      <c r="H38" s="37">
        <v>0</v>
      </c>
      <c r="I38" s="37">
        <v>0.11</v>
      </c>
      <c r="J38" s="38">
        <v>0.09</v>
      </c>
      <c r="K38" s="22"/>
      <c r="L38" s="22"/>
      <c r="M38" s="22"/>
      <c r="N38" s="22"/>
      <c r="O38" s="22"/>
      <c r="P38" s="22"/>
    </row>
    <row r="39" spans="1:16" ht="39" customHeight="1">
      <c r="A39" s="22"/>
      <c r="B39" s="35"/>
      <c r="C39" s="1175" t="s">
        <v>534</v>
      </c>
      <c r="D39" s="1176"/>
      <c r="E39" s="1177"/>
      <c r="F39" s="36">
        <v>0</v>
      </c>
      <c r="G39" s="37">
        <v>0</v>
      </c>
      <c r="H39" s="37">
        <v>0</v>
      </c>
      <c r="I39" s="37">
        <v>0</v>
      </c>
      <c r="J39" s="38">
        <v>0.01</v>
      </c>
      <c r="K39" s="22"/>
      <c r="L39" s="22"/>
      <c r="M39" s="22"/>
      <c r="N39" s="22"/>
      <c r="O39" s="22"/>
      <c r="P39" s="22"/>
    </row>
    <row r="40" spans="1:16" ht="39" customHeight="1">
      <c r="A40" s="22"/>
      <c r="B40" s="35"/>
      <c r="C40" s="1175" t="s">
        <v>535</v>
      </c>
      <c r="D40" s="1176"/>
      <c r="E40" s="1177"/>
      <c r="F40" s="36">
        <v>0.01</v>
      </c>
      <c r="G40" s="37">
        <v>0.01</v>
      </c>
      <c r="H40" s="37">
        <v>0.01</v>
      </c>
      <c r="I40" s="37">
        <v>0.01</v>
      </c>
      <c r="J40" s="38">
        <v>0.01</v>
      </c>
      <c r="K40" s="22"/>
      <c r="L40" s="22"/>
      <c r="M40" s="22"/>
      <c r="N40" s="22"/>
      <c r="O40" s="22"/>
      <c r="P40" s="22"/>
    </row>
    <row r="41" spans="1:16" ht="39" customHeight="1">
      <c r="A41" s="22"/>
      <c r="B41" s="35"/>
      <c r="C41" s="1175" t="s">
        <v>536</v>
      </c>
      <c r="D41" s="1176"/>
      <c r="E41" s="1177"/>
      <c r="F41" s="36">
        <v>0.03</v>
      </c>
      <c r="G41" s="37">
        <v>0.05</v>
      </c>
      <c r="H41" s="37">
        <v>0.05</v>
      </c>
      <c r="I41" s="37">
        <v>0.08</v>
      </c>
      <c r="J41" s="38">
        <v>0</v>
      </c>
      <c r="K41" s="22"/>
      <c r="L41" s="22"/>
      <c r="M41" s="22"/>
      <c r="N41" s="22"/>
      <c r="O41" s="22"/>
      <c r="P41" s="22"/>
    </row>
    <row r="42" spans="1:16" ht="39" customHeight="1">
      <c r="A42" s="22"/>
      <c r="B42" s="39"/>
      <c r="C42" s="1175" t="s">
        <v>537</v>
      </c>
      <c r="D42" s="1176"/>
      <c r="E42" s="1177"/>
      <c r="F42" s="36" t="s">
        <v>476</v>
      </c>
      <c r="G42" s="37" t="s">
        <v>476</v>
      </c>
      <c r="H42" s="37" t="s">
        <v>476</v>
      </c>
      <c r="I42" s="37" t="s">
        <v>476</v>
      </c>
      <c r="J42" s="38" t="s">
        <v>476</v>
      </c>
      <c r="K42" s="22"/>
      <c r="L42" s="22"/>
      <c r="M42" s="22"/>
      <c r="N42" s="22"/>
      <c r="O42" s="22"/>
      <c r="P42" s="22"/>
    </row>
    <row r="43" spans="1:16" ht="39" customHeight="1" thickBot="1">
      <c r="A43" s="22"/>
      <c r="B43" s="40"/>
      <c r="C43" s="1178" t="s">
        <v>538</v>
      </c>
      <c r="D43" s="1179"/>
      <c r="E43" s="1180"/>
      <c r="F43" s="41">
        <v>0.01</v>
      </c>
      <c r="G43" s="42">
        <v>0.01</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91" t="s">
        <v>11</v>
      </c>
      <c r="C45" s="1192"/>
      <c r="D45" s="58"/>
      <c r="E45" s="1197" t="s">
        <v>12</v>
      </c>
      <c r="F45" s="1197"/>
      <c r="G45" s="1197"/>
      <c r="H45" s="1197"/>
      <c r="I45" s="1197"/>
      <c r="J45" s="1198"/>
      <c r="K45" s="59">
        <v>1257</v>
      </c>
      <c r="L45" s="60">
        <v>1242</v>
      </c>
      <c r="M45" s="60">
        <v>1209</v>
      </c>
      <c r="N45" s="60">
        <v>1143</v>
      </c>
      <c r="O45" s="61">
        <v>1373</v>
      </c>
      <c r="P45" s="48"/>
      <c r="Q45" s="48"/>
      <c r="R45" s="48"/>
      <c r="S45" s="48"/>
      <c r="T45" s="48"/>
      <c r="U45" s="48"/>
    </row>
    <row r="46" spans="1:21" ht="30.75" customHeight="1">
      <c r="A46" s="48"/>
      <c r="B46" s="1193"/>
      <c r="C46" s="1194"/>
      <c r="D46" s="62"/>
      <c r="E46" s="1185" t="s">
        <v>13</v>
      </c>
      <c r="F46" s="1185"/>
      <c r="G46" s="1185"/>
      <c r="H46" s="1185"/>
      <c r="I46" s="1185"/>
      <c r="J46" s="1186"/>
      <c r="K46" s="63" t="s">
        <v>476</v>
      </c>
      <c r="L46" s="64" t="s">
        <v>476</v>
      </c>
      <c r="M46" s="64" t="s">
        <v>476</v>
      </c>
      <c r="N46" s="64" t="s">
        <v>476</v>
      </c>
      <c r="O46" s="65" t="s">
        <v>476</v>
      </c>
      <c r="P46" s="48"/>
      <c r="Q46" s="48"/>
      <c r="R46" s="48"/>
      <c r="S46" s="48"/>
      <c r="T46" s="48"/>
      <c r="U46" s="48"/>
    </row>
    <row r="47" spans="1:21" ht="30.75" customHeight="1">
      <c r="A47" s="48"/>
      <c r="B47" s="1193"/>
      <c r="C47" s="1194"/>
      <c r="D47" s="62"/>
      <c r="E47" s="1185" t="s">
        <v>14</v>
      </c>
      <c r="F47" s="1185"/>
      <c r="G47" s="1185"/>
      <c r="H47" s="1185"/>
      <c r="I47" s="1185"/>
      <c r="J47" s="1186"/>
      <c r="K47" s="63" t="s">
        <v>476</v>
      </c>
      <c r="L47" s="64" t="s">
        <v>476</v>
      </c>
      <c r="M47" s="64" t="s">
        <v>476</v>
      </c>
      <c r="N47" s="64" t="s">
        <v>476</v>
      </c>
      <c r="O47" s="65" t="s">
        <v>476</v>
      </c>
      <c r="P47" s="48"/>
      <c r="Q47" s="48"/>
      <c r="R47" s="48"/>
      <c r="S47" s="48"/>
      <c r="T47" s="48"/>
      <c r="U47" s="48"/>
    </row>
    <row r="48" spans="1:21" ht="30.75" customHeight="1">
      <c r="A48" s="48"/>
      <c r="B48" s="1193"/>
      <c r="C48" s="1194"/>
      <c r="D48" s="62"/>
      <c r="E48" s="1185" t="s">
        <v>15</v>
      </c>
      <c r="F48" s="1185"/>
      <c r="G48" s="1185"/>
      <c r="H48" s="1185"/>
      <c r="I48" s="1185"/>
      <c r="J48" s="1186"/>
      <c r="K48" s="63">
        <v>78</v>
      </c>
      <c r="L48" s="64">
        <v>67</v>
      </c>
      <c r="M48" s="64">
        <v>64</v>
      </c>
      <c r="N48" s="64">
        <v>63</v>
      </c>
      <c r="O48" s="65">
        <v>62</v>
      </c>
      <c r="P48" s="48"/>
      <c r="Q48" s="48"/>
      <c r="R48" s="48"/>
      <c r="S48" s="48"/>
      <c r="T48" s="48"/>
      <c r="U48" s="48"/>
    </row>
    <row r="49" spans="1:21" ht="30.75" customHeight="1">
      <c r="A49" s="48"/>
      <c r="B49" s="1193"/>
      <c r="C49" s="1194"/>
      <c r="D49" s="62"/>
      <c r="E49" s="1185" t="s">
        <v>16</v>
      </c>
      <c r="F49" s="1185"/>
      <c r="G49" s="1185"/>
      <c r="H49" s="1185"/>
      <c r="I49" s="1185"/>
      <c r="J49" s="1186"/>
      <c r="K49" s="63">
        <v>56</v>
      </c>
      <c r="L49" s="64">
        <v>47</v>
      </c>
      <c r="M49" s="64">
        <v>55</v>
      </c>
      <c r="N49" s="64">
        <v>70</v>
      </c>
      <c r="O49" s="65">
        <v>68</v>
      </c>
      <c r="P49" s="48"/>
      <c r="Q49" s="48"/>
      <c r="R49" s="48"/>
      <c r="S49" s="48"/>
      <c r="T49" s="48"/>
      <c r="U49" s="48"/>
    </row>
    <row r="50" spans="1:21" ht="30.75" customHeight="1">
      <c r="A50" s="48"/>
      <c r="B50" s="1193"/>
      <c r="C50" s="1194"/>
      <c r="D50" s="62"/>
      <c r="E50" s="1185" t="s">
        <v>17</v>
      </c>
      <c r="F50" s="1185"/>
      <c r="G50" s="1185"/>
      <c r="H50" s="1185"/>
      <c r="I50" s="1185"/>
      <c r="J50" s="1186"/>
      <c r="K50" s="63" t="s">
        <v>476</v>
      </c>
      <c r="L50" s="64" t="s">
        <v>476</v>
      </c>
      <c r="M50" s="64" t="s">
        <v>476</v>
      </c>
      <c r="N50" s="64" t="s">
        <v>476</v>
      </c>
      <c r="O50" s="65" t="s">
        <v>476</v>
      </c>
      <c r="P50" s="48"/>
      <c r="Q50" s="48"/>
      <c r="R50" s="48"/>
      <c r="S50" s="48"/>
      <c r="T50" s="48"/>
      <c r="U50" s="48"/>
    </row>
    <row r="51" spans="1:21" ht="30.75" customHeight="1">
      <c r="A51" s="48"/>
      <c r="B51" s="1195"/>
      <c r="C51" s="1196"/>
      <c r="D51" s="66"/>
      <c r="E51" s="1185" t="s">
        <v>18</v>
      </c>
      <c r="F51" s="1185"/>
      <c r="G51" s="1185"/>
      <c r="H51" s="1185"/>
      <c r="I51" s="1185"/>
      <c r="J51" s="1186"/>
      <c r="K51" s="63">
        <v>1</v>
      </c>
      <c r="L51" s="64">
        <v>1</v>
      </c>
      <c r="M51" s="64">
        <v>0</v>
      </c>
      <c r="N51" s="64">
        <v>0</v>
      </c>
      <c r="O51" s="65">
        <v>0</v>
      </c>
      <c r="P51" s="48"/>
      <c r="Q51" s="48"/>
      <c r="R51" s="48"/>
      <c r="S51" s="48"/>
      <c r="T51" s="48"/>
      <c r="U51" s="48"/>
    </row>
    <row r="52" spans="1:21" ht="30.75" customHeight="1">
      <c r="A52" s="48"/>
      <c r="B52" s="1183" t="s">
        <v>19</v>
      </c>
      <c r="C52" s="1184"/>
      <c r="D52" s="66"/>
      <c r="E52" s="1185" t="s">
        <v>20</v>
      </c>
      <c r="F52" s="1185"/>
      <c r="G52" s="1185"/>
      <c r="H52" s="1185"/>
      <c r="I52" s="1185"/>
      <c r="J52" s="1186"/>
      <c r="K52" s="63">
        <v>892</v>
      </c>
      <c r="L52" s="64">
        <v>940</v>
      </c>
      <c r="M52" s="64">
        <v>982</v>
      </c>
      <c r="N52" s="64">
        <v>1007</v>
      </c>
      <c r="O52" s="65">
        <v>1265</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500</v>
      </c>
      <c r="L53" s="69">
        <v>417</v>
      </c>
      <c r="M53" s="69">
        <v>346</v>
      </c>
      <c r="N53" s="69">
        <v>269</v>
      </c>
      <c r="O53" s="70">
        <v>238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99" t="s">
        <v>24</v>
      </c>
      <c r="C41" s="1200"/>
      <c r="D41" s="81"/>
      <c r="E41" s="1205" t="s">
        <v>25</v>
      </c>
      <c r="F41" s="1205"/>
      <c r="G41" s="1205"/>
      <c r="H41" s="1206"/>
      <c r="I41" s="82">
        <v>10499</v>
      </c>
      <c r="J41" s="83">
        <v>10623</v>
      </c>
      <c r="K41" s="83">
        <v>11699</v>
      </c>
      <c r="L41" s="83">
        <v>11604</v>
      </c>
      <c r="M41" s="84">
        <v>11876</v>
      </c>
    </row>
    <row r="42" spans="2:13" ht="27.75" customHeight="1">
      <c r="B42" s="1201"/>
      <c r="C42" s="1202"/>
      <c r="D42" s="85"/>
      <c r="E42" s="1207" t="s">
        <v>26</v>
      </c>
      <c r="F42" s="1207"/>
      <c r="G42" s="1207"/>
      <c r="H42" s="1208"/>
      <c r="I42" s="86" t="s">
        <v>476</v>
      </c>
      <c r="J42" s="87" t="s">
        <v>476</v>
      </c>
      <c r="K42" s="87" t="s">
        <v>476</v>
      </c>
      <c r="L42" s="87" t="s">
        <v>476</v>
      </c>
      <c r="M42" s="88" t="s">
        <v>476</v>
      </c>
    </row>
    <row r="43" spans="2:13" ht="27.75" customHeight="1">
      <c r="B43" s="1201"/>
      <c r="C43" s="1202"/>
      <c r="D43" s="85"/>
      <c r="E43" s="1207" t="s">
        <v>27</v>
      </c>
      <c r="F43" s="1207"/>
      <c r="G43" s="1207"/>
      <c r="H43" s="1208"/>
      <c r="I43" s="86">
        <v>972</v>
      </c>
      <c r="J43" s="87">
        <v>938</v>
      </c>
      <c r="K43" s="87">
        <v>908</v>
      </c>
      <c r="L43" s="87">
        <v>853</v>
      </c>
      <c r="M43" s="88">
        <v>810</v>
      </c>
    </row>
    <row r="44" spans="2:13" ht="27.75" customHeight="1">
      <c r="B44" s="1201"/>
      <c r="C44" s="1202"/>
      <c r="D44" s="85"/>
      <c r="E44" s="1207" t="s">
        <v>28</v>
      </c>
      <c r="F44" s="1207"/>
      <c r="G44" s="1207"/>
      <c r="H44" s="1208"/>
      <c r="I44" s="86">
        <v>308</v>
      </c>
      <c r="J44" s="87">
        <v>288</v>
      </c>
      <c r="K44" s="87">
        <v>410</v>
      </c>
      <c r="L44" s="87">
        <v>358</v>
      </c>
      <c r="M44" s="88">
        <v>301</v>
      </c>
    </row>
    <row r="45" spans="2:13" ht="27.75" customHeight="1">
      <c r="B45" s="1201"/>
      <c r="C45" s="1202"/>
      <c r="D45" s="85"/>
      <c r="E45" s="1207" t="s">
        <v>29</v>
      </c>
      <c r="F45" s="1207"/>
      <c r="G45" s="1207"/>
      <c r="H45" s="1208"/>
      <c r="I45" s="86">
        <v>1784</v>
      </c>
      <c r="J45" s="87">
        <v>1821</v>
      </c>
      <c r="K45" s="87">
        <v>1768</v>
      </c>
      <c r="L45" s="87">
        <v>1681</v>
      </c>
      <c r="M45" s="88">
        <v>1534</v>
      </c>
    </row>
    <row r="46" spans="2:13" ht="27.75" customHeight="1">
      <c r="B46" s="1201"/>
      <c r="C46" s="1202"/>
      <c r="D46" s="85"/>
      <c r="E46" s="1207" t="s">
        <v>30</v>
      </c>
      <c r="F46" s="1207"/>
      <c r="G46" s="1207"/>
      <c r="H46" s="1208"/>
      <c r="I46" s="86">
        <v>4</v>
      </c>
      <c r="J46" s="87" t="s">
        <v>476</v>
      </c>
      <c r="K46" s="87" t="s">
        <v>476</v>
      </c>
      <c r="L46" s="87" t="s">
        <v>476</v>
      </c>
      <c r="M46" s="88" t="s">
        <v>476</v>
      </c>
    </row>
    <row r="47" spans="2:13" ht="27.75" customHeight="1">
      <c r="B47" s="1201"/>
      <c r="C47" s="1202"/>
      <c r="D47" s="85"/>
      <c r="E47" s="1207" t="s">
        <v>31</v>
      </c>
      <c r="F47" s="1207"/>
      <c r="G47" s="1207"/>
      <c r="H47" s="1208"/>
      <c r="I47" s="86" t="s">
        <v>476</v>
      </c>
      <c r="J47" s="87" t="s">
        <v>476</v>
      </c>
      <c r="K47" s="87" t="s">
        <v>476</v>
      </c>
      <c r="L47" s="87" t="s">
        <v>476</v>
      </c>
      <c r="M47" s="88" t="s">
        <v>476</v>
      </c>
    </row>
    <row r="48" spans="2:13" ht="27.75" customHeight="1">
      <c r="B48" s="1203"/>
      <c r="C48" s="1204"/>
      <c r="D48" s="85"/>
      <c r="E48" s="1207" t="s">
        <v>32</v>
      </c>
      <c r="F48" s="1207"/>
      <c r="G48" s="1207"/>
      <c r="H48" s="1208"/>
      <c r="I48" s="86" t="s">
        <v>476</v>
      </c>
      <c r="J48" s="87" t="s">
        <v>476</v>
      </c>
      <c r="K48" s="87" t="s">
        <v>476</v>
      </c>
      <c r="L48" s="87" t="s">
        <v>476</v>
      </c>
      <c r="M48" s="88" t="s">
        <v>476</v>
      </c>
    </row>
    <row r="49" spans="2:13" ht="27.75" customHeight="1">
      <c r="B49" s="1209" t="s">
        <v>33</v>
      </c>
      <c r="C49" s="1210"/>
      <c r="D49" s="89"/>
      <c r="E49" s="1207" t="s">
        <v>34</v>
      </c>
      <c r="F49" s="1207"/>
      <c r="G49" s="1207"/>
      <c r="H49" s="1208"/>
      <c r="I49" s="86">
        <v>3285</v>
      </c>
      <c r="J49" s="87">
        <v>3457</v>
      </c>
      <c r="K49" s="87">
        <v>3629</v>
      </c>
      <c r="L49" s="87">
        <v>4061</v>
      </c>
      <c r="M49" s="88">
        <v>4633</v>
      </c>
    </row>
    <row r="50" spans="2:13" ht="27.75" customHeight="1">
      <c r="B50" s="1201"/>
      <c r="C50" s="1202"/>
      <c r="D50" s="85"/>
      <c r="E50" s="1207" t="s">
        <v>35</v>
      </c>
      <c r="F50" s="1207"/>
      <c r="G50" s="1207"/>
      <c r="H50" s="1208"/>
      <c r="I50" s="86">
        <v>317</v>
      </c>
      <c r="J50" s="87">
        <v>258</v>
      </c>
      <c r="K50" s="87">
        <v>215</v>
      </c>
      <c r="L50" s="87">
        <v>208</v>
      </c>
      <c r="M50" s="88">
        <v>182</v>
      </c>
    </row>
    <row r="51" spans="2:13" ht="27.75" customHeight="1">
      <c r="B51" s="1203"/>
      <c r="C51" s="1204"/>
      <c r="D51" s="85"/>
      <c r="E51" s="1207" t="s">
        <v>36</v>
      </c>
      <c r="F51" s="1207"/>
      <c r="G51" s="1207"/>
      <c r="H51" s="1208"/>
      <c r="I51" s="86">
        <v>8975</v>
      </c>
      <c r="J51" s="87">
        <v>9249</v>
      </c>
      <c r="K51" s="87">
        <v>10157</v>
      </c>
      <c r="L51" s="87">
        <v>10364</v>
      </c>
      <c r="M51" s="88">
        <v>10400</v>
      </c>
    </row>
    <row r="52" spans="2:13" ht="27.75" customHeight="1" thickBot="1">
      <c r="B52" s="1211" t="s">
        <v>37</v>
      </c>
      <c r="C52" s="1212"/>
      <c r="D52" s="90"/>
      <c r="E52" s="1213" t="s">
        <v>38</v>
      </c>
      <c r="F52" s="1213"/>
      <c r="G52" s="1213"/>
      <c r="H52" s="1214"/>
      <c r="I52" s="91">
        <v>990</v>
      </c>
      <c r="J52" s="92">
        <v>707</v>
      </c>
      <c r="K52" s="92">
        <v>783</v>
      </c>
      <c r="L52" s="92">
        <v>-138</v>
      </c>
      <c r="M52" s="93">
        <v>-695</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553</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553</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554</v>
      </c>
      <c r="C41" s="246"/>
      <c r="D41" s="246"/>
      <c r="E41" s="246"/>
      <c r="F41" s="246"/>
      <c r="G41" s="246"/>
      <c r="H41" s="246"/>
      <c r="I41" s="246"/>
      <c r="J41" s="246"/>
      <c r="K41" s="246"/>
      <c r="L41" s="246"/>
      <c r="M41" s="246"/>
      <c r="N41" s="246"/>
      <c r="O41" s="246"/>
      <c r="P41" s="247"/>
    </row>
    <row r="42" spans="2:17">
      <c r="B42" s="248"/>
      <c r="C42" s="244"/>
      <c r="D42" s="244"/>
      <c r="E42" s="244"/>
      <c r="F42" s="244"/>
      <c r="G42" s="351" t="s">
        <v>555</v>
      </c>
      <c r="I42" s="352"/>
      <c r="J42" s="352"/>
      <c r="K42" s="352"/>
      <c r="L42" s="244"/>
      <c r="M42" s="244"/>
      <c r="N42" s="244"/>
      <c r="O42" s="244"/>
    </row>
    <row r="43" spans="2:17">
      <c r="B43" s="248"/>
      <c r="C43" s="244"/>
      <c r="D43" s="244"/>
      <c r="E43" s="244"/>
      <c r="F43" s="244"/>
      <c r="G43" s="1251"/>
      <c r="H43" s="1228"/>
      <c r="I43" s="1228"/>
      <c r="J43" s="1228"/>
      <c r="K43" s="1228"/>
      <c r="L43" s="1228"/>
      <c r="M43" s="1228"/>
      <c r="N43" s="1228"/>
      <c r="O43" s="1229"/>
    </row>
    <row r="44" spans="2:17">
      <c r="B44" s="248"/>
      <c r="C44" s="244"/>
      <c r="D44" s="244"/>
      <c r="E44" s="244"/>
      <c r="F44" s="244"/>
      <c r="G44" s="1230"/>
      <c r="H44" s="1231"/>
      <c r="I44" s="1231"/>
      <c r="J44" s="1231"/>
      <c r="K44" s="1231"/>
      <c r="L44" s="1231"/>
      <c r="M44" s="1231"/>
      <c r="N44" s="1231"/>
      <c r="O44" s="1232"/>
    </row>
    <row r="45" spans="2:17">
      <c r="B45" s="248"/>
      <c r="C45" s="244"/>
      <c r="D45" s="244"/>
      <c r="E45" s="244"/>
      <c r="F45" s="244"/>
      <c r="G45" s="1230"/>
      <c r="H45" s="1231"/>
      <c r="I45" s="1231"/>
      <c r="J45" s="1231"/>
      <c r="K45" s="1231"/>
      <c r="L45" s="1231"/>
      <c r="M45" s="1231"/>
      <c r="N45" s="1231"/>
      <c r="O45" s="1232"/>
    </row>
    <row r="46" spans="2:17">
      <c r="B46" s="248"/>
      <c r="C46" s="244"/>
      <c r="D46" s="244"/>
      <c r="E46" s="244"/>
      <c r="F46" s="244"/>
      <c r="G46" s="1230"/>
      <c r="H46" s="1231"/>
      <c r="I46" s="1231"/>
      <c r="J46" s="1231"/>
      <c r="K46" s="1231"/>
      <c r="L46" s="1231"/>
      <c r="M46" s="1231"/>
      <c r="N46" s="1231"/>
      <c r="O46" s="1232"/>
    </row>
    <row r="47" spans="2:17">
      <c r="B47" s="248"/>
      <c r="C47" s="244"/>
      <c r="D47" s="244"/>
      <c r="E47" s="244"/>
      <c r="F47" s="244"/>
      <c r="G47" s="1233"/>
      <c r="H47" s="1234"/>
      <c r="I47" s="1234"/>
      <c r="J47" s="1234"/>
      <c r="K47" s="1234"/>
      <c r="L47" s="1234"/>
      <c r="M47" s="1234"/>
      <c r="N47" s="1234"/>
      <c r="O47" s="1235"/>
    </row>
    <row r="48" spans="2:17">
      <c r="B48" s="248"/>
      <c r="C48" s="244"/>
      <c r="D48" s="244"/>
      <c r="E48" s="244"/>
      <c r="F48" s="244"/>
      <c r="G48" s="244"/>
      <c r="H48" s="353"/>
      <c r="I48" s="353"/>
      <c r="J48" s="353"/>
    </row>
    <row r="49" spans="1:17">
      <c r="B49" s="248"/>
      <c r="C49" s="244"/>
      <c r="D49" s="244"/>
      <c r="E49" s="244"/>
      <c r="F49" s="244"/>
      <c r="G49" s="243" t="s">
        <v>556</v>
      </c>
    </row>
    <row r="50" spans="1:17">
      <c r="B50" s="248"/>
      <c r="C50" s="244"/>
      <c r="D50" s="244"/>
      <c r="E50" s="244"/>
      <c r="F50" s="244"/>
      <c r="G50" s="1236"/>
      <c r="H50" s="1237"/>
      <c r="I50" s="1237"/>
      <c r="J50" s="1238"/>
      <c r="K50" s="354" t="s">
        <v>516</v>
      </c>
      <c r="L50" s="354" t="s">
        <v>517</v>
      </c>
      <c r="M50" s="354" t="s">
        <v>518</v>
      </c>
      <c r="N50" s="354" t="s">
        <v>519</v>
      </c>
      <c r="O50" s="354" t="s">
        <v>520</v>
      </c>
    </row>
    <row r="51" spans="1:17">
      <c r="B51" s="248"/>
      <c r="C51" s="244"/>
      <c r="D51" s="244"/>
      <c r="E51" s="244"/>
      <c r="F51" s="244"/>
      <c r="G51" s="1239" t="s">
        <v>557</v>
      </c>
      <c r="H51" s="1240"/>
      <c r="I51" s="1245" t="s">
        <v>558</v>
      </c>
      <c r="J51" s="1245"/>
      <c r="K51" s="1249"/>
      <c r="L51" s="1249"/>
      <c r="M51" s="1249"/>
      <c r="N51" s="1249"/>
      <c r="O51" s="1249"/>
    </row>
    <row r="52" spans="1:17">
      <c r="B52" s="248"/>
      <c r="C52" s="244"/>
      <c r="D52" s="244"/>
      <c r="E52" s="244"/>
      <c r="F52" s="244"/>
      <c r="G52" s="1241"/>
      <c r="H52" s="1242"/>
      <c r="I52" s="1246"/>
      <c r="J52" s="1246"/>
      <c r="K52" s="1215"/>
      <c r="L52" s="1215"/>
      <c r="M52" s="1215"/>
      <c r="N52" s="1215"/>
      <c r="O52" s="1215"/>
    </row>
    <row r="53" spans="1:17">
      <c r="A53" s="355"/>
      <c r="B53" s="248"/>
      <c r="C53" s="244"/>
      <c r="D53" s="244"/>
      <c r="E53" s="244"/>
      <c r="F53" s="244"/>
      <c r="G53" s="1241"/>
      <c r="H53" s="1242"/>
      <c r="I53" s="1225" t="s">
        <v>559</v>
      </c>
      <c r="J53" s="1225"/>
      <c r="K53" s="1250"/>
      <c r="L53" s="1250"/>
      <c r="M53" s="1250"/>
      <c r="N53" s="1250"/>
      <c r="O53" s="1250"/>
    </row>
    <row r="54" spans="1:17">
      <c r="A54" s="355"/>
      <c r="B54" s="248"/>
      <c r="C54" s="244"/>
      <c r="D54" s="244"/>
      <c r="E54" s="244"/>
      <c r="F54" s="244"/>
      <c r="G54" s="1243"/>
      <c r="H54" s="1244"/>
      <c r="I54" s="1225"/>
      <c r="J54" s="1225"/>
      <c r="K54" s="1248"/>
      <c r="L54" s="1248"/>
      <c r="M54" s="1248"/>
      <c r="N54" s="1248"/>
      <c r="O54" s="1248"/>
    </row>
    <row r="55" spans="1:17">
      <c r="A55" s="355"/>
      <c r="B55" s="248"/>
      <c r="C55" s="244"/>
      <c r="D55" s="244"/>
      <c r="E55" s="244"/>
      <c r="F55" s="244"/>
      <c r="G55" s="1219" t="s">
        <v>560</v>
      </c>
      <c r="H55" s="1220"/>
      <c r="I55" s="1225" t="s">
        <v>558</v>
      </c>
      <c r="J55" s="1225"/>
      <c r="K55" s="1249"/>
      <c r="L55" s="1249"/>
      <c r="M55" s="1249"/>
      <c r="N55" s="1249"/>
      <c r="O55" s="1249"/>
    </row>
    <row r="56" spans="1:17">
      <c r="A56" s="355"/>
      <c r="B56" s="248"/>
      <c r="C56" s="244"/>
      <c r="D56" s="244"/>
      <c r="E56" s="244"/>
      <c r="F56" s="244"/>
      <c r="G56" s="1221"/>
      <c r="H56" s="1222"/>
      <c r="I56" s="1225"/>
      <c r="J56" s="1225"/>
      <c r="K56" s="1215"/>
      <c r="L56" s="1215"/>
      <c r="M56" s="1215"/>
      <c r="N56" s="1215"/>
      <c r="O56" s="1215"/>
    </row>
    <row r="57" spans="1:17" s="355" customFormat="1">
      <c r="B57" s="356"/>
      <c r="C57" s="352"/>
      <c r="D57" s="352"/>
      <c r="E57" s="352"/>
      <c r="F57" s="352"/>
      <c r="G57" s="1221"/>
      <c r="H57" s="1222"/>
      <c r="I57" s="1217" t="s">
        <v>561</v>
      </c>
      <c r="J57" s="1217"/>
      <c r="K57" s="1250"/>
      <c r="L57" s="1250"/>
      <c r="M57" s="1250"/>
      <c r="N57" s="1250"/>
      <c r="O57" s="1250"/>
      <c r="P57" s="357"/>
      <c r="Q57" s="356"/>
    </row>
    <row r="58" spans="1:17" s="355" customFormat="1">
      <c r="A58" s="243"/>
      <c r="B58" s="356"/>
      <c r="C58" s="352"/>
      <c r="D58" s="352"/>
      <c r="E58" s="352"/>
      <c r="F58" s="352"/>
      <c r="G58" s="1223"/>
      <c r="H58" s="1224"/>
      <c r="I58" s="1217"/>
      <c r="J58" s="1217"/>
      <c r="K58" s="1248"/>
      <c r="L58" s="1248"/>
      <c r="M58" s="1248"/>
      <c r="N58" s="1248"/>
      <c r="O58" s="1248"/>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562</v>
      </c>
      <c r="C63" s="244"/>
      <c r="D63" s="244"/>
      <c r="E63" s="244"/>
      <c r="F63" s="244"/>
      <c r="G63" s="244"/>
      <c r="H63" s="244"/>
      <c r="I63" s="244"/>
      <c r="J63" s="244"/>
      <c r="K63" s="244"/>
      <c r="L63" s="244"/>
      <c r="M63" s="244"/>
      <c r="N63" s="244"/>
      <c r="O63" s="244"/>
    </row>
    <row r="64" spans="1:17">
      <c r="B64" s="248"/>
      <c r="C64" s="244"/>
      <c r="D64" s="244"/>
      <c r="E64" s="244"/>
      <c r="F64" s="244"/>
      <c r="G64" s="351" t="s">
        <v>555</v>
      </c>
      <c r="I64" s="352"/>
      <c r="J64" s="352"/>
      <c r="K64" s="352"/>
      <c r="L64" s="244"/>
      <c r="M64" s="244"/>
      <c r="N64" s="244"/>
      <c r="O64" s="244"/>
    </row>
    <row r="65" spans="2:30">
      <c r="B65" s="248"/>
      <c r="C65" s="244"/>
      <c r="D65" s="244"/>
      <c r="E65" s="244"/>
      <c r="F65" s="244"/>
      <c r="G65" s="1227" t="s">
        <v>565</v>
      </c>
      <c r="H65" s="1228"/>
      <c r="I65" s="1228"/>
      <c r="J65" s="1228"/>
      <c r="K65" s="1228"/>
      <c r="L65" s="1228"/>
      <c r="M65" s="1228"/>
      <c r="N65" s="1228"/>
      <c r="O65" s="1229"/>
    </row>
    <row r="66" spans="2:30">
      <c r="B66" s="248"/>
      <c r="C66" s="244"/>
      <c r="D66" s="244"/>
      <c r="E66" s="244"/>
      <c r="F66" s="244"/>
      <c r="G66" s="1230"/>
      <c r="H66" s="1231"/>
      <c r="I66" s="1231"/>
      <c r="J66" s="1231"/>
      <c r="K66" s="1231"/>
      <c r="L66" s="1231"/>
      <c r="M66" s="1231"/>
      <c r="N66" s="1231"/>
      <c r="O66" s="1232"/>
    </row>
    <row r="67" spans="2:30">
      <c r="B67" s="248"/>
      <c r="C67" s="244"/>
      <c r="D67" s="244"/>
      <c r="E67" s="244"/>
      <c r="F67" s="244"/>
      <c r="G67" s="1230"/>
      <c r="H67" s="1231"/>
      <c r="I67" s="1231"/>
      <c r="J67" s="1231"/>
      <c r="K67" s="1231"/>
      <c r="L67" s="1231"/>
      <c r="M67" s="1231"/>
      <c r="N67" s="1231"/>
      <c r="O67" s="1232"/>
    </row>
    <row r="68" spans="2:30">
      <c r="B68" s="248"/>
      <c r="C68" s="244"/>
      <c r="D68" s="244"/>
      <c r="E68" s="244"/>
      <c r="F68" s="244"/>
      <c r="G68" s="1230"/>
      <c r="H68" s="1231"/>
      <c r="I68" s="1231"/>
      <c r="J68" s="1231"/>
      <c r="K68" s="1231"/>
      <c r="L68" s="1231"/>
      <c r="M68" s="1231"/>
      <c r="N68" s="1231"/>
      <c r="O68" s="1232"/>
    </row>
    <row r="69" spans="2:30">
      <c r="B69" s="248"/>
      <c r="C69" s="244"/>
      <c r="D69" s="244"/>
      <c r="E69" s="244"/>
      <c r="F69" s="244"/>
      <c r="G69" s="1233"/>
      <c r="H69" s="1234"/>
      <c r="I69" s="1234"/>
      <c r="J69" s="1234"/>
      <c r="K69" s="1234"/>
      <c r="L69" s="1234"/>
      <c r="M69" s="1234"/>
      <c r="N69" s="1234"/>
      <c r="O69" s="1235"/>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563</v>
      </c>
      <c r="I71" s="368"/>
      <c r="J71" s="364"/>
      <c r="K71" s="364"/>
      <c r="L71" s="365"/>
      <c r="M71" s="364"/>
      <c r="N71" s="365"/>
      <c r="O71" s="366"/>
    </row>
    <row r="72" spans="2:30">
      <c r="B72" s="248"/>
      <c r="C72" s="244"/>
      <c r="D72" s="244"/>
      <c r="E72" s="244"/>
      <c r="F72" s="244"/>
      <c r="G72" s="1236"/>
      <c r="H72" s="1237"/>
      <c r="I72" s="1237"/>
      <c r="J72" s="1238"/>
      <c r="K72" s="354" t="s">
        <v>516</v>
      </c>
      <c r="L72" s="354" t="s">
        <v>517</v>
      </c>
      <c r="M72" s="354" t="s">
        <v>518</v>
      </c>
      <c r="N72" s="354" t="s">
        <v>519</v>
      </c>
      <c r="O72" s="354" t="s">
        <v>520</v>
      </c>
    </row>
    <row r="73" spans="2:30">
      <c r="B73" s="248"/>
      <c r="C73" s="244"/>
      <c r="D73" s="244"/>
      <c r="E73" s="244"/>
      <c r="F73" s="244"/>
      <c r="G73" s="1239" t="s">
        <v>557</v>
      </c>
      <c r="H73" s="1240"/>
      <c r="I73" s="1245" t="s">
        <v>558</v>
      </c>
      <c r="J73" s="1245"/>
      <c r="K73" s="1226">
        <v>23.3</v>
      </c>
      <c r="L73" s="1226">
        <v>17.100000000000001</v>
      </c>
      <c r="M73" s="1215">
        <v>19.2</v>
      </c>
      <c r="N73" s="1215"/>
      <c r="O73" s="1215"/>
      <c r="S73" s="243">
        <v>9.9</v>
      </c>
    </row>
    <row r="74" spans="2:30">
      <c r="B74" s="248"/>
      <c r="C74" s="244"/>
      <c r="D74" s="244"/>
      <c r="E74" s="244"/>
      <c r="F74" s="244"/>
      <c r="G74" s="1241"/>
      <c r="H74" s="1242"/>
      <c r="I74" s="1246"/>
      <c r="J74" s="1246"/>
      <c r="K74" s="1226"/>
      <c r="L74" s="1226"/>
      <c r="M74" s="1215"/>
      <c r="N74" s="1215"/>
      <c r="O74" s="1215"/>
    </row>
    <row r="75" spans="2:30">
      <c r="B75" s="248"/>
      <c r="C75" s="244"/>
      <c r="D75" s="244"/>
      <c r="E75" s="244"/>
      <c r="F75" s="244"/>
      <c r="G75" s="1241"/>
      <c r="H75" s="1242"/>
      <c r="I75" s="1225" t="s">
        <v>564</v>
      </c>
      <c r="J75" s="1225"/>
      <c r="K75" s="1247">
        <v>11.9</v>
      </c>
      <c r="L75" s="1247">
        <v>11.2</v>
      </c>
      <c r="M75" s="1247">
        <v>10.1</v>
      </c>
      <c r="N75" s="1247">
        <v>8.4</v>
      </c>
      <c r="O75" s="1247">
        <v>7</v>
      </c>
      <c r="U75" s="243">
        <v>81.2</v>
      </c>
      <c r="W75" s="243">
        <v>87.2</v>
      </c>
      <c r="Y75" s="243">
        <v>99.8</v>
      </c>
      <c r="AA75" s="243">
        <v>109.5</v>
      </c>
      <c r="AC75" s="243">
        <v>115.2</v>
      </c>
    </row>
    <row r="76" spans="2:30">
      <c r="B76" s="248"/>
      <c r="C76" s="244"/>
      <c r="D76" s="244"/>
      <c r="E76" s="244"/>
      <c r="F76" s="244"/>
      <c r="G76" s="1243"/>
      <c r="H76" s="1244"/>
      <c r="I76" s="1225"/>
      <c r="J76" s="1225"/>
      <c r="K76" s="1248"/>
      <c r="L76" s="1248"/>
      <c r="M76" s="1248"/>
      <c r="N76" s="1248"/>
      <c r="O76" s="1248"/>
    </row>
    <row r="77" spans="2:30">
      <c r="B77" s="248"/>
      <c r="C77" s="244"/>
      <c r="D77" s="244"/>
      <c r="E77" s="244"/>
      <c r="F77" s="244"/>
      <c r="G77" s="1219" t="s">
        <v>560</v>
      </c>
      <c r="H77" s="1220"/>
      <c r="I77" s="1225" t="s">
        <v>558</v>
      </c>
      <c r="J77" s="1225"/>
      <c r="K77" s="1226">
        <v>74.8</v>
      </c>
      <c r="L77" s="1226">
        <v>64.7</v>
      </c>
      <c r="M77" s="1215">
        <v>55.2</v>
      </c>
      <c r="N77" s="1215">
        <v>54</v>
      </c>
      <c r="O77" s="1215">
        <v>58.9</v>
      </c>
      <c r="R77" s="243">
        <v>12.3</v>
      </c>
      <c r="T77" s="243">
        <v>11.1</v>
      </c>
    </row>
    <row r="78" spans="2:30">
      <c r="B78" s="248"/>
      <c r="C78" s="244"/>
      <c r="D78" s="244"/>
      <c r="E78" s="244"/>
      <c r="F78" s="244"/>
      <c r="G78" s="1221"/>
      <c r="H78" s="1222"/>
      <c r="I78" s="1225"/>
      <c r="J78" s="1225"/>
      <c r="K78" s="1226"/>
      <c r="L78" s="1226"/>
      <c r="M78" s="1215"/>
      <c r="N78" s="1215"/>
      <c r="O78" s="1215"/>
    </row>
    <row r="79" spans="2:30">
      <c r="B79" s="248"/>
      <c r="C79" s="244"/>
      <c r="D79" s="244"/>
      <c r="E79" s="244"/>
      <c r="F79" s="244"/>
      <c r="G79" s="1221"/>
      <c r="H79" s="1222"/>
      <c r="I79" s="1216" t="s">
        <v>564</v>
      </c>
      <c r="J79" s="1217"/>
      <c r="K79" s="1218">
        <v>14.5</v>
      </c>
      <c r="L79" s="1218">
        <v>13.3</v>
      </c>
      <c r="M79" s="1218">
        <v>12.5</v>
      </c>
      <c r="N79" s="1218">
        <v>11.5</v>
      </c>
      <c r="O79" s="1218">
        <v>10.8</v>
      </c>
      <c r="V79" s="243">
        <v>53.5</v>
      </c>
      <c r="X79" s="243">
        <v>48.2</v>
      </c>
      <c r="Z79" s="243">
        <v>34.200000000000003</v>
      </c>
      <c r="AB79" s="243">
        <v>30.3</v>
      </c>
      <c r="AD79" s="243">
        <v>28.9</v>
      </c>
    </row>
    <row r="80" spans="2:30">
      <c r="B80" s="248"/>
      <c r="C80" s="244"/>
      <c r="D80" s="244"/>
      <c r="E80" s="244"/>
      <c r="F80" s="244"/>
      <c r="G80" s="1223"/>
      <c r="H80" s="1224"/>
      <c r="I80" s="1217"/>
      <c r="J80" s="1217"/>
      <c r="K80" s="1218"/>
      <c r="L80" s="1218"/>
      <c r="M80" s="1218"/>
      <c r="N80" s="1218"/>
      <c r="O80" s="1218"/>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 ref="G55:H58"/>
    <mergeCell ref="I55:J56"/>
    <mergeCell ref="K55:K56"/>
    <mergeCell ref="L55:L56"/>
    <mergeCell ref="M55:M56"/>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G77:H80"/>
    <mergeCell ref="I77:J78"/>
    <mergeCell ref="K77:K78"/>
    <mergeCell ref="L77:L78"/>
    <mergeCell ref="M77:M78"/>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211692</v>
      </c>
      <c r="E3" s="116"/>
      <c r="F3" s="117">
        <v>117242</v>
      </c>
      <c r="G3" s="118"/>
      <c r="H3" s="119"/>
    </row>
    <row r="4" spans="1:8">
      <c r="A4" s="120"/>
      <c r="B4" s="121"/>
      <c r="C4" s="122"/>
      <c r="D4" s="123">
        <v>97234</v>
      </c>
      <c r="E4" s="124"/>
      <c r="F4" s="125">
        <v>59388</v>
      </c>
      <c r="G4" s="126"/>
      <c r="H4" s="127"/>
    </row>
    <row r="5" spans="1:8">
      <c r="A5" s="108" t="s">
        <v>510</v>
      </c>
      <c r="B5" s="113"/>
      <c r="C5" s="114"/>
      <c r="D5" s="115">
        <v>154522</v>
      </c>
      <c r="E5" s="116"/>
      <c r="F5" s="117">
        <v>114097</v>
      </c>
      <c r="G5" s="118"/>
      <c r="H5" s="119"/>
    </row>
    <row r="6" spans="1:8">
      <c r="A6" s="120"/>
      <c r="B6" s="121"/>
      <c r="C6" s="122"/>
      <c r="D6" s="123">
        <v>56040</v>
      </c>
      <c r="E6" s="124"/>
      <c r="F6" s="125">
        <v>61630</v>
      </c>
      <c r="G6" s="126"/>
      <c r="H6" s="127"/>
    </row>
    <row r="7" spans="1:8">
      <c r="A7" s="108" t="s">
        <v>511</v>
      </c>
      <c r="B7" s="113"/>
      <c r="C7" s="114"/>
      <c r="D7" s="115">
        <v>248819</v>
      </c>
      <c r="E7" s="116"/>
      <c r="F7" s="117">
        <v>136577</v>
      </c>
      <c r="G7" s="118"/>
      <c r="H7" s="119"/>
    </row>
    <row r="8" spans="1:8">
      <c r="A8" s="120"/>
      <c r="B8" s="121"/>
      <c r="C8" s="122"/>
      <c r="D8" s="123">
        <v>115744</v>
      </c>
      <c r="E8" s="124"/>
      <c r="F8" s="125">
        <v>59645</v>
      </c>
      <c r="G8" s="126"/>
      <c r="H8" s="127"/>
    </row>
    <row r="9" spans="1:8">
      <c r="A9" s="108" t="s">
        <v>512</v>
      </c>
      <c r="B9" s="113"/>
      <c r="C9" s="114"/>
      <c r="D9" s="115">
        <v>154688</v>
      </c>
      <c r="E9" s="116"/>
      <c r="F9" s="117">
        <v>132212</v>
      </c>
      <c r="G9" s="118"/>
      <c r="H9" s="119"/>
    </row>
    <row r="10" spans="1:8">
      <c r="A10" s="120"/>
      <c r="B10" s="121"/>
      <c r="C10" s="122"/>
      <c r="D10" s="123">
        <v>75663</v>
      </c>
      <c r="E10" s="124"/>
      <c r="F10" s="125">
        <v>67114</v>
      </c>
      <c r="G10" s="126"/>
      <c r="H10" s="127"/>
    </row>
    <row r="11" spans="1:8">
      <c r="A11" s="108" t="s">
        <v>513</v>
      </c>
      <c r="B11" s="113"/>
      <c r="C11" s="114"/>
      <c r="D11" s="115">
        <v>158168</v>
      </c>
      <c r="E11" s="116"/>
      <c r="F11" s="117">
        <v>93741</v>
      </c>
      <c r="G11" s="118"/>
      <c r="H11" s="119"/>
    </row>
    <row r="12" spans="1:8">
      <c r="A12" s="120"/>
      <c r="B12" s="121"/>
      <c r="C12" s="128"/>
      <c r="D12" s="123">
        <v>94926</v>
      </c>
      <c r="E12" s="124"/>
      <c r="F12" s="125">
        <v>46285</v>
      </c>
      <c r="G12" s="126"/>
      <c r="H12" s="127"/>
    </row>
    <row r="13" spans="1:8">
      <c r="A13" s="108"/>
      <c r="B13" s="113"/>
      <c r="C13" s="129"/>
      <c r="D13" s="130">
        <v>185578</v>
      </c>
      <c r="E13" s="131"/>
      <c r="F13" s="132">
        <v>118774</v>
      </c>
      <c r="G13" s="133"/>
      <c r="H13" s="119"/>
    </row>
    <row r="14" spans="1:8">
      <c r="A14" s="120"/>
      <c r="B14" s="121"/>
      <c r="C14" s="122"/>
      <c r="D14" s="123">
        <v>87921</v>
      </c>
      <c r="E14" s="124"/>
      <c r="F14" s="125">
        <v>58812</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2.12</v>
      </c>
      <c r="C19" s="134">
        <f>ROUND(VALUE(SUBSTITUTE(実質収支比率等に係る経年分析!G$48,"▲","-")),2)</f>
        <v>1.8</v>
      </c>
      <c r="D19" s="134">
        <f>ROUND(VALUE(SUBSTITUTE(実質収支比率等に係る経年分析!H$48,"▲","-")),2)</f>
        <v>5.77</v>
      </c>
      <c r="E19" s="134">
        <f>ROUND(VALUE(SUBSTITUTE(実質収支比率等に係る経年分析!I$48,"▲","-")),2)</f>
        <v>7.31</v>
      </c>
      <c r="F19" s="134">
        <f>ROUND(VALUE(SUBSTITUTE(実質収支比率等に係る経年分析!J$48,"▲","-")),2)</f>
        <v>5.61</v>
      </c>
    </row>
    <row r="20" spans="1:11">
      <c r="A20" s="134" t="s">
        <v>43</v>
      </c>
      <c r="B20" s="134">
        <f>ROUND(VALUE(SUBSTITUTE(実質収支比率等に係る経年分析!F$47,"▲","-")),2)</f>
        <v>20.73</v>
      </c>
      <c r="C20" s="134">
        <f>ROUND(VALUE(SUBSTITUTE(実質収支比率等に係る経年分析!G$47,"▲","-")),2)</f>
        <v>21.08</v>
      </c>
      <c r="D20" s="134">
        <f>ROUND(VALUE(SUBSTITUTE(実質収支比率等に係る経年分析!H$47,"▲","-")),2)</f>
        <v>22.14</v>
      </c>
      <c r="E20" s="134">
        <f>ROUND(VALUE(SUBSTITUTE(実質収支比率等に係る経年分析!I$47,"▲","-")),2)</f>
        <v>17.96</v>
      </c>
      <c r="F20" s="134">
        <f>ROUND(VALUE(SUBSTITUTE(実質収支比率等に係る経年分析!J$47,"▲","-")),2)</f>
        <v>20.52</v>
      </c>
    </row>
    <row r="21" spans="1:11">
      <c r="A21" s="134" t="s">
        <v>44</v>
      </c>
      <c r="B21" s="134">
        <f>IF(ISNUMBER(VALUE(SUBSTITUTE(実質収支比率等に係る経年分析!F$49,"▲","-"))),ROUND(VALUE(SUBSTITUTE(実質収支比率等に係る経年分析!F$49,"▲","-")),2),NA())</f>
        <v>-1.68</v>
      </c>
      <c r="C21" s="134">
        <f>IF(ISNUMBER(VALUE(SUBSTITUTE(実質収支比率等に係る経年分析!G$49,"▲","-"))),ROUND(VALUE(SUBSTITUTE(実質収支比率等に係る経年分析!G$49,"▲","-")),2),NA())</f>
        <v>-0.34</v>
      </c>
      <c r="D21" s="134">
        <f>IF(ISNUMBER(VALUE(SUBSTITUTE(実質収支比率等に係る経年分析!H$49,"▲","-"))),ROUND(VALUE(SUBSTITUTE(実質収支比率等に係る経年分析!H$49,"▲","-")),2),NA())</f>
        <v>3.99</v>
      </c>
      <c r="E21" s="134">
        <f>IF(ISNUMBER(VALUE(SUBSTITUTE(実質収支比率等に係る経年分析!I$49,"▲","-"))),ROUND(VALUE(SUBSTITUTE(実質収支比率等に係る経年分析!I$49,"▲","-")),2),NA())</f>
        <v>7.11</v>
      </c>
      <c r="F21" s="134">
        <f>IF(ISNUMBER(VALUE(SUBSTITUTE(実質収支比率等に係る経年分析!J$49,"▲","-"))),ROUND(VALUE(SUBSTITUTE(実質収支比率等に係る経年分析!J$49,"▲","-")),2),NA())</f>
        <v>-1.2</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黒潮町住宅新築資金等貸付事業特別会計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0.03</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0.05</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0.08</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黒潮町農業集落排水事業特別会計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黒潮町宮川奨学資金特別会計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黒潮町後期高齢者医療保険事業特別会計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0.09</v>
      </c>
    </row>
    <row r="33" spans="1:16">
      <c r="A33" s="135" t="str">
        <f>IF(連結実質赤字比率に係る赤字・黒字の構成分析!C$37="",NA(),連結実質赤字比率に係る赤字・黒字の構成分析!C$37)</f>
        <v>黒潮町介護保険事業特別会計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7.0000000000000007E-2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0.78</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5.72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7.21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5.59</v>
      </c>
    </row>
    <row r="35" spans="1:16">
      <c r="A35" s="135" t="str">
        <f>IF(連結実質赤字比率に係る赤字・黒字の構成分析!C$35="",NA(),連結実質赤字比率に係る赤字・黒字の構成分析!C$35)</f>
        <v>黒潮町水道事業特別会計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7.77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7.93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8.2100000000000009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7.36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6.74</v>
      </c>
    </row>
    <row r="36" spans="1:16">
      <c r="A36" s="135" t="str">
        <f>IF(連結実質赤字比率に係る赤字・黒字の構成分析!C$34="",NA(),連結実質赤字比率に係る赤字・黒字の構成分析!C$34)</f>
        <v>黒潮町国民健康保険事業特別会計</v>
      </c>
      <c r="B36" s="135">
        <f>IF(ROUND(VALUE(SUBSTITUTE(連結実質赤字比率に係る赤字・黒字の構成分析!F$34,"▲", "-")), 2) &lt; 0, ABS(ROUND(VALUE(SUBSTITUTE(連結実質赤字比率に係る赤字・黒字の構成分析!F$34,"▲", "-")), 2)), NA())</f>
        <v>0.69</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2.23</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3.63</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4.3899999999999997</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4.4400000000000004</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892</v>
      </c>
      <c r="E42" s="136"/>
      <c r="F42" s="136"/>
      <c r="G42" s="136">
        <f>'実質公債費比率（分子）の構造'!L$52</f>
        <v>940</v>
      </c>
      <c r="H42" s="136"/>
      <c r="I42" s="136"/>
      <c r="J42" s="136">
        <f>'実質公債費比率（分子）の構造'!M$52</f>
        <v>982</v>
      </c>
      <c r="K42" s="136"/>
      <c r="L42" s="136"/>
      <c r="M42" s="136">
        <f>'実質公債費比率（分子）の構造'!N$52</f>
        <v>1007</v>
      </c>
      <c r="N42" s="136"/>
      <c r="O42" s="136"/>
      <c r="P42" s="136">
        <f>'実質公債費比率（分子）の構造'!O$52</f>
        <v>1265</v>
      </c>
    </row>
    <row r="43" spans="1:16">
      <c r="A43" s="136" t="s">
        <v>18</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56</v>
      </c>
      <c r="C45" s="136"/>
      <c r="D45" s="136"/>
      <c r="E45" s="136">
        <f>'実質公債費比率（分子）の構造'!L$49</f>
        <v>47</v>
      </c>
      <c r="F45" s="136"/>
      <c r="G45" s="136"/>
      <c r="H45" s="136">
        <f>'実質公債費比率（分子）の構造'!M$49</f>
        <v>55</v>
      </c>
      <c r="I45" s="136"/>
      <c r="J45" s="136"/>
      <c r="K45" s="136">
        <f>'実質公債費比率（分子）の構造'!N$49</f>
        <v>70</v>
      </c>
      <c r="L45" s="136"/>
      <c r="M45" s="136"/>
      <c r="N45" s="136">
        <f>'実質公債費比率（分子）の構造'!O$49</f>
        <v>68</v>
      </c>
      <c r="O45" s="136"/>
      <c r="P45" s="136"/>
    </row>
    <row r="46" spans="1:16">
      <c r="A46" s="136" t="s">
        <v>54</v>
      </c>
      <c r="B46" s="136">
        <f>'実質公債費比率（分子）の構造'!K$48</f>
        <v>78</v>
      </c>
      <c r="C46" s="136"/>
      <c r="D46" s="136"/>
      <c r="E46" s="136">
        <f>'実質公債費比率（分子）の構造'!L$48</f>
        <v>67</v>
      </c>
      <c r="F46" s="136"/>
      <c r="G46" s="136"/>
      <c r="H46" s="136">
        <f>'実質公債費比率（分子）の構造'!M$48</f>
        <v>64</v>
      </c>
      <c r="I46" s="136"/>
      <c r="J46" s="136"/>
      <c r="K46" s="136">
        <f>'実質公債費比率（分子）の構造'!N$48</f>
        <v>63</v>
      </c>
      <c r="L46" s="136"/>
      <c r="M46" s="136"/>
      <c r="N46" s="136">
        <f>'実質公債費比率（分子）の構造'!O$48</f>
        <v>62</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1257</v>
      </c>
      <c r="C49" s="136"/>
      <c r="D49" s="136"/>
      <c r="E49" s="136">
        <f>'実質公債費比率（分子）の構造'!L$45</f>
        <v>1242</v>
      </c>
      <c r="F49" s="136"/>
      <c r="G49" s="136"/>
      <c r="H49" s="136">
        <f>'実質公債費比率（分子）の構造'!M$45</f>
        <v>1209</v>
      </c>
      <c r="I49" s="136"/>
      <c r="J49" s="136"/>
      <c r="K49" s="136">
        <f>'実質公債費比率（分子）の構造'!N$45</f>
        <v>1143</v>
      </c>
      <c r="L49" s="136"/>
      <c r="M49" s="136"/>
      <c r="N49" s="136">
        <f>'実質公債費比率（分子）の構造'!O$45</f>
        <v>1373</v>
      </c>
      <c r="O49" s="136"/>
      <c r="P49" s="136"/>
    </row>
    <row r="50" spans="1:16">
      <c r="A50" s="136" t="s">
        <v>58</v>
      </c>
      <c r="B50" s="136" t="e">
        <f>NA()</f>
        <v>#N/A</v>
      </c>
      <c r="C50" s="136">
        <f>IF(ISNUMBER('実質公債費比率（分子）の構造'!K$53),'実質公債費比率（分子）の構造'!K$53,NA())</f>
        <v>500</v>
      </c>
      <c r="D50" s="136" t="e">
        <f>NA()</f>
        <v>#N/A</v>
      </c>
      <c r="E50" s="136" t="e">
        <f>NA()</f>
        <v>#N/A</v>
      </c>
      <c r="F50" s="136">
        <f>IF(ISNUMBER('実質公債費比率（分子）の構造'!L$53),'実質公債費比率（分子）の構造'!L$53,NA())</f>
        <v>417</v>
      </c>
      <c r="G50" s="136" t="e">
        <f>NA()</f>
        <v>#N/A</v>
      </c>
      <c r="H50" s="136" t="e">
        <f>NA()</f>
        <v>#N/A</v>
      </c>
      <c r="I50" s="136">
        <f>IF(ISNUMBER('実質公債費比率（分子）の構造'!M$53),'実質公債費比率（分子）の構造'!M$53,NA())</f>
        <v>346</v>
      </c>
      <c r="J50" s="136" t="e">
        <f>NA()</f>
        <v>#N/A</v>
      </c>
      <c r="K50" s="136" t="e">
        <f>NA()</f>
        <v>#N/A</v>
      </c>
      <c r="L50" s="136">
        <f>IF(ISNUMBER('実質公債費比率（分子）の構造'!N$53),'実質公債費比率（分子）の構造'!N$53,NA())</f>
        <v>269</v>
      </c>
      <c r="M50" s="136" t="e">
        <f>NA()</f>
        <v>#N/A</v>
      </c>
      <c r="N50" s="136" t="e">
        <f>NA()</f>
        <v>#N/A</v>
      </c>
      <c r="O50" s="136">
        <f>IF(ISNUMBER('実質公債費比率（分子）の構造'!O$53),'実質公債費比率（分子）の構造'!O$53,NA())</f>
        <v>238</v>
      </c>
      <c r="P50" s="136" t="e">
        <f>NA()</f>
        <v>#N/A</v>
      </c>
    </row>
    <row r="53" spans="1:16">
      <c r="A53" s="104" t="s">
        <v>59</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8975</v>
      </c>
      <c r="E56" s="135"/>
      <c r="F56" s="135"/>
      <c r="G56" s="135">
        <f>'将来負担比率（分子）の構造'!J$51</f>
        <v>9249</v>
      </c>
      <c r="H56" s="135"/>
      <c r="I56" s="135"/>
      <c r="J56" s="135">
        <f>'将来負担比率（分子）の構造'!K$51</f>
        <v>10157</v>
      </c>
      <c r="K56" s="135"/>
      <c r="L56" s="135"/>
      <c r="M56" s="135">
        <f>'将来負担比率（分子）の構造'!L$51</f>
        <v>10364</v>
      </c>
      <c r="N56" s="135"/>
      <c r="O56" s="135"/>
      <c r="P56" s="135">
        <f>'将来負担比率（分子）の構造'!M$51</f>
        <v>10400</v>
      </c>
    </row>
    <row r="57" spans="1:16">
      <c r="A57" s="135" t="s">
        <v>35</v>
      </c>
      <c r="B57" s="135"/>
      <c r="C57" s="135"/>
      <c r="D57" s="135">
        <f>'将来負担比率（分子）の構造'!I$50</f>
        <v>317</v>
      </c>
      <c r="E57" s="135"/>
      <c r="F57" s="135"/>
      <c r="G57" s="135">
        <f>'将来負担比率（分子）の構造'!J$50</f>
        <v>258</v>
      </c>
      <c r="H57" s="135"/>
      <c r="I57" s="135"/>
      <c r="J57" s="135">
        <f>'将来負担比率（分子）の構造'!K$50</f>
        <v>215</v>
      </c>
      <c r="K57" s="135"/>
      <c r="L57" s="135"/>
      <c r="M57" s="135">
        <f>'将来負担比率（分子）の構造'!L$50</f>
        <v>208</v>
      </c>
      <c r="N57" s="135"/>
      <c r="O57" s="135"/>
      <c r="P57" s="135">
        <f>'将来負担比率（分子）の構造'!M$50</f>
        <v>182</v>
      </c>
    </row>
    <row r="58" spans="1:16">
      <c r="A58" s="135" t="s">
        <v>34</v>
      </c>
      <c r="B58" s="135"/>
      <c r="C58" s="135"/>
      <c r="D58" s="135">
        <f>'将来負担比率（分子）の構造'!I$49</f>
        <v>3285</v>
      </c>
      <c r="E58" s="135"/>
      <c r="F58" s="135"/>
      <c r="G58" s="135">
        <f>'将来負担比率（分子）の構造'!J$49</f>
        <v>3457</v>
      </c>
      <c r="H58" s="135"/>
      <c r="I58" s="135"/>
      <c r="J58" s="135">
        <f>'将来負担比率（分子）の構造'!K$49</f>
        <v>3629</v>
      </c>
      <c r="K58" s="135"/>
      <c r="L58" s="135"/>
      <c r="M58" s="135">
        <f>'将来負担比率（分子）の構造'!L$49</f>
        <v>4061</v>
      </c>
      <c r="N58" s="135"/>
      <c r="O58" s="135"/>
      <c r="P58" s="135">
        <f>'将来負担比率（分子）の構造'!M$49</f>
        <v>4633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4</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1784</v>
      </c>
      <c r="C62" s="135"/>
      <c r="D62" s="135"/>
      <c r="E62" s="135">
        <f>'将来負担比率（分子）の構造'!J$45</f>
        <v>1821</v>
      </c>
      <c r="F62" s="135"/>
      <c r="G62" s="135"/>
      <c r="H62" s="135">
        <f>'将来負担比率（分子）の構造'!K$45</f>
        <v>1768</v>
      </c>
      <c r="I62" s="135"/>
      <c r="J62" s="135"/>
      <c r="K62" s="135">
        <f>'将来負担比率（分子）の構造'!L$45</f>
        <v>1681</v>
      </c>
      <c r="L62" s="135"/>
      <c r="M62" s="135"/>
      <c r="N62" s="135">
        <f>'将来負担比率（分子）の構造'!M$45</f>
        <v>1534</v>
      </c>
      <c r="O62" s="135"/>
      <c r="P62" s="135"/>
    </row>
    <row r="63" spans="1:16">
      <c r="A63" s="135" t="s">
        <v>28</v>
      </c>
      <c r="B63" s="135">
        <f>'将来負担比率（分子）の構造'!I$44</f>
        <v>308</v>
      </c>
      <c r="C63" s="135"/>
      <c r="D63" s="135"/>
      <c r="E63" s="135">
        <f>'将来負担比率（分子）の構造'!J$44</f>
        <v>288</v>
      </c>
      <c r="F63" s="135"/>
      <c r="G63" s="135"/>
      <c r="H63" s="135">
        <f>'将来負担比率（分子）の構造'!K$44</f>
        <v>410</v>
      </c>
      <c r="I63" s="135"/>
      <c r="J63" s="135"/>
      <c r="K63" s="135">
        <f>'将来負担比率（分子）の構造'!L$44</f>
        <v>358</v>
      </c>
      <c r="L63" s="135"/>
      <c r="M63" s="135"/>
      <c r="N63" s="135">
        <f>'将来負担比率（分子）の構造'!M$44</f>
        <v>301</v>
      </c>
      <c r="O63" s="135"/>
      <c r="P63" s="135"/>
    </row>
    <row r="64" spans="1:16">
      <c r="A64" s="135" t="s">
        <v>27</v>
      </c>
      <c r="B64" s="135">
        <f>'将来負担比率（分子）の構造'!I$43</f>
        <v>972</v>
      </c>
      <c r="C64" s="135"/>
      <c r="D64" s="135"/>
      <c r="E64" s="135">
        <f>'将来負担比率（分子）の構造'!J$43</f>
        <v>938</v>
      </c>
      <c r="F64" s="135"/>
      <c r="G64" s="135"/>
      <c r="H64" s="135">
        <f>'将来負担比率（分子）の構造'!K$43</f>
        <v>908</v>
      </c>
      <c r="I64" s="135"/>
      <c r="J64" s="135"/>
      <c r="K64" s="135">
        <f>'将来負担比率（分子）の構造'!L$43</f>
        <v>853</v>
      </c>
      <c r="L64" s="135"/>
      <c r="M64" s="135"/>
      <c r="N64" s="135">
        <f>'将来負担比率（分子）の構造'!M$43</f>
        <v>810</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10499</v>
      </c>
      <c r="C66" s="135"/>
      <c r="D66" s="135"/>
      <c r="E66" s="135">
        <f>'将来負担比率（分子）の構造'!J$41</f>
        <v>10623</v>
      </c>
      <c r="F66" s="135"/>
      <c r="G66" s="135"/>
      <c r="H66" s="135">
        <f>'将来負担比率（分子）の構造'!K$41</f>
        <v>11699</v>
      </c>
      <c r="I66" s="135"/>
      <c r="J66" s="135"/>
      <c r="K66" s="135">
        <f>'将来負担比率（分子）の構造'!L$41</f>
        <v>11604</v>
      </c>
      <c r="L66" s="135"/>
      <c r="M66" s="135"/>
      <c r="N66" s="135">
        <f>'将来負担比率（分子）の構造'!M$41</f>
        <v>11876</v>
      </c>
      <c r="O66" s="135"/>
      <c r="P66" s="135"/>
    </row>
    <row r="67" spans="1:16">
      <c r="A67" s="135" t="s">
        <v>62</v>
      </c>
      <c r="B67" s="135" t="e">
        <f>NA()</f>
        <v>#N/A</v>
      </c>
      <c r="C67" s="135">
        <f>IF(ISNUMBER('将来負担比率（分子）の構造'!I$52), IF('将来負担比率（分子）の構造'!I$52 &lt; 0, 0, '将来負担比率（分子）の構造'!I$52), NA())</f>
        <v>990</v>
      </c>
      <c r="D67" s="135" t="e">
        <f>NA()</f>
        <v>#N/A</v>
      </c>
      <c r="E67" s="135" t="e">
        <f>NA()</f>
        <v>#N/A</v>
      </c>
      <c r="F67" s="135">
        <f>IF(ISNUMBER('将来負担比率（分子）の構造'!J$52), IF('将来負担比率（分子）の構造'!J$52 &lt; 0, 0, '将来負担比率（分子）の構造'!J$52), NA())</f>
        <v>707</v>
      </c>
      <c r="G67" s="135" t="e">
        <f>NA()</f>
        <v>#N/A</v>
      </c>
      <c r="H67" s="135" t="e">
        <f>NA()</f>
        <v>#N/A</v>
      </c>
      <c r="I67" s="135">
        <f>IF(ISNUMBER('将来負担比率（分子）の構造'!K$52), IF('将来負担比率（分子）の構造'!K$52 &lt; 0, 0, '将来負担比率（分子）の構造'!K$52), NA())</f>
        <v>783</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191</v>
      </c>
      <c r="DI1" s="600"/>
      <c r="DJ1" s="600"/>
      <c r="DK1" s="600"/>
      <c r="DL1" s="600"/>
      <c r="DM1" s="600"/>
      <c r="DN1" s="601"/>
      <c r="DP1" s="599" t="s">
        <v>192</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193</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194</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195</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196</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197</v>
      </c>
      <c r="S4" s="603"/>
      <c r="T4" s="603"/>
      <c r="U4" s="603"/>
      <c r="V4" s="603"/>
      <c r="W4" s="603"/>
      <c r="X4" s="603"/>
      <c r="Y4" s="604"/>
      <c r="Z4" s="602" t="s">
        <v>198</v>
      </c>
      <c r="AA4" s="603"/>
      <c r="AB4" s="603"/>
      <c r="AC4" s="604"/>
      <c r="AD4" s="602" t="s">
        <v>199</v>
      </c>
      <c r="AE4" s="603"/>
      <c r="AF4" s="603"/>
      <c r="AG4" s="603"/>
      <c r="AH4" s="603"/>
      <c r="AI4" s="603"/>
      <c r="AJ4" s="603"/>
      <c r="AK4" s="604"/>
      <c r="AL4" s="602" t="s">
        <v>198</v>
      </c>
      <c r="AM4" s="603"/>
      <c r="AN4" s="603"/>
      <c r="AO4" s="604"/>
      <c r="AP4" s="608" t="s">
        <v>200</v>
      </c>
      <c r="AQ4" s="608"/>
      <c r="AR4" s="608"/>
      <c r="AS4" s="608"/>
      <c r="AT4" s="608"/>
      <c r="AU4" s="608"/>
      <c r="AV4" s="608"/>
      <c r="AW4" s="608"/>
      <c r="AX4" s="608"/>
      <c r="AY4" s="608"/>
      <c r="AZ4" s="608"/>
      <c r="BA4" s="608"/>
      <c r="BB4" s="608"/>
      <c r="BC4" s="608"/>
      <c r="BD4" s="608"/>
      <c r="BE4" s="608"/>
      <c r="BF4" s="608"/>
      <c r="BG4" s="608" t="s">
        <v>201</v>
      </c>
      <c r="BH4" s="608"/>
      <c r="BI4" s="608"/>
      <c r="BJ4" s="608"/>
      <c r="BK4" s="608"/>
      <c r="BL4" s="608"/>
      <c r="BM4" s="608"/>
      <c r="BN4" s="608"/>
      <c r="BO4" s="608" t="s">
        <v>198</v>
      </c>
      <c r="BP4" s="608"/>
      <c r="BQ4" s="608"/>
      <c r="BR4" s="608"/>
      <c r="BS4" s="608" t="s">
        <v>202</v>
      </c>
      <c r="BT4" s="608"/>
      <c r="BU4" s="608"/>
      <c r="BV4" s="608"/>
      <c r="BW4" s="608"/>
      <c r="BX4" s="608"/>
      <c r="BY4" s="608"/>
      <c r="BZ4" s="608"/>
      <c r="CA4" s="608"/>
      <c r="CB4" s="608"/>
      <c r="CD4" s="605" t="s">
        <v>203</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204</v>
      </c>
      <c r="C5" s="610"/>
      <c r="D5" s="610"/>
      <c r="E5" s="610"/>
      <c r="F5" s="610"/>
      <c r="G5" s="610"/>
      <c r="H5" s="610"/>
      <c r="I5" s="610"/>
      <c r="J5" s="610"/>
      <c r="K5" s="610"/>
      <c r="L5" s="610"/>
      <c r="M5" s="610"/>
      <c r="N5" s="610"/>
      <c r="O5" s="610"/>
      <c r="P5" s="610"/>
      <c r="Q5" s="611"/>
      <c r="R5" s="612">
        <v>812782</v>
      </c>
      <c r="S5" s="613"/>
      <c r="T5" s="613"/>
      <c r="U5" s="613"/>
      <c r="V5" s="613"/>
      <c r="W5" s="613"/>
      <c r="X5" s="613"/>
      <c r="Y5" s="614"/>
      <c r="Z5" s="615">
        <v>8.4</v>
      </c>
      <c r="AA5" s="615"/>
      <c r="AB5" s="615"/>
      <c r="AC5" s="615"/>
      <c r="AD5" s="616">
        <v>812782</v>
      </c>
      <c r="AE5" s="616"/>
      <c r="AF5" s="616"/>
      <c r="AG5" s="616"/>
      <c r="AH5" s="616"/>
      <c r="AI5" s="616"/>
      <c r="AJ5" s="616"/>
      <c r="AK5" s="616"/>
      <c r="AL5" s="617">
        <v>16</v>
      </c>
      <c r="AM5" s="618"/>
      <c r="AN5" s="618"/>
      <c r="AO5" s="619"/>
      <c r="AP5" s="609" t="s">
        <v>205</v>
      </c>
      <c r="AQ5" s="610"/>
      <c r="AR5" s="610"/>
      <c r="AS5" s="610"/>
      <c r="AT5" s="610"/>
      <c r="AU5" s="610"/>
      <c r="AV5" s="610"/>
      <c r="AW5" s="610"/>
      <c r="AX5" s="610"/>
      <c r="AY5" s="610"/>
      <c r="AZ5" s="610"/>
      <c r="BA5" s="610"/>
      <c r="BB5" s="610"/>
      <c r="BC5" s="610"/>
      <c r="BD5" s="610"/>
      <c r="BE5" s="610"/>
      <c r="BF5" s="611"/>
      <c r="BG5" s="623">
        <v>812782</v>
      </c>
      <c r="BH5" s="624"/>
      <c r="BI5" s="624"/>
      <c r="BJ5" s="624"/>
      <c r="BK5" s="624"/>
      <c r="BL5" s="624"/>
      <c r="BM5" s="624"/>
      <c r="BN5" s="625"/>
      <c r="BO5" s="626">
        <v>100</v>
      </c>
      <c r="BP5" s="626"/>
      <c r="BQ5" s="626"/>
      <c r="BR5" s="626"/>
      <c r="BS5" s="627">
        <v>720</v>
      </c>
      <c r="BT5" s="627"/>
      <c r="BU5" s="627"/>
      <c r="BV5" s="627"/>
      <c r="BW5" s="627"/>
      <c r="BX5" s="627"/>
      <c r="BY5" s="627"/>
      <c r="BZ5" s="627"/>
      <c r="CA5" s="627"/>
      <c r="CB5" s="631"/>
      <c r="CD5" s="605" t="s">
        <v>200</v>
      </c>
      <c r="CE5" s="606"/>
      <c r="CF5" s="606"/>
      <c r="CG5" s="606"/>
      <c r="CH5" s="606"/>
      <c r="CI5" s="606"/>
      <c r="CJ5" s="606"/>
      <c r="CK5" s="606"/>
      <c r="CL5" s="606"/>
      <c r="CM5" s="606"/>
      <c r="CN5" s="606"/>
      <c r="CO5" s="606"/>
      <c r="CP5" s="606"/>
      <c r="CQ5" s="607"/>
      <c r="CR5" s="605" t="s">
        <v>206</v>
      </c>
      <c r="CS5" s="606"/>
      <c r="CT5" s="606"/>
      <c r="CU5" s="606"/>
      <c r="CV5" s="606"/>
      <c r="CW5" s="606"/>
      <c r="CX5" s="606"/>
      <c r="CY5" s="607"/>
      <c r="CZ5" s="605" t="s">
        <v>198</v>
      </c>
      <c r="DA5" s="606"/>
      <c r="DB5" s="606"/>
      <c r="DC5" s="607"/>
      <c r="DD5" s="605" t="s">
        <v>207</v>
      </c>
      <c r="DE5" s="606"/>
      <c r="DF5" s="606"/>
      <c r="DG5" s="606"/>
      <c r="DH5" s="606"/>
      <c r="DI5" s="606"/>
      <c r="DJ5" s="606"/>
      <c r="DK5" s="606"/>
      <c r="DL5" s="606"/>
      <c r="DM5" s="606"/>
      <c r="DN5" s="606"/>
      <c r="DO5" s="606"/>
      <c r="DP5" s="607"/>
      <c r="DQ5" s="605" t="s">
        <v>208</v>
      </c>
      <c r="DR5" s="606"/>
      <c r="DS5" s="606"/>
      <c r="DT5" s="606"/>
      <c r="DU5" s="606"/>
      <c r="DV5" s="606"/>
      <c r="DW5" s="606"/>
      <c r="DX5" s="606"/>
      <c r="DY5" s="606"/>
      <c r="DZ5" s="606"/>
      <c r="EA5" s="606"/>
      <c r="EB5" s="606"/>
      <c r="EC5" s="607"/>
    </row>
    <row r="6" spans="2:143" ht="11.25" customHeight="1">
      <c r="B6" s="620" t="s">
        <v>209</v>
      </c>
      <c r="C6" s="621"/>
      <c r="D6" s="621"/>
      <c r="E6" s="621"/>
      <c r="F6" s="621"/>
      <c r="G6" s="621"/>
      <c r="H6" s="621"/>
      <c r="I6" s="621"/>
      <c r="J6" s="621"/>
      <c r="K6" s="621"/>
      <c r="L6" s="621"/>
      <c r="M6" s="621"/>
      <c r="N6" s="621"/>
      <c r="O6" s="621"/>
      <c r="P6" s="621"/>
      <c r="Q6" s="622"/>
      <c r="R6" s="623">
        <v>69942</v>
      </c>
      <c r="S6" s="624"/>
      <c r="T6" s="624"/>
      <c r="U6" s="624"/>
      <c r="V6" s="624"/>
      <c r="W6" s="624"/>
      <c r="X6" s="624"/>
      <c r="Y6" s="625"/>
      <c r="Z6" s="626">
        <v>0.7</v>
      </c>
      <c r="AA6" s="626"/>
      <c r="AB6" s="626"/>
      <c r="AC6" s="626"/>
      <c r="AD6" s="627">
        <v>69942</v>
      </c>
      <c r="AE6" s="627"/>
      <c r="AF6" s="627"/>
      <c r="AG6" s="627"/>
      <c r="AH6" s="627"/>
      <c r="AI6" s="627"/>
      <c r="AJ6" s="627"/>
      <c r="AK6" s="627"/>
      <c r="AL6" s="628">
        <v>1.4</v>
      </c>
      <c r="AM6" s="629"/>
      <c r="AN6" s="629"/>
      <c r="AO6" s="630"/>
      <c r="AP6" s="620" t="s">
        <v>210</v>
      </c>
      <c r="AQ6" s="621"/>
      <c r="AR6" s="621"/>
      <c r="AS6" s="621"/>
      <c r="AT6" s="621"/>
      <c r="AU6" s="621"/>
      <c r="AV6" s="621"/>
      <c r="AW6" s="621"/>
      <c r="AX6" s="621"/>
      <c r="AY6" s="621"/>
      <c r="AZ6" s="621"/>
      <c r="BA6" s="621"/>
      <c r="BB6" s="621"/>
      <c r="BC6" s="621"/>
      <c r="BD6" s="621"/>
      <c r="BE6" s="621"/>
      <c r="BF6" s="622"/>
      <c r="BG6" s="623">
        <v>812782</v>
      </c>
      <c r="BH6" s="624"/>
      <c r="BI6" s="624"/>
      <c r="BJ6" s="624"/>
      <c r="BK6" s="624"/>
      <c r="BL6" s="624"/>
      <c r="BM6" s="624"/>
      <c r="BN6" s="625"/>
      <c r="BO6" s="626">
        <v>100</v>
      </c>
      <c r="BP6" s="626"/>
      <c r="BQ6" s="626"/>
      <c r="BR6" s="626"/>
      <c r="BS6" s="627">
        <v>720</v>
      </c>
      <c r="BT6" s="627"/>
      <c r="BU6" s="627"/>
      <c r="BV6" s="627"/>
      <c r="BW6" s="627"/>
      <c r="BX6" s="627"/>
      <c r="BY6" s="627"/>
      <c r="BZ6" s="627"/>
      <c r="CA6" s="627"/>
      <c r="CB6" s="631"/>
      <c r="CD6" s="634" t="s">
        <v>211</v>
      </c>
      <c r="CE6" s="635"/>
      <c r="CF6" s="635"/>
      <c r="CG6" s="635"/>
      <c r="CH6" s="635"/>
      <c r="CI6" s="635"/>
      <c r="CJ6" s="635"/>
      <c r="CK6" s="635"/>
      <c r="CL6" s="635"/>
      <c r="CM6" s="635"/>
      <c r="CN6" s="635"/>
      <c r="CO6" s="635"/>
      <c r="CP6" s="635"/>
      <c r="CQ6" s="636"/>
      <c r="CR6" s="623">
        <v>81374</v>
      </c>
      <c r="CS6" s="624"/>
      <c r="CT6" s="624"/>
      <c r="CU6" s="624"/>
      <c r="CV6" s="624"/>
      <c r="CW6" s="624"/>
      <c r="CX6" s="624"/>
      <c r="CY6" s="625"/>
      <c r="CZ6" s="626">
        <v>0.9</v>
      </c>
      <c r="DA6" s="626"/>
      <c r="DB6" s="626"/>
      <c r="DC6" s="626"/>
      <c r="DD6" s="632" t="s">
        <v>212</v>
      </c>
      <c r="DE6" s="624"/>
      <c r="DF6" s="624"/>
      <c r="DG6" s="624"/>
      <c r="DH6" s="624"/>
      <c r="DI6" s="624"/>
      <c r="DJ6" s="624"/>
      <c r="DK6" s="624"/>
      <c r="DL6" s="624"/>
      <c r="DM6" s="624"/>
      <c r="DN6" s="624"/>
      <c r="DO6" s="624"/>
      <c r="DP6" s="625"/>
      <c r="DQ6" s="632">
        <v>81374</v>
      </c>
      <c r="DR6" s="624"/>
      <c r="DS6" s="624"/>
      <c r="DT6" s="624"/>
      <c r="DU6" s="624"/>
      <c r="DV6" s="624"/>
      <c r="DW6" s="624"/>
      <c r="DX6" s="624"/>
      <c r="DY6" s="624"/>
      <c r="DZ6" s="624"/>
      <c r="EA6" s="624"/>
      <c r="EB6" s="624"/>
      <c r="EC6" s="633"/>
    </row>
    <row r="7" spans="2:143" ht="11.25" customHeight="1">
      <c r="B7" s="620" t="s">
        <v>213</v>
      </c>
      <c r="C7" s="621"/>
      <c r="D7" s="621"/>
      <c r="E7" s="621"/>
      <c r="F7" s="621"/>
      <c r="G7" s="621"/>
      <c r="H7" s="621"/>
      <c r="I7" s="621"/>
      <c r="J7" s="621"/>
      <c r="K7" s="621"/>
      <c r="L7" s="621"/>
      <c r="M7" s="621"/>
      <c r="N7" s="621"/>
      <c r="O7" s="621"/>
      <c r="P7" s="621"/>
      <c r="Q7" s="622"/>
      <c r="R7" s="623">
        <v>3264</v>
      </c>
      <c r="S7" s="624"/>
      <c r="T7" s="624"/>
      <c r="U7" s="624"/>
      <c r="V7" s="624"/>
      <c r="W7" s="624"/>
      <c r="X7" s="624"/>
      <c r="Y7" s="625"/>
      <c r="Z7" s="626">
        <v>0</v>
      </c>
      <c r="AA7" s="626"/>
      <c r="AB7" s="626"/>
      <c r="AC7" s="626"/>
      <c r="AD7" s="627">
        <v>3264</v>
      </c>
      <c r="AE7" s="627"/>
      <c r="AF7" s="627"/>
      <c r="AG7" s="627"/>
      <c r="AH7" s="627"/>
      <c r="AI7" s="627"/>
      <c r="AJ7" s="627"/>
      <c r="AK7" s="627"/>
      <c r="AL7" s="628">
        <v>0.1</v>
      </c>
      <c r="AM7" s="629"/>
      <c r="AN7" s="629"/>
      <c r="AO7" s="630"/>
      <c r="AP7" s="620" t="s">
        <v>214</v>
      </c>
      <c r="AQ7" s="621"/>
      <c r="AR7" s="621"/>
      <c r="AS7" s="621"/>
      <c r="AT7" s="621"/>
      <c r="AU7" s="621"/>
      <c r="AV7" s="621"/>
      <c r="AW7" s="621"/>
      <c r="AX7" s="621"/>
      <c r="AY7" s="621"/>
      <c r="AZ7" s="621"/>
      <c r="BA7" s="621"/>
      <c r="BB7" s="621"/>
      <c r="BC7" s="621"/>
      <c r="BD7" s="621"/>
      <c r="BE7" s="621"/>
      <c r="BF7" s="622"/>
      <c r="BG7" s="623">
        <v>355391</v>
      </c>
      <c r="BH7" s="624"/>
      <c r="BI7" s="624"/>
      <c r="BJ7" s="624"/>
      <c r="BK7" s="624"/>
      <c r="BL7" s="624"/>
      <c r="BM7" s="624"/>
      <c r="BN7" s="625"/>
      <c r="BO7" s="626">
        <v>43.7</v>
      </c>
      <c r="BP7" s="626"/>
      <c r="BQ7" s="626"/>
      <c r="BR7" s="626"/>
      <c r="BS7" s="627">
        <v>720</v>
      </c>
      <c r="BT7" s="627"/>
      <c r="BU7" s="627"/>
      <c r="BV7" s="627"/>
      <c r="BW7" s="627"/>
      <c r="BX7" s="627"/>
      <c r="BY7" s="627"/>
      <c r="BZ7" s="627"/>
      <c r="CA7" s="627"/>
      <c r="CB7" s="631"/>
      <c r="CD7" s="637" t="s">
        <v>215</v>
      </c>
      <c r="CE7" s="638"/>
      <c r="CF7" s="638"/>
      <c r="CG7" s="638"/>
      <c r="CH7" s="638"/>
      <c r="CI7" s="638"/>
      <c r="CJ7" s="638"/>
      <c r="CK7" s="638"/>
      <c r="CL7" s="638"/>
      <c r="CM7" s="638"/>
      <c r="CN7" s="638"/>
      <c r="CO7" s="638"/>
      <c r="CP7" s="638"/>
      <c r="CQ7" s="639"/>
      <c r="CR7" s="623">
        <v>1769645</v>
      </c>
      <c r="CS7" s="624"/>
      <c r="CT7" s="624"/>
      <c r="CU7" s="624"/>
      <c r="CV7" s="624"/>
      <c r="CW7" s="624"/>
      <c r="CX7" s="624"/>
      <c r="CY7" s="625"/>
      <c r="CZ7" s="626">
        <v>19.100000000000001</v>
      </c>
      <c r="DA7" s="626"/>
      <c r="DB7" s="626"/>
      <c r="DC7" s="626"/>
      <c r="DD7" s="632">
        <v>276995</v>
      </c>
      <c r="DE7" s="624"/>
      <c r="DF7" s="624"/>
      <c r="DG7" s="624"/>
      <c r="DH7" s="624"/>
      <c r="DI7" s="624"/>
      <c r="DJ7" s="624"/>
      <c r="DK7" s="624"/>
      <c r="DL7" s="624"/>
      <c r="DM7" s="624"/>
      <c r="DN7" s="624"/>
      <c r="DO7" s="624"/>
      <c r="DP7" s="625"/>
      <c r="DQ7" s="632">
        <v>1205301</v>
      </c>
      <c r="DR7" s="624"/>
      <c r="DS7" s="624"/>
      <c r="DT7" s="624"/>
      <c r="DU7" s="624"/>
      <c r="DV7" s="624"/>
      <c r="DW7" s="624"/>
      <c r="DX7" s="624"/>
      <c r="DY7" s="624"/>
      <c r="DZ7" s="624"/>
      <c r="EA7" s="624"/>
      <c r="EB7" s="624"/>
      <c r="EC7" s="633"/>
    </row>
    <row r="8" spans="2:143" ht="11.25" customHeight="1">
      <c r="B8" s="620" t="s">
        <v>216</v>
      </c>
      <c r="C8" s="621"/>
      <c r="D8" s="621"/>
      <c r="E8" s="621"/>
      <c r="F8" s="621"/>
      <c r="G8" s="621"/>
      <c r="H8" s="621"/>
      <c r="I8" s="621"/>
      <c r="J8" s="621"/>
      <c r="K8" s="621"/>
      <c r="L8" s="621"/>
      <c r="M8" s="621"/>
      <c r="N8" s="621"/>
      <c r="O8" s="621"/>
      <c r="P8" s="621"/>
      <c r="Q8" s="622"/>
      <c r="R8" s="623">
        <v>4698</v>
      </c>
      <c r="S8" s="624"/>
      <c r="T8" s="624"/>
      <c r="U8" s="624"/>
      <c r="V8" s="624"/>
      <c r="W8" s="624"/>
      <c r="X8" s="624"/>
      <c r="Y8" s="625"/>
      <c r="Z8" s="626">
        <v>0</v>
      </c>
      <c r="AA8" s="626"/>
      <c r="AB8" s="626"/>
      <c r="AC8" s="626"/>
      <c r="AD8" s="627">
        <v>4698</v>
      </c>
      <c r="AE8" s="627"/>
      <c r="AF8" s="627"/>
      <c r="AG8" s="627"/>
      <c r="AH8" s="627"/>
      <c r="AI8" s="627"/>
      <c r="AJ8" s="627"/>
      <c r="AK8" s="627"/>
      <c r="AL8" s="628">
        <v>0.1</v>
      </c>
      <c r="AM8" s="629"/>
      <c r="AN8" s="629"/>
      <c r="AO8" s="630"/>
      <c r="AP8" s="620" t="s">
        <v>217</v>
      </c>
      <c r="AQ8" s="621"/>
      <c r="AR8" s="621"/>
      <c r="AS8" s="621"/>
      <c r="AT8" s="621"/>
      <c r="AU8" s="621"/>
      <c r="AV8" s="621"/>
      <c r="AW8" s="621"/>
      <c r="AX8" s="621"/>
      <c r="AY8" s="621"/>
      <c r="AZ8" s="621"/>
      <c r="BA8" s="621"/>
      <c r="BB8" s="621"/>
      <c r="BC8" s="621"/>
      <c r="BD8" s="621"/>
      <c r="BE8" s="621"/>
      <c r="BF8" s="622"/>
      <c r="BG8" s="623">
        <v>17235</v>
      </c>
      <c r="BH8" s="624"/>
      <c r="BI8" s="624"/>
      <c r="BJ8" s="624"/>
      <c r="BK8" s="624"/>
      <c r="BL8" s="624"/>
      <c r="BM8" s="624"/>
      <c r="BN8" s="625"/>
      <c r="BO8" s="626">
        <v>2.1</v>
      </c>
      <c r="BP8" s="626"/>
      <c r="BQ8" s="626"/>
      <c r="BR8" s="626"/>
      <c r="BS8" s="632" t="s">
        <v>108</v>
      </c>
      <c r="BT8" s="624"/>
      <c r="BU8" s="624"/>
      <c r="BV8" s="624"/>
      <c r="BW8" s="624"/>
      <c r="BX8" s="624"/>
      <c r="BY8" s="624"/>
      <c r="BZ8" s="624"/>
      <c r="CA8" s="624"/>
      <c r="CB8" s="633"/>
      <c r="CD8" s="637" t="s">
        <v>218</v>
      </c>
      <c r="CE8" s="638"/>
      <c r="CF8" s="638"/>
      <c r="CG8" s="638"/>
      <c r="CH8" s="638"/>
      <c r="CI8" s="638"/>
      <c r="CJ8" s="638"/>
      <c r="CK8" s="638"/>
      <c r="CL8" s="638"/>
      <c r="CM8" s="638"/>
      <c r="CN8" s="638"/>
      <c r="CO8" s="638"/>
      <c r="CP8" s="638"/>
      <c r="CQ8" s="639"/>
      <c r="CR8" s="623">
        <v>1977423</v>
      </c>
      <c r="CS8" s="624"/>
      <c r="CT8" s="624"/>
      <c r="CU8" s="624"/>
      <c r="CV8" s="624"/>
      <c r="CW8" s="624"/>
      <c r="CX8" s="624"/>
      <c r="CY8" s="625"/>
      <c r="CZ8" s="626">
        <v>21.4</v>
      </c>
      <c r="DA8" s="626"/>
      <c r="DB8" s="626"/>
      <c r="DC8" s="626"/>
      <c r="DD8" s="632">
        <v>18880</v>
      </c>
      <c r="DE8" s="624"/>
      <c r="DF8" s="624"/>
      <c r="DG8" s="624"/>
      <c r="DH8" s="624"/>
      <c r="DI8" s="624"/>
      <c r="DJ8" s="624"/>
      <c r="DK8" s="624"/>
      <c r="DL8" s="624"/>
      <c r="DM8" s="624"/>
      <c r="DN8" s="624"/>
      <c r="DO8" s="624"/>
      <c r="DP8" s="625"/>
      <c r="DQ8" s="632">
        <v>1263930</v>
      </c>
      <c r="DR8" s="624"/>
      <c r="DS8" s="624"/>
      <c r="DT8" s="624"/>
      <c r="DU8" s="624"/>
      <c r="DV8" s="624"/>
      <c r="DW8" s="624"/>
      <c r="DX8" s="624"/>
      <c r="DY8" s="624"/>
      <c r="DZ8" s="624"/>
      <c r="EA8" s="624"/>
      <c r="EB8" s="624"/>
      <c r="EC8" s="633"/>
    </row>
    <row r="9" spans="2:143" ht="11.25" customHeight="1">
      <c r="B9" s="620" t="s">
        <v>219</v>
      </c>
      <c r="C9" s="621"/>
      <c r="D9" s="621"/>
      <c r="E9" s="621"/>
      <c r="F9" s="621"/>
      <c r="G9" s="621"/>
      <c r="H9" s="621"/>
      <c r="I9" s="621"/>
      <c r="J9" s="621"/>
      <c r="K9" s="621"/>
      <c r="L9" s="621"/>
      <c r="M9" s="621"/>
      <c r="N9" s="621"/>
      <c r="O9" s="621"/>
      <c r="P9" s="621"/>
      <c r="Q9" s="622"/>
      <c r="R9" s="623">
        <v>4000</v>
      </c>
      <c r="S9" s="624"/>
      <c r="T9" s="624"/>
      <c r="U9" s="624"/>
      <c r="V9" s="624"/>
      <c r="W9" s="624"/>
      <c r="X9" s="624"/>
      <c r="Y9" s="625"/>
      <c r="Z9" s="626">
        <v>0</v>
      </c>
      <c r="AA9" s="626"/>
      <c r="AB9" s="626"/>
      <c r="AC9" s="626"/>
      <c r="AD9" s="627">
        <v>4000</v>
      </c>
      <c r="AE9" s="627"/>
      <c r="AF9" s="627"/>
      <c r="AG9" s="627"/>
      <c r="AH9" s="627"/>
      <c r="AI9" s="627"/>
      <c r="AJ9" s="627"/>
      <c r="AK9" s="627"/>
      <c r="AL9" s="628">
        <v>0.1</v>
      </c>
      <c r="AM9" s="629"/>
      <c r="AN9" s="629"/>
      <c r="AO9" s="630"/>
      <c r="AP9" s="620" t="s">
        <v>220</v>
      </c>
      <c r="AQ9" s="621"/>
      <c r="AR9" s="621"/>
      <c r="AS9" s="621"/>
      <c r="AT9" s="621"/>
      <c r="AU9" s="621"/>
      <c r="AV9" s="621"/>
      <c r="AW9" s="621"/>
      <c r="AX9" s="621"/>
      <c r="AY9" s="621"/>
      <c r="AZ9" s="621"/>
      <c r="BA9" s="621"/>
      <c r="BB9" s="621"/>
      <c r="BC9" s="621"/>
      <c r="BD9" s="621"/>
      <c r="BE9" s="621"/>
      <c r="BF9" s="622"/>
      <c r="BG9" s="623">
        <v>308850</v>
      </c>
      <c r="BH9" s="624"/>
      <c r="BI9" s="624"/>
      <c r="BJ9" s="624"/>
      <c r="BK9" s="624"/>
      <c r="BL9" s="624"/>
      <c r="BM9" s="624"/>
      <c r="BN9" s="625"/>
      <c r="BO9" s="626">
        <v>38</v>
      </c>
      <c r="BP9" s="626"/>
      <c r="BQ9" s="626"/>
      <c r="BR9" s="626"/>
      <c r="BS9" s="632" t="s">
        <v>108</v>
      </c>
      <c r="BT9" s="624"/>
      <c r="BU9" s="624"/>
      <c r="BV9" s="624"/>
      <c r="BW9" s="624"/>
      <c r="BX9" s="624"/>
      <c r="BY9" s="624"/>
      <c r="BZ9" s="624"/>
      <c r="CA9" s="624"/>
      <c r="CB9" s="633"/>
      <c r="CD9" s="637" t="s">
        <v>221</v>
      </c>
      <c r="CE9" s="638"/>
      <c r="CF9" s="638"/>
      <c r="CG9" s="638"/>
      <c r="CH9" s="638"/>
      <c r="CI9" s="638"/>
      <c r="CJ9" s="638"/>
      <c r="CK9" s="638"/>
      <c r="CL9" s="638"/>
      <c r="CM9" s="638"/>
      <c r="CN9" s="638"/>
      <c r="CO9" s="638"/>
      <c r="CP9" s="638"/>
      <c r="CQ9" s="639"/>
      <c r="CR9" s="623">
        <v>590209</v>
      </c>
      <c r="CS9" s="624"/>
      <c r="CT9" s="624"/>
      <c r="CU9" s="624"/>
      <c r="CV9" s="624"/>
      <c r="CW9" s="624"/>
      <c r="CX9" s="624"/>
      <c r="CY9" s="625"/>
      <c r="CZ9" s="626">
        <v>6.4</v>
      </c>
      <c r="DA9" s="626"/>
      <c r="DB9" s="626"/>
      <c r="DC9" s="626"/>
      <c r="DD9" s="632">
        <v>72711</v>
      </c>
      <c r="DE9" s="624"/>
      <c r="DF9" s="624"/>
      <c r="DG9" s="624"/>
      <c r="DH9" s="624"/>
      <c r="DI9" s="624"/>
      <c r="DJ9" s="624"/>
      <c r="DK9" s="624"/>
      <c r="DL9" s="624"/>
      <c r="DM9" s="624"/>
      <c r="DN9" s="624"/>
      <c r="DO9" s="624"/>
      <c r="DP9" s="625"/>
      <c r="DQ9" s="632">
        <v>466693</v>
      </c>
      <c r="DR9" s="624"/>
      <c r="DS9" s="624"/>
      <c r="DT9" s="624"/>
      <c r="DU9" s="624"/>
      <c r="DV9" s="624"/>
      <c r="DW9" s="624"/>
      <c r="DX9" s="624"/>
      <c r="DY9" s="624"/>
      <c r="DZ9" s="624"/>
      <c r="EA9" s="624"/>
      <c r="EB9" s="624"/>
      <c r="EC9" s="633"/>
    </row>
    <row r="10" spans="2:143" ht="11.25" customHeight="1">
      <c r="B10" s="620" t="s">
        <v>222</v>
      </c>
      <c r="C10" s="621"/>
      <c r="D10" s="621"/>
      <c r="E10" s="621"/>
      <c r="F10" s="621"/>
      <c r="G10" s="621"/>
      <c r="H10" s="621"/>
      <c r="I10" s="621"/>
      <c r="J10" s="621"/>
      <c r="K10" s="621"/>
      <c r="L10" s="621"/>
      <c r="M10" s="621"/>
      <c r="N10" s="621"/>
      <c r="O10" s="621"/>
      <c r="P10" s="621"/>
      <c r="Q10" s="622"/>
      <c r="R10" s="623">
        <v>207633</v>
      </c>
      <c r="S10" s="624"/>
      <c r="T10" s="624"/>
      <c r="U10" s="624"/>
      <c r="V10" s="624"/>
      <c r="W10" s="624"/>
      <c r="X10" s="624"/>
      <c r="Y10" s="625"/>
      <c r="Z10" s="626">
        <v>2.2000000000000002</v>
      </c>
      <c r="AA10" s="626"/>
      <c r="AB10" s="626"/>
      <c r="AC10" s="626"/>
      <c r="AD10" s="627">
        <v>207633</v>
      </c>
      <c r="AE10" s="627"/>
      <c r="AF10" s="627"/>
      <c r="AG10" s="627"/>
      <c r="AH10" s="627"/>
      <c r="AI10" s="627"/>
      <c r="AJ10" s="627"/>
      <c r="AK10" s="627"/>
      <c r="AL10" s="628">
        <v>4.0999999999999996</v>
      </c>
      <c r="AM10" s="629"/>
      <c r="AN10" s="629"/>
      <c r="AO10" s="630"/>
      <c r="AP10" s="620" t="s">
        <v>223</v>
      </c>
      <c r="AQ10" s="621"/>
      <c r="AR10" s="621"/>
      <c r="AS10" s="621"/>
      <c r="AT10" s="621"/>
      <c r="AU10" s="621"/>
      <c r="AV10" s="621"/>
      <c r="AW10" s="621"/>
      <c r="AX10" s="621"/>
      <c r="AY10" s="621"/>
      <c r="AZ10" s="621"/>
      <c r="BA10" s="621"/>
      <c r="BB10" s="621"/>
      <c r="BC10" s="621"/>
      <c r="BD10" s="621"/>
      <c r="BE10" s="621"/>
      <c r="BF10" s="622"/>
      <c r="BG10" s="623">
        <v>17793</v>
      </c>
      <c r="BH10" s="624"/>
      <c r="BI10" s="624"/>
      <c r="BJ10" s="624"/>
      <c r="BK10" s="624"/>
      <c r="BL10" s="624"/>
      <c r="BM10" s="624"/>
      <c r="BN10" s="625"/>
      <c r="BO10" s="626">
        <v>2.2000000000000002</v>
      </c>
      <c r="BP10" s="626"/>
      <c r="BQ10" s="626"/>
      <c r="BR10" s="626"/>
      <c r="BS10" s="632" t="s">
        <v>108</v>
      </c>
      <c r="BT10" s="624"/>
      <c r="BU10" s="624"/>
      <c r="BV10" s="624"/>
      <c r="BW10" s="624"/>
      <c r="BX10" s="624"/>
      <c r="BY10" s="624"/>
      <c r="BZ10" s="624"/>
      <c r="CA10" s="624"/>
      <c r="CB10" s="633"/>
      <c r="CD10" s="637" t="s">
        <v>224</v>
      </c>
      <c r="CE10" s="638"/>
      <c r="CF10" s="638"/>
      <c r="CG10" s="638"/>
      <c r="CH10" s="638"/>
      <c r="CI10" s="638"/>
      <c r="CJ10" s="638"/>
      <c r="CK10" s="638"/>
      <c r="CL10" s="638"/>
      <c r="CM10" s="638"/>
      <c r="CN10" s="638"/>
      <c r="CO10" s="638"/>
      <c r="CP10" s="638"/>
      <c r="CQ10" s="639"/>
      <c r="CR10" s="623">
        <v>36194</v>
      </c>
      <c r="CS10" s="624"/>
      <c r="CT10" s="624"/>
      <c r="CU10" s="624"/>
      <c r="CV10" s="624"/>
      <c r="CW10" s="624"/>
      <c r="CX10" s="624"/>
      <c r="CY10" s="625"/>
      <c r="CZ10" s="626">
        <v>0.4</v>
      </c>
      <c r="DA10" s="626"/>
      <c r="DB10" s="626"/>
      <c r="DC10" s="626"/>
      <c r="DD10" s="632" t="s">
        <v>108</v>
      </c>
      <c r="DE10" s="624"/>
      <c r="DF10" s="624"/>
      <c r="DG10" s="624"/>
      <c r="DH10" s="624"/>
      <c r="DI10" s="624"/>
      <c r="DJ10" s="624"/>
      <c r="DK10" s="624"/>
      <c r="DL10" s="624"/>
      <c r="DM10" s="624"/>
      <c r="DN10" s="624"/>
      <c r="DO10" s="624"/>
      <c r="DP10" s="625"/>
      <c r="DQ10" s="632">
        <v>31605</v>
      </c>
      <c r="DR10" s="624"/>
      <c r="DS10" s="624"/>
      <c r="DT10" s="624"/>
      <c r="DU10" s="624"/>
      <c r="DV10" s="624"/>
      <c r="DW10" s="624"/>
      <c r="DX10" s="624"/>
      <c r="DY10" s="624"/>
      <c r="DZ10" s="624"/>
      <c r="EA10" s="624"/>
      <c r="EB10" s="624"/>
      <c r="EC10" s="633"/>
    </row>
    <row r="11" spans="2:143" ht="11.25" customHeight="1">
      <c r="B11" s="620" t="s">
        <v>225</v>
      </c>
      <c r="C11" s="621"/>
      <c r="D11" s="621"/>
      <c r="E11" s="621"/>
      <c r="F11" s="621"/>
      <c r="G11" s="621"/>
      <c r="H11" s="621"/>
      <c r="I11" s="621"/>
      <c r="J11" s="621"/>
      <c r="K11" s="621"/>
      <c r="L11" s="621"/>
      <c r="M11" s="621"/>
      <c r="N11" s="621"/>
      <c r="O11" s="621"/>
      <c r="P11" s="621"/>
      <c r="Q11" s="622"/>
      <c r="R11" s="623">
        <v>10873</v>
      </c>
      <c r="S11" s="624"/>
      <c r="T11" s="624"/>
      <c r="U11" s="624"/>
      <c r="V11" s="624"/>
      <c r="W11" s="624"/>
      <c r="X11" s="624"/>
      <c r="Y11" s="625"/>
      <c r="Z11" s="626">
        <v>0.1</v>
      </c>
      <c r="AA11" s="626"/>
      <c r="AB11" s="626"/>
      <c r="AC11" s="626"/>
      <c r="AD11" s="627">
        <v>10873</v>
      </c>
      <c r="AE11" s="627"/>
      <c r="AF11" s="627"/>
      <c r="AG11" s="627"/>
      <c r="AH11" s="627"/>
      <c r="AI11" s="627"/>
      <c r="AJ11" s="627"/>
      <c r="AK11" s="627"/>
      <c r="AL11" s="628">
        <v>0.2</v>
      </c>
      <c r="AM11" s="629"/>
      <c r="AN11" s="629"/>
      <c r="AO11" s="630"/>
      <c r="AP11" s="620" t="s">
        <v>226</v>
      </c>
      <c r="AQ11" s="621"/>
      <c r="AR11" s="621"/>
      <c r="AS11" s="621"/>
      <c r="AT11" s="621"/>
      <c r="AU11" s="621"/>
      <c r="AV11" s="621"/>
      <c r="AW11" s="621"/>
      <c r="AX11" s="621"/>
      <c r="AY11" s="621"/>
      <c r="AZ11" s="621"/>
      <c r="BA11" s="621"/>
      <c r="BB11" s="621"/>
      <c r="BC11" s="621"/>
      <c r="BD11" s="621"/>
      <c r="BE11" s="621"/>
      <c r="BF11" s="622"/>
      <c r="BG11" s="623">
        <v>11513</v>
      </c>
      <c r="BH11" s="624"/>
      <c r="BI11" s="624"/>
      <c r="BJ11" s="624"/>
      <c r="BK11" s="624"/>
      <c r="BL11" s="624"/>
      <c r="BM11" s="624"/>
      <c r="BN11" s="625"/>
      <c r="BO11" s="626">
        <v>1.4</v>
      </c>
      <c r="BP11" s="626"/>
      <c r="BQ11" s="626"/>
      <c r="BR11" s="626"/>
      <c r="BS11" s="632">
        <v>720</v>
      </c>
      <c r="BT11" s="624"/>
      <c r="BU11" s="624"/>
      <c r="BV11" s="624"/>
      <c r="BW11" s="624"/>
      <c r="BX11" s="624"/>
      <c r="BY11" s="624"/>
      <c r="BZ11" s="624"/>
      <c r="CA11" s="624"/>
      <c r="CB11" s="633"/>
      <c r="CD11" s="637" t="s">
        <v>227</v>
      </c>
      <c r="CE11" s="638"/>
      <c r="CF11" s="638"/>
      <c r="CG11" s="638"/>
      <c r="CH11" s="638"/>
      <c r="CI11" s="638"/>
      <c r="CJ11" s="638"/>
      <c r="CK11" s="638"/>
      <c r="CL11" s="638"/>
      <c r="CM11" s="638"/>
      <c r="CN11" s="638"/>
      <c r="CO11" s="638"/>
      <c r="CP11" s="638"/>
      <c r="CQ11" s="639"/>
      <c r="CR11" s="623">
        <v>471886</v>
      </c>
      <c r="CS11" s="624"/>
      <c r="CT11" s="624"/>
      <c r="CU11" s="624"/>
      <c r="CV11" s="624"/>
      <c r="CW11" s="624"/>
      <c r="CX11" s="624"/>
      <c r="CY11" s="625"/>
      <c r="CZ11" s="626">
        <v>5.0999999999999996</v>
      </c>
      <c r="DA11" s="626"/>
      <c r="DB11" s="626"/>
      <c r="DC11" s="626"/>
      <c r="DD11" s="632">
        <v>115416</v>
      </c>
      <c r="DE11" s="624"/>
      <c r="DF11" s="624"/>
      <c r="DG11" s="624"/>
      <c r="DH11" s="624"/>
      <c r="DI11" s="624"/>
      <c r="DJ11" s="624"/>
      <c r="DK11" s="624"/>
      <c r="DL11" s="624"/>
      <c r="DM11" s="624"/>
      <c r="DN11" s="624"/>
      <c r="DO11" s="624"/>
      <c r="DP11" s="625"/>
      <c r="DQ11" s="632">
        <v>212728</v>
      </c>
      <c r="DR11" s="624"/>
      <c r="DS11" s="624"/>
      <c r="DT11" s="624"/>
      <c r="DU11" s="624"/>
      <c r="DV11" s="624"/>
      <c r="DW11" s="624"/>
      <c r="DX11" s="624"/>
      <c r="DY11" s="624"/>
      <c r="DZ11" s="624"/>
      <c r="EA11" s="624"/>
      <c r="EB11" s="624"/>
      <c r="EC11" s="633"/>
    </row>
    <row r="12" spans="2:143" ht="11.25" customHeight="1">
      <c r="B12" s="620" t="s">
        <v>228</v>
      </c>
      <c r="C12" s="621"/>
      <c r="D12" s="621"/>
      <c r="E12" s="621"/>
      <c r="F12" s="621"/>
      <c r="G12" s="621"/>
      <c r="H12" s="621"/>
      <c r="I12" s="621"/>
      <c r="J12" s="621"/>
      <c r="K12" s="621"/>
      <c r="L12" s="621"/>
      <c r="M12" s="621"/>
      <c r="N12" s="621"/>
      <c r="O12" s="621"/>
      <c r="P12" s="621"/>
      <c r="Q12" s="622"/>
      <c r="R12" s="623" t="s">
        <v>108</v>
      </c>
      <c r="S12" s="624"/>
      <c r="T12" s="624"/>
      <c r="U12" s="624"/>
      <c r="V12" s="624"/>
      <c r="W12" s="624"/>
      <c r="X12" s="624"/>
      <c r="Y12" s="625"/>
      <c r="Z12" s="626" t="s">
        <v>108</v>
      </c>
      <c r="AA12" s="626"/>
      <c r="AB12" s="626"/>
      <c r="AC12" s="626"/>
      <c r="AD12" s="627" t="s">
        <v>108</v>
      </c>
      <c r="AE12" s="627"/>
      <c r="AF12" s="627"/>
      <c r="AG12" s="627"/>
      <c r="AH12" s="627"/>
      <c r="AI12" s="627"/>
      <c r="AJ12" s="627"/>
      <c r="AK12" s="627"/>
      <c r="AL12" s="628" t="s">
        <v>108</v>
      </c>
      <c r="AM12" s="629"/>
      <c r="AN12" s="629"/>
      <c r="AO12" s="630"/>
      <c r="AP12" s="620" t="s">
        <v>229</v>
      </c>
      <c r="AQ12" s="621"/>
      <c r="AR12" s="621"/>
      <c r="AS12" s="621"/>
      <c r="AT12" s="621"/>
      <c r="AU12" s="621"/>
      <c r="AV12" s="621"/>
      <c r="AW12" s="621"/>
      <c r="AX12" s="621"/>
      <c r="AY12" s="621"/>
      <c r="AZ12" s="621"/>
      <c r="BA12" s="621"/>
      <c r="BB12" s="621"/>
      <c r="BC12" s="621"/>
      <c r="BD12" s="621"/>
      <c r="BE12" s="621"/>
      <c r="BF12" s="622"/>
      <c r="BG12" s="623">
        <v>359432</v>
      </c>
      <c r="BH12" s="624"/>
      <c r="BI12" s="624"/>
      <c r="BJ12" s="624"/>
      <c r="BK12" s="624"/>
      <c r="BL12" s="624"/>
      <c r="BM12" s="624"/>
      <c r="BN12" s="625"/>
      <c r="BO12" s="626">
        <v>44.2</v>
      </c>
      <c r="BP12" s="626"/>
      <c r="BQ12" s="626"/>
      <c r="BR12" s="626"/>
      <c r="BS12" s="632" t="s">
        <v>108</v>
      </c>
      <c r="BT12" s="624"/>
      <c r="BU12" s="624"/>
      <c r="BV12" s="624"/>
      <c r="BW12" s="624"/>
      <c r="BX12" s="624"/>
      <c r="BY12" s="624"/>
      <c r="BZ12" s="624"/>
      <c r="CA12" s="624"/>
      <c r="CB12" s="633"/>
      <c r="CD12" s="637" t="s">
        <v>230</v>
      </c>
      <c r="CE12" s="638"/>
      <c r="CF12" s="638"/>
      <c r="CG12" s="638"/>
      <c r="CH12" s="638"/>
      <c r="CI12" s="638"/>
      <c r="CJ12" s="638"/>
      <c r="CK12" s="638"/>
      <c r="CL12" s="638"/>
      <c r="CM12" s="638"/>
      <c r="CN12" s="638"/>
      <c r="CO12" s="638"/>
      <c r="CP12" s="638"/>
      <c r="CQ12" s="639"/>
      <c r="CR12" s="623">
        <v>227814</v>
      </c>
      <c r="CS12" s="624"/>
      <c r="CT12" s="624"/>
      <c r="CU12" s="624"/>
      <c r="CV12" s="624"/>
      <c r="CW12" s="624"/>
      <c r="CX12" s="624"/>
      <c r="CY12" s="625"/>
      <c r="CZ12" s="626">
        <v>2.5</v>
      </c>
      <c r="DA12" s="626"/>
      <c r="DB12" s="626"/>
      <c r="DC12" s="626"/>
      <c r="DD12" s="632">
        <v>57786</v>
      </c>
      <c r="DE12" s="624"/>
      <c r="DF12" s="624"/>
      <c r="DG12" s="624"/>
      <c r="DH12" s="624"/>
      <c r="DI12" s="624"/>
      <c r="DJ12" s="624"/>
      <c r="DK12" s="624"/>
      <c r="DL12" s="624"/>
      <c r="DM12" s="624"/>
      <c r="DN12" s="624"/>
      <c r="DO12" s="624"/>
      <c r="DP12" s="625"/>
      <c r="DQ12" s="632">
        <v>86581</v>
      </c>
      <c r="DR12" s="624"/>
      <c r="DS12" s="624"/>
      <c r="DT12" s="624"/>
      <c r="DU12" s="624"/>
      <c r="DV12" s="624"/>
      <c r="DW12" s="624"/>
      <c r="DX12" s="624"/>
      <c r="DY12" s="624"/>
      <c r="DZ12" s="624"/>
      <c r="EA12" s="624"/>
      <c r="EB12" s="624"/>
      <c r="EC12" s="633"/>
    </row>
    <row r="13" spans="2:143" ht="11.25" customHeight="1">
      <c r="B13" s="620" t="s">
        <v>231</v>
      </c>
      <c r="C13" s="621"/>
      <c r="D13" s="621"/>
      <c r="E13" s="621"/>
      <c r="F13" s="621"/>
      <c r="G13" s="621"/>
      <c r="H13" s="621"/>
      <c r="I13" s="621"/>
      <c r="J13" s="621"/>
      <c r="K13" s="621"/>
      <c r="L13" s="621"/>
      <c r="M13" s="621"/>
      <c r="N13" s="621"/>
      <c r="O13" s="621"/>
      <c r="P13" s="621"/>
      <c r="Q13" s="622"/>
      <c r="R13" s="623">
        <v>9167</v>
      </c>
      <c r="S13" s="624"/>
      <c r="T13" s="624"/>
      <c r="U13" s="624"/>
      <c r="V13" s="624"/>
      <c r="W13" s="624"/>
      <c r="X13" s="624"/>
      <c r="Y13" s="625"/>
      <c r="Z13" s="626">
        <v>0.1</v>
      </c>
      <c r="AA13" s="626"/>
      <c r="AB13" s="626"/>
      <c r="AC13" s="626"/>
      <c r="AD13" s="627">
        <v>9167</v>
      </c>
      <c r="AE13" s="627"/>
      <c r="AF13" s="627"/>
      <c r="AG13" s="627"/>
      <c r="AH13" s="627"/>
      <c r="AI13" s="627"/>
      <c r="AJ13" s="627"/>
      <c r="AK13" s="627"/>
      <c r="AL13" s="628">
        <v>0.2</v>
      </c>
      <c r="AM13" s="629"/>
      <c r="AN13" s="629"/>
      <c r="AO13" s="630"/>
      <c r="AP13" s="620" t="s">
        <v>232</v>
      </c>
      <c r="AQ13" s="621"/>
      <c r="AR13" s="621"/>
      <c r="AS13" s="621"/>
      <c r="AT13" s="621"/>
      <c r="AU13" s="621"/>
      <c r="AV13" s="621"/>
      <c r="AW13" s="621"/>
      <c r="AX13" s="621"/>
      <c r="AY13" s="621"/>
      <c r="AZ13" s="621"/>
      <c r="BA13" s="621"/>
      <c r="BB13" s="621"/>
      <c r="BC13" s="621"/>
      <c r="BD13" s="621"/>
      <c r="BE13" s="621"/>
      <c r="BF13" s="622"/>
      <c r="BG13" s="623">
        <v>354795</v>
      </c>
      <c r="BH13" s="624"/>
      <c r="BI13" s="624"/>
      <c r="BJ13" s="624"/>
      <c r="BK13" s="624"/>
      <c r="BL13" s="624"/>
      <c r="BM13" s="624"/>
      <c r="BN13" s="625"/>
      <c r="BO13" s="626">
        <v>43.7</v>
      </c>
      <c r="BP13" s="626"/>
      <c r="BQ13" s="626"/>
      <c r="BR13" s="626"/>
      <c r="BS13" s="632" t="s">
        <v>108</v>
      </c>
      <c r="BT13" s="624"/>
      <c r="BU13" s="624"/>
      <c r="BV13" s="624"/>
      <c r="BW13" s="624"/>
      <c r="BX13" s="624"/>
      <c r="BY13" s="624"/>
      <c r="BZ13" s="624"/>
      <c r="CA13" s="624"/>
      <c r="CB13" s="633"/>
      <c r="CD13" s="637" t="s">
        <v>233</v>
      </c>
      <c r="CE13" s="638"/>
      <c r="CF13" s="638"/>
      <c r="CG13" s="638"/>
      <c r="CH13" s="638"/>
      <c r="CI13" s="638"/>
      <c r="CJ13" s="638"/>
      <c r="CK13" s="638"/>
      <c r="CL13" s="638"/>
      <c r="CM13" s="638"/>
      <c r="CN13" s="638"/>
      <c r="CO13" s="638"/>
      <c r="CP13" s="638"/>
      <c r="CQ13" s="639"/>
      <c r="CR13" s="623">
        <v>546747</v>
      </c>
      <c r="CS13" s="624"/>
      <c r="CT13" s="624"/>
      <c r="CU13" s="624"/>
      <c r="CV13" s="624"/>
      <c r="CW13" s="624"/>
      <c r="CX13" s="624"/>
      <c r="CY13" s="625"/>
      <c r="CZ13" s="626">
        <v>5.9</v>
      </c>
      <c r="DA13" s="626"/>
      <c r="DB13" s="626"/>
      <c r="DC13" s="626"/>
      <c r="DD13" s="632">
        <v>435167</v>
      </c>
      <c r="DE13" s="624"/>
      <c r="DF13" s="624"/>
      <c r="DG13" s="624"/>
      <c r="DH13" s="624"/>
      <c r="DI13" s="624"/>
      <c r="DJ13" s="624"/>
      <c r="DK13" s="624"/>
      <c r="DL13" s="624"/>
      <c r="DM13" s="624"/>
      <c r="DN13" s="624"/>
      <c r="DO13" s="624"/>
      <c r="DP13" s="625"/>
      <c r="DQ13" s="632">
        <v>198124</v>
      </c>
      <c r="DR13" s="624"/>
      <c r="DS13" s="624"/>
      <c r="DT13" s="624"/>
      <c r="DU13" s="624"/>
      <c r="DV13" s="624"/>
      <c r="DW13" s="624"/>
      <c r="DX13" s="624"/>
      <c r="DY13" s="624"/>
      <c r="DZ13" s="624"/>
      <c r="EA13" s="624"/>
      <c r="EB13" s="624"/>
      <c r="EC13" s="633"/>
    </row>
    <row r="14" spans="2:143" ht="11.25" customHeight="1">
      <c r="B14" s="620" t="s">
        <v>234</v>
      </c>
      <c r="C14" s="621"/>
      <c r="D14" s="621"/>
      <c r="E14" s="621"/>
      <c r="F14" s="621"/>
      <c r="G14" s="621"/>
      <c r="H14" s="621"/>
      <c r="I14" s="621"/>
      <c r="J14" s="621"/>
      <c r="K14" s="621"/>
      <c r="L14" s="621"/>
      <c r="M14" s="621"/>
      <c r="N14" s="621"/>
      <c r="O14" s="621"/>
      <c r="P14" s="621"/>
      <c r="Q14" s="622"/>
      <c r="R14" s="623" t="s">
        <v>108</v>
      </c>
      <c r="S14" s="624"/>
      <c r="T14" s="624"/>
      <c r="U14" s="624"/>
      <c r="V14" s="624"/>
      <c r="W14" s="624"/>
      <c r="X14" s="624"/>
      <c r="Y14" s="625"/>
      <c r="Z14" s="626" t="s">
        <v>108</v>
      </c>
      <c r="AA14" s="626"/>
      <c r="AB14" s="626"/>
      <c r="AC14" s="626"/>
      <c r="AD14" s="627" t="s">
        <v>108</v>
      </c>
      <c r="AE14" s="627"/>
      <c r="AF14" s="627"/>
      <c r="AG14" s="627"/>
      <c r="AH14" s="627"/>
      <c r="AI14" s="627"/>
      <c r="AJ14" s="627"/>
      <c r="AK14" s="627"/>
      <c r="AL14" s="628" t="s">
        <v>108</v>
      </c>
      <c r="AM14" s="629"/>
      <c r="AN14" s="629"/>
      <c r="AO14" s="630"/>
      <c r="AP14" s="620" t="s">
        <v>235</v>
      </c>
      <c r="AQ14" s="621"/>
      <c r="AR14" s="621"/>
      <c r="AS14" s="621"/>
      <c r="AT14" s="621"/>
      <c r="AU14" s="621"/>
      <c r="AV14" s="621"/>
      <c r="AW14" s="621"/>
      <c r="AX14" s="621"/>
      <c r="AY14" s="621"/>
      <c r="AZ14" s="621"/>
      <c r="BA14" s="621"/>
      <c r="BB14" s="621"/>
      <c r="BC14" s="621"/>
      <c r="BD14" s="621"/>
      <c r="BE14" s="621"/>
      <c r="BF14" s="622"/>
      <c r="BG14" s="623">
        <v>36826</v>
      </c>
      <c r="BH14" s="624"/>
      <c r="BI14" s="624"/>
      <c r="BJ14" s="624"/>
      <c r="BK14" s="624"/>
      <c r="BL14" s="624"/>
      <c r="BM14" s="624"/>
      <c r="BN14" s="625"/>
      <c r="BO14" s="626">
        <v>4.5</v>
      </c>
      <c r="BP14" s="626"/>
      <c r="BQ14" s="626"/>
      <c r="BR14" s="626"/>
      <c r="BS14" s="632" t="s">
        <v>108</v>
      </c>
      <c r="BT14" s="624"/>
      <c r="BU14" s="624"/>
      <c r="BV14" s="624"/>
      <c r="BW14" s="624"/>
      <c r="BX14" s="624"/>
      <c r="BY14" s="624"/>
      <c r="BZ14" s="624"/>
      <c r="CA14" s="624"/>
      <c r="CB14" s="633"/>
      <c r="CD14" s="637" t="s">
        <v>236</v>
      </c>
      <c r="CE14" s="638"/>
      <c r="CF14" s="638"/>
      <c r="CG14" s="638"/>
      <c r="CH14" s="638"/>
      <c r="CI14" s="638"/>
      <c r="CJ14" s="638"/>
      <c r="CK14" s="638"/>
      <c r="CL14" s="638"/>
      <c r="CM14" s="638"/>
      <c r="CN14" s="638"/>
      <c r="CO14" s="638"/>
      <c r="CP14" s="638"/>
      <c r="CQ14" s="639"/>
      <c r="CR14" s="623">
        <v>1407856</v>
      </c>
      <c r="CS14" s="624"/>
      <c r="CT14" s="624"/>
      <c r="CU14" s="624"/>
      <c r="CV14" s="624"/>
      <c r="CW14" s="624"/>
      <c r="CX14" s="624"/>
      <c r="CY14" s="625"/>
      <c r="CZ14" s="626">
        <v>15.2</v>
      </c>
      <c r="DA14" s="626"/>
      <c r="DB14" s="626"/>
      <c r="DC14" s="626"/>
      <c r="DD14" s="632">
        <v>812900</v>
      </c>
      <c r="DE14" s="624"/>
      <c r="DF14" s="624"/>
      <c r="DG14" s="624"/>
      <c r="DH14" s="624"/>
      <c r="DI14" s="624"/>
      <c r="DJ14" s="624"/>
      <c r="DK14" s="624"/>
      <c r="DL14" s="624"/>
      <c r="DM14" s="624"/>
      <c r="DN14" s="624"/>
      <c r="DO14" s="624"/>
      <c r="DP14" s="625"/>
      <c r="DQ14" s="632">
        <v>360101</v>
      </c>
      <c r="DR14" s="624"/>
      <c r="DS14" s="624"/>
      <c r="DT14" s="624"/>
      <c r="DU14" s="624"/>
      <c r="DV14" s="624"/>
      <c r="DW14" s="624"/>
      <c r="DX14" s="624"/>
      <c r="DY14" s="624"/>
      <c r="DZ14" s="624"/>
      <c r="EA14" s="624"/>
      <c r="EB14" s="624"/>
      <c r="EC14" s="633"/>
    </row>
    <row r="15" spans="2:143" ht="11.25" customHeight="1">
      <c r="B15" s="620" t="s">
        <v>237</v>
      </c>
      <c r="C15" s="621"/>
      <c r="D15" s="621"/>
      <c r="E15" s="621"/>
      <c r="F15" s="621"/>
      <c r="G15" s="621"/>
      <c r="H15" s="621"/>
      <c r="I15" s="621"/>
      <c r="J15" s="621"/>
      <c r="K15" s="621"/>
      <c r="L15" s="621"/>
      <c r="M15" s="621"/>
      <c r="N15" s="621"/>
      <c r="O15" s="621"/>
      <c r="P15" s="621"/>
      <c r="Q15" s="622"/>
      <c r="R15" s="623">
        <v>1517</v>
      </c>
      <c r="S15" s="624"/>
      <c r="T15" s="624"/>
      <c r="U15" s="624"/>
      <c r="V15" s="624"/>
      <c r="W15" s="624"/>
      <c r="X15" s="624"/>
      <c r="Y15" s="625"/>
      <c r="Z15" s="626">
        <v>0</v>
      </c>
      <c r="AA15" s="626"/>
      <c r="AB15" s="626"/>
      <c r="AC15" s="626"/>
      <c r="AD15" s="627">
        <v>1517</v>
      </c>
      <c r="AE15" s="627"/>
      <c r="AF15" s="627"/>
      <c r="AG15" s="627"/>
      <c r="AH15" s="627"/>
      <c r="AI15" s="627"/>
      <c r="AJ15" s="627"/>
      <c r="AK15" s="627"/>
      <c r="AL15" s="628">
        <v>0</v>
      </c>
      <c r="AM15" s="629"/>
      <c r="AN15" s="629"/>
      <c r="AO15" s="630"/>
      <c r="AP15" s="620" t="s">
        <v>238</v>
      </c>
      <c r="AQ15" s="621"/>
      <c r="AR15" s="621"/>
      <c r="AS15" s="621"/>
      <c r="AT15" s="621"/>
      <c r="AU15" s="621"/>
      <c r="AV15" s="621"/>
      <c r="AW15" s="621"/>
      <c r="AX15" s="621"/>
      <c r="AY15" s="621"/>
      <c r="AZ15" s="621"/>
      <c r="BA15" s="621"/>
      <c r="BB15" s="621"/>
      <c r="BC15" s="621"/>
      <c r="BD15" s="621"/>
      <c r="BE15" s="621"/>
      <c r="BF15" s="622"/>
      <c r="BG15" s="623">
        <v>61133</v>
      </c>
      <c r="BH15" s="624"/>
      <c r="BI15" s="624"/>
      <c r="BJ15" s="624"/>
      <c r="BK15" s="624"/>
      <c r="BL15" s="624"/>
      <c r="BM15" s="624"/>
      <c r="BN15" s="625"/>
      <c r="BO15" s="626">
        <v>7.5</v>
      </c>
      <c r="BP15" s="626"/>
      <c r="BQ15" s="626"/>
      <c r="BR15" s="626"/>
      <c r="BS15" s="632" t="s">
        <v>108</v>
      </c>
      <c r="BT15" s="624"/>
      <c r="BU15" s="624"/>
      <c r="BV15" s="624"/>
      <c r="BW15" s="624"/>
      <c r="BX15" s="624"/>
      <c r="BY15" s="624"/>
      <c r="BZ15" s="624"/>
      <c r="CA15" s="624"/>
      <c r="CB15" s="633"/>
      <c r="CD15" s="637" t="s">
        <v>239</v>
      </c>
      <c r="CE15" s="638"/>
      <c r="CF15" s="638"/>
      <c r="CG15" s="638"/>
      <c r="CH15" s="638"/>
      <c r="CI15" s="638"/>
      <c r="CJ15" s="638"/>
      <c r="CK15" s="638"/>
      <c r="CL15" s="638"/>
      <c r="CM15" s="638"/>
      <c r="CN15" s="638"/>
      <c r="CO15" s="638"/>
      <c r="CP15" s="638"/>
      <c r="CQ15" s="639"/>
      <c r="CR15" s="623">
        <v>647384</v>
      </c>
      <c r="CS15" s="624"/>
      <c r="CT15" s="624"/>
      <c r="CU15" s="624"/>
      <c r="CV15" s="624"/>
      <c r="CW15" s="624"/>
      <c r="CX15" s="624"/>
      <c r="CY15" s="625"/>
      <c r="CZ15" s="626">
        <v>7</v>
      </c>
      <c r="DA15" s="626"/>
      <c r="DB15" s="626"/>
      <c r="DC15" s="626"/>
      <c r="DD15" s="632">
        <v>88392</v>
      </c>
      <c r="DE15" s="624"/>
      <c r="DF15" s="624"/>
      <c r="DG15" s="624"/>
      <c r="DH15" s="624"/>
      <c r="DI15" s="624"/>
      <c r="DJ15" s="624"/>
      <c r="DK15" s="624"/>
      <c r="DL15" s="624"/>
      <c r="DM15" s="624"/>
      <c r="DN15" s="624"/>
      <c r="DO15" s="624"/>
      <c r="DP15" s="625"/>
      <c r="DQ15" s="632">
        <v>479165</v>
      </c>
      <c r="DR15" s="624"/>
      <c r="DS15" s="624"/>
      <c r="DT15" s="624"/>
      <c r="DU15" s="624"/>
      <c r="DV15" s="624"/>
      <c r="DW15" s="624"/>
      <c r="DX15" s="624"/>
      <c r="DY15" s="624"/>
      <c r="DZ15" s="624"/>
      <c r="EA15" s="624"/>
      <c r="EB15" s="624"/>
      <c r="EC15" s="633"/>
    </row>
    <row r="16" spans="2:143" ht="11.25" customHeight="1">
      <c r="B16" s="620" t="s">
        <v>240</v>
      </c>
      <c r="C16" s="621"/>
      <c r="D16" s="621"/>
      <c r="E16" s="621"/>
      <c r="F16" s="621"/>
      <c r="G16" s="621"/>
      <c r="H16" s="621"/>
      <c r="I16" s="621"/>
      <c r="J16" s="621"/>
      <c r="K16" s="621"/>
      <c r="L16" s="621"/>
      <c r="M16" s="621"/>
      <c r="N16" s="621"/>
      <c r="O16" s="621"/>
      <c r="P16" s="621"/>
      <c r="Q16" s="622"/>
      <c r="R16" s="623">
        <v>4349295</v>
      </c>
      <c r="S16" s="624"/>
      <c r="T16" s="624"/>
      <c r="U16" s="624"/>
      <c r="V16" s="624"/>
      <c r="W16" s="624"/>
      <c r="X16" s="624"/>
      <c r="Y16" s="625"/>
      <c r="Z16" s="626">
        <v>45.1</v>
      </c>
      <c r="AA16" s="626"/>
      <c r="AB16" s="626"/>
      <c r="AC16" s="626"/>
      <c r="AD16" s="627">
        <v>3945411</v>
      </c>
      <c r="AE16" s="627"/>
      <c r="AF16" s="627"/>
      <c r="AG16" s="627"/>
      <c r="AH16" s="627"/>
      <c r="AI16" s="627"/>
      <c r="AJ16" s="627"/>
      <c r="AK16" s="627"/>
      <c r="AL16" s="628">
        <v>77.7</v>
      </c>
      <c r="AM16" s="629"/>
      <c r="AN16" s="629"/>
      <c r="AO16" s="630"/>
      <c r="AP16" s="620" t="s">
        <v>241</v>
      </c>
      <c r="AQ16" s="621"/>
      <c r="AR16" s="621"/>
      <c r="AS16" s="621"/>
      <c r="AT16" s="621"/>
      <c r="AU16" s="621"/>
      <c r="AV16" s="621"/>
      <c r="AW16" s="621"/>
      <c r="AX16" s="621"/>
      <c r="AY16" s="621"/>
      <c r="AZ16" s="621"/>
      <c r="BA16" s="621"/>
      <c r="BB16" s="621"/>
      <c r="BC16" s="621"/>
      <c r="BD16" s="621"/>
      <c r="BE16" s="621"/>
      <c r="BF16" s="622"/>
      <c r="BG16" s="623" t="s">
        <v>108</v>
      </c>
      <c r="BH16" s="624"/>
      <c r="BI16" s="624"/>
      <c r="BJ16" s="624"/>
      <c r="BK16" s="624"/>
      <c r="BL16" s="624"/>
      <c r="BM16" s="624"/>
      <c r="BN16" s="625"/>
      <c r="BO16" s="626" t="s">
        <v>108</v>
      </c>
      <c r="BP16" s="626"/>
      <c r="BQ16" s="626"/>
      <c r="BR16" s="626"/>
      <c r="BS16" s="632" t="s">
        <v>108</v>
      </c>
      <c r="BT16" s="624"/>
      <c r="BU16" s="624"/>
      <c r="BV16" s="624"/>
      <c r="BW16" s="624"/>
      <c r="BX16" s="624"/>
      <c r="BY16" s="624"/>
      <c r="BZ16" s="624"/>
      <c r="CA16" s="624"/>
      <c r="CB16" s="633"/>
      <c r="CD16" s="637" t="s">
        <v>242</v>
      </c>
      <c r="CE16" s="638"/>
      <c r="CF16" s="638"/>
      <c r="CG16" s="638"/>
      <c r="CH16" s="638"/>
      <c r="CI16" s="638"/>
      <c r="CJ16" s="638"/>
      <c r="CK16" s="638"/>
      <c r="CL16" s="638"/>
      <c r="CM16" s="638"/>
      <c r="CN16" s="638"/>
      <c r="CO16" s="638"/>
      <c r="CP16" s="638"/>
      <c r="CQ16" s="639"/>
      <c r="CR16" s="623">
        <v>126787</v>
      </c>
      <c r="CS16" s="624"/>
      <c r="CT16" s="624"/>
      <c r="CU16" s="624"/>
      <c r="CV16" s="624"/>
      <c r="CW16" s="624"/>
      <c r="CX16" s="624"/>
      <c r="CY16" s="625"/>
      <c r="CZ16" s="626">
        <v>1.4</v>
      </c>
      <c r="DA16" s="626"/>
      <c r="DB16" s="626"/>
      <c r="DC16" s="626"/>
      <c r="DD16" s="632" t="s">
        <v>108</v>
      </c>
      <c r="DE16" s="624"/>
      <c r="DF16" s="624"/>
      <c r="DG16" s="624"/>
      <c r="DH16" s="624"/>
      <c r="DI16" s="624"/>
      <c r="DJ16" s="624"/>
      <c r="DK16" s="624"/>
      <c r="DL16" s="624"/>
      <c r="DM16" s="624"/>
      <c r="DN16" s="624"/>
      <c r="DO16" s="624"/>
      <c r="DP16" s="625"/>
      <c r="DQ16" s="632">
        <v>20379</v>
      </c>
      <c r="DR16" s="624"/>
      <c r="DS16" s="624"/>
      <c r="DT16" s="624"/>
      <c r="DU16" s="624"/>
      <c r="DV16" s="624"/>
      <c r="DW16" s="624"/>
      <c r="DX16" s="624"/>
      <c r="DY16" s="624"/>
      <c r="DZ16" s="624"/>
      <c r="EA16" s="624"/>
      <c r="EB16" s="624"/>
      <c r="EC16" s="633"/>
    </row>
    <row r="17" spans="2:133" ht="11.25" customHeight="1">
      <c r="B17" s="620" t="s">
        <v>243</v>
      </c>
      <c r="C17" s="621"/>
      <c r="D17" s="621"/>
      <c r="E17" s="621"/>
      <c r="F17" s="621"/>
      <c r="G17" s="621"/>
      <c r="H17" s="621"/>
      <c r="I17" s="621"/>
      <c r="J17" s="621"/>
      <c r="K17" s="621"/>
      <c r="L17" s="621"/>
      <c r="M17" s="621"/>
      <c r="N17" s="621"/>
      <c r="O17" s="621"/>
      <c r="P17" s="621"/>
      <c r="Q17" s="622"/>
      <c r="R17" s="623">
        <v>3945411</v>
      </c>
      <c r="S17" s="624"/>
      <c r="T17" s="624"/>
      <c r="U17" s="624"/>
      <c r="V17" s="624"/>
      <c r="W17" s="624"/>
      <c r="X17" s="624"/>
      <c r="Y17" s="625"/>
      <c r="Z17" s="626">
        <v>40.9</v>
      </c>
      <c r="AA17" s="626"/>
      <c r="AB17" s="626"/>
      <c r="AC17" s="626"/>
      <c r="AD17" s="627">
        <v>3945411</v>
      </c>
      <c r="AE17" s="627"/>
      <c r="AF17" s="627"/>
      <c r="AG17" s="627"/>
      <c r="AH17" s="627"/>
      <c r="AI17" s="627"/>
      <c r="AJ17" s="627"/>
      <c r="AK17" s="627"/>
      <c r="AL17" s="628">
        <v>77.7</v>
      </c>
      <c r="AM17" s="629"/>
      <c r="AN17" s="629"/>
      <c r="AO17" s="630"/>
      <c r="AP17" s="620" t="s">
        <v>244</v>
      </c>
      <c r="AQ17" s="621"/>
      <c r="AR17" s="621"/>
      <c r="AS17" s="621"/>
      <c r="AT17" s="621"/>
      <c r="AU17" s="621"/>
      <c r="AV17" s="621"/>
      <c r="AW17" s="621"/>
      <c r="AX17" s="621"/>
      <c r="AY17" s="621"/>
      <c r="AZ17" s="621"/>
      <c r="BA17" s="621"/>
      <c r="BB17" s="621"/>
      <c r="BC17" s="621"/>
      <c r="BD17" s="621"/>
      <c r="BE17" s="621"/>
      <c r="BF17" s="622"/>
      <c r="BG17" s="623" t="s">
        <v>108</v>
      </c>
      <c r="BH17" s="624"/>
      <c r="BI17" s="624"/>
      <c r="BJ17" s="624"/>
      <c r="BK17" s="624"/>
      <c r="BL17" s="624"/>
      <c r="BM17" s="624"/>
      <c r="BN17" s="625"/>
      <c r="BO17" s="626" t="s">
        <v>108</v>
      </c>
      <c r="BP17" s="626"/>
      <c r="BQ17" s="626"/>
      <c r="BR17" s="626"/>
      <c r="BS17" s="632" t="s">
        <v>108</v>
      </c>
      <c r="BT17" s="624"/>
      <c r="BU17" s="624"/>
      <c r="BV17" s="624"/>
      <c r="BW17" s="624"/>
      <c r="BX17" s="624"/>
      <c r="BY17" s="624"/>
      <c r="BZ17" s="624"/>
      <c r="CA17" s="624"/>
      <c r="CB17" s="633"/>
      <c r="CD17" s="637" t="s">
        <v>245</v>
      </c>
      <c r="CE17" s="638"/>
      <c r="CF17" s="638"/>
      <c r="CG17" s="638"/>
      <c r="CH17" s="638"/>
      <c r="CI17" s="638"/>
      <c r="CJ17" s="638"/>
      <c r="CK17" s="638"/>
      <c r="CL17" s="638"/>
      <c r="CM17" s="638"/>
      <c r="CN17" s="638"/>
      <c r="CO17" s="638"/>
      <c r="CP17" s="638"/>
      <c r="CQ17" s="639"/>
      <c r="CR17" s="623">
        <v>1373382</v>
      </c>
      <c r="CS17" s="624"/>
      <c r="CT17" s="624"/>
      <c r="CU17" s="624"/>
      <c r="CV17" s="624"/>
      <c r="CW17" s="624"/>
      <c r="CX17" s="624"/>
      <c r="CY17" s="625"/>
      <c r="CZ17" s="626">
        <v>14.8</v>
      </c>
      <c r="DA17" s="626"/>
      <c r="DB17" s="626"/>
      <c r="DC17" s="626"/>
      <c r="DD17" s="632" t="s">
        <v>108</v>
      </c>
      <c r="DE17" s="624"/>
      <c r="DF17" s="624"/>
      <c r="DG17" s="624"/>
      <c r="DH17" s="624"/>
      <c r="DI17" s="624"/>
      <c r="DJ17" s="624"/>
      <c r="DK17" s="624"/>
      <c r="DL17" s="624"/>
      <c r="DM17" s="624"/>
      <c r="DN17" s="624"/>
      <c r="DO17" s="624"/>
      <c r="DP17" s="625"/>
      <c r="DQ17" s="632">
        <v>1315340</v>
      </c>
      <c r="DR17" s="624"/>
      <c r="DS17" s="624"/>
      <c r="DT17" s="624"/>
      <c r="DU17" s="624"/>
      <c r="DV17" s="624"/>
      <c r="DW17" s="624"/>
      <c r="DX17" s="624"/>
      <c r="DY17" s="624"/>
      <c r="DZ17" s="624"/>
      <c r="EA17" s="624"/>
      <c r="EB17" s="624"/>
      <c r="EC17" s="633"/>
    </row>
    <row r="18" spans="2:133" ht="11.25" customHeight="1">
      <c r="B18" s="620" t="s">
        <v>246</v>
      </c>
      <c r="C18" s="621"/>
      <c r="D18" s="621"/>
      <c r="E18" s="621"/>
      <c r="F18" s="621"/>
      <c r="G18" s="621"/>
      <c r="H18" s="621"/>
      <c r="I18" s="621"/>
      <c r="J18" s="621"/>
      <c r="K18" s="621"/>
      <c r="L18" s="621"/>
      <c r="M18" s="621"/>
      <c r="N18" s="621"/>
      <c r="O18" s="621"/>
      <c r="P18" s="621"/>
      <c r="Q18" s="622"/>
      <c r="R18" s="623">
        <v>403884</v>
      </c>
      <c r="S18" s="624"/>
      <c r="T18" s="624"/>
      <c r="U18" s="624"/>
      <c r="V18" s="624"/>
      <c r="W18" s="624"/>
      <c r="X18" s="624"/>
      <c r="Y18" s="625"/>
      <c r="Z18" s="626">
        <v>4.2</v>
      </c>
      <c r="AA18" s="626"/>
      <c r="AB18" s="626"/>
      <c r="AC18" s="626"/>
      <c r="AD18" s="627" t="s">
        <v>108</v>
      </c>
      <c r="AE18" s="627"/>
      <c r="AF18" s="627"/>
      <c r="AG18" s="627"/>
      <c r="AH18" s="627"/>
      <c r="AI18" s="627"/>
      <c r="AJ18" s="627"/>
      <c r="AK18" s="627"/>
      <c r="AL18" s="628" t="s">
        <v>108</v>
      </c>
      <c r="AM18" s="629"/>
      <c r="AN18" s="629"/>
      <c r="AO18" s="630"/>
      <c r="AP18" s="620" t="s">
        <v>247</v>
      </c>
      <c r="AQ18" s="621"/>
      <c r="AR18" s="621"/>
      <c r="AS18" s="621"/>
      <c r="AT18" s="621"/>
      <c r="AU18" s="621"/>
      <c r="AV18" s="621"/>
      <c r="AW18" s="621"/>
      <c r="AX18" s="621"/>
      <c r="AY18" s="621"/>
      <c r="AZ18" s="621"/>
      <c r="BA18" s="621"/>
      <c r="BB18" s="621"/>
      <c r="BC18" s="621"/>
      <c r="BD18" s="621"/>
      <c r="BE18" s="621"/>
      <c r="BF18" s="622"/>
      <c r="BG18" s="623" t="s">
        <v>108</v>
      </c>
      <c r="BH18" s="624"/>
      <c r="BI18" s="624"/>
      <c r="BJ18" s="624"/>
      <c r="BK18" s="624"/>
      <c r="BL18" s="624"/>
      <c r="BM18" s="624"/>
      <c r="BN18" s="625"/>
      <c r="BO18" s="626" t="s">
        <v>108</v>
      </c>
      <c r="BP18" s="626"/>
      <c r="BQ18" s="626"/>
      <c r="BR18" s="626"/>
      <c r="BS18" s="632" t="s">
        <v>108</v>
      </c>
      <c r="BT18" s="624"/>
      <c r="BU18" s="624"/>
      <c r="BV18" s="624"/>
      <c r="BW18" s="624"/>
      <c r="BX18" s="624"/>
      <c r="BY18" s="624"/>
      <c r="BZ18" s="624"/>
      <c r="CA18" s="624"/>
      <c r="CB18" s="633"/>
      <c r="CD18" s="637" t="s">
        <v>248</v>
      </c>
      <c r="CE18" s="638"/>
      <c r="CF18" s="638"/>
      <c r="CG18" s="638"/>
      <c r="CH18" s="638"/>
      <c r="CI18" s="638"/>
      <c r="CJ18" s="638"/>
      <c r="CK18" s="638"/>
      <c r="CL18" s="638"/>
      <c r="CM18" s="638"/>
      <c r="CN18" s="638"/>
      <c r="CO18" s="638"/>
      <c r="CP18" s="638"/>
      <c r="CQ18" s="639"/>
      <c r="CR18" s="623" t="s">
        <v>108</v>
      </c>
      <c r="CS18" s="624"/>
      <c r="CT18" s="624"/>
      <c r="CU18" s="624"/>
      <c r="CV18" s="624"/>
      <c r="CW18" s="624"/>
      <c r="CX18" s="624"/>
      <c r="CY18" s="625"/>
      <c r="CZ18" s="626" t="s">
        <v>108</v>
      </c>
      <c r="DA18" s="626"/>
      <c r="DB18" s="626"/>
      <c r="DC18" s="626"/>
      <c r="DD18" s="632" t="s">
        <v>108</v>
      </c>
      <c r="DE18" s="624"/>
      <c r="DF18" s="624"/>
      <c r="DG18" s="624"/>
      <c r="DH18" s="624"/>
      <c r="DI18" s="624"/>
      <c r="DJ18" s="624"/>
      <c r="DK18" s="624"/>
      <c r="DL18" s="624"/>
      <c r="DM18" s="624"/>
      <c r="DN18" s="624"/>
      <c r="DO18" s="624"/>
      <c r="DP18" s="625"/>
      <c r="DQ18" s="632" t="s">
        <v>108</v>
      </c>
      <c r="DR18" s="624"/>
      <c r="DS18" s="624"/>
      <c r="DT18" s="624"/>
      <c r="DU18" s="624"/>
      <c r="DV18" s="624"/>
      <c r="DW18" s="624"/>
      <c r="DX18" s="624"/>
      <c r="DY18" s="624"/>
      <c r="DZ18" s="624"/>
      <c r="EA18" s="624"/>
      <c r="EB18" s="624"/>
      <c r="EC18" s="633"/>
    </row>
    <row r="19" spans="2:133" ht="11.25" customHeight="1">
      <c r="B19" s="620" t="s">
        <v>249</v>
      </c>
      <c r="C19" s="621"/>
      <c r="D19" s="621"/>
      <c r="E19" s="621"/>
      <c r="F19" s="621"/>
      <c r="G19" s="621"/>
      <c r="H19" s="621"/>
      <c r="I19" s="621"/>
      <c r="J19" s="621"/>
      <c r="K19" s="621"/>
      <c r="L19" s="621"/>
      <c r="M19" s="621"/>
      <c r="N19" s="621"/>
      <c r="O19" s="621"/>
      <c r="P19" s="621"/>
      <c r="Q19" s="622"/>
      <c r="R19" s="623" t="s">
        <v>108</v>
      </c>
      <c r="S19" s="624"/>
      <c r="T19" s="624"/>
      <c r="U19" s="624"/>
      <c r="V19" s="624"/>
      <c r="W19" s="624"/>
      <c r="X19" s="624"/>
      <c r="Y19" s="625"/>
      <c r="Z19" s="626" t="s">
        <v>108</v>
      </c>
      <c r="AA19" s="626"/>
      <c r="AB19" s="626"/>
      <c r="AC19" s="626"/>
      <c r="AD19" s="627" t="s">
        <v>108</v>
      </c>
      <c r="AE19" s="627"/>
      <c r="AF19" s="627"/>
      <c r="AG19" s="627"/>
      <c r="AH19" s="627"/>
      <c r="AI19" s="627"/>
      <c r="AJ19" s="627"/>
      <c r="AK19" s="627"/>
      <c r="AL19" s="628" t="s">
        <v>108</v>
      </c>
      <c r="AM19" s="629"/>
      <c r="AN19" s="629"/>
      <c r="AO19" s="630"/>
      <c r="AP19" s="620" t="s">
        <v>250</v>
      </c>
      <c r="AQ19" s="621"/>
      <c r="AR19" s="621"/>
      <c r="AS19" s="621"/>
      <c r="AT19" s="621"/>
      <c r="AU19" s="621"/>
      <c r="AV19" s="621"/>
      <c r="AW19" s="621"/>
      <c r="AX19" s="621"/>
      <c r="AY19" s="621"/>
      <c r="AZ19" s="621"/>
      <c r="BA19" s="621"/>
      <c r="BB19" s="621"/>
      <c r="BC19" s="621"/>
      <c r="BD19" s="621"/>
      <c r="BE19" s="621"/>
      <c r="BF19" s="622"/>
      <c r="BG19" s="623" t="s">
        <v>108</v>
      </c>
      <c r="BH19" s="624"/>
      <c r="BI19" s="624"/>
      <c r="BJ19" s="624"/>
      <c r="BK19" s="624"/>
      <c r="BL19" s="624"/>
      <c r="BM19" s="624"/>
      <c r="BN19" s="625"/>
      <c r="BO19" s="626" t="s">
        <v>108</v>
      </c>
      <c r="BP19" s="626"/>
      <c r="BQ19" s="626"/>
      <c r="BR19" s="626"/>
      <c r="BS19" s="632" t="s">
        <v>108</v>
      </c>
      <c r="BT19" s="624"/>
      <c r="BU19" s="624"/>
      <c r="BV19" s="624"/>
      <c r="BW19" s="624"/>
      <c r="BX19" s="624"/>
      <c r="BY19" s="624"/>
      <c r="BZ19" s="624"/>
      <c r="CA19" s="624"/>
      <c r="CB19" s="633"/>
      <c r="CD19" s="637" t="s">
        <v>251</v>
      </c>
      <c r="CE19" s="638"/>
      <c r="CF19" s="638"/>
      <c r="CG19" s="638"/>
      <c r="CH19" s="638"/>
      <c r="CI19" s="638"/>
      <c r="CJ19" s="638"/>
      <c r="CK19" s="638"/>
      <c r="CL19" s="638"/>
      <c r="CM19" s="638"/>
      <c r="CN19" s="638"/>
      <c r="CO19" s="638"/>
      <c r="CP19" s="638"/>
      <c r="CQ19" s="639"/>
      <c r="CR19" s="623" t="s">
        <v>108</v>
      </c>
      <c r="CS19" s="624"/>
      <c r="CT19" s="624"/>
      <c r="CU19" s="624"/>
      <c r="CV19" s="624"/>
      <c r="CW19" s="624"/>
      <c r="CX19" s="624"/>
      <c r="CY19" s="625"/>
      <c r="CZ19" s="626" t="s">
        <v>108</v>
      </c>
      <c r="DA19" s="626"/>
      <c r="DB19" s="626"/>
      <c r="DC19" s="626"/>
      <c r="DD19" s="632" t="s">
        <v>108</v>
      </c>
      <c r="DE19" s="624"/>
      <c r="DF19" s="624"/>
      <c r="DG19" s="624"/>
      <c r="DH19" s="624"/>
      <c r="DI19" s="624"/>
      <c r="DJ19" s="624"/>
      <c r="DK19" s="624"/>
      <c r="DL19" s="624"/>
      <c r="DM19" s="624"/>
      <c r="DN19" s="624"/>
      <c r="DO19" s="624"/>
      <c r="DP19" s="625"/>
      <c r="DQ19" s="632" t="s">
        <v>108</v>
      </c>
      <c r="DR19" s="624"/>
      <c r="DS19" s="624"/>
      <c r="DT19" s="624"/>
      <c r="DU19" s="624"/>
      <c r="DV19" s="624"/>
      <c r="DW19" s="624"/>
      <c r="DX19" s="624"/>
      <c r="DY19" s="624"/>
      <c r="DZ19" s="624"/>
      <c r="EA19" s="624"/>
      <c r="EB19" s="624"/>
      <c r="EC19" s="633"/>
    </row>
    <row r="20" spans="2:133" ht="11.25" customHeight="1">
      <c r="B20" s="620" t="s">
        <v>252</v>
      </c>
      <c r="C20" s="621"/>
      <c r="D20" s="621"/>
      <c r="E20" s="621"/>
      <c r="F20" s="621"/>
      <c r="G20" s="621"/>
      <c r="H20" s="621"/>
      <c r="I20" s="621"/>
      <c r="J20" s="621"/>
      <c r="K20" s="621"/>
      <c r="L20" s="621"/>
      <c r="M20" s="621"/>
      <c r="N20" s="621"/>
      <c r="O20" s="621"/>
      <c r="P20" s="621"/>
      <c r="Q20" s="622"/>
      <c r="R20" s="623">
        <v>5473171</v>
      </c>
      <c r="S20" s="624"/>
      <c r="T20" s="624"/>
      <c r="U20" s="624"/>
      <c r="V20" s="624"/>
      <c r="W20" s="624"/>
      <c r="X20" s="624"/>
      <c r="Y20" s="625"/>
      <c r="Z20" s="626">
        <v>56.7</v>
      </c>
      <c r="AA20" s="626"/>
      <c r="AB20" s="626"/>
      <c r="AC20" s="626"/>
      <c r="AD20" s="627">
        <v>5069287</v>
      </c>
      <c r="AE20" s="627"/>
      <c r="AF20" s="627"/>
      <c r="AG20" s="627"/>
      <c r="AH20" s="627"/>
      <c r="AI20" s="627"/>
      <c r="AJ20" s="627"/>
      <c r="AK20" s="627"/>
      <c r="AL20" s="628">
        <v>99.8</v>
      </c>
      <c r="AM20" s="629"/>
      <c r="AN20" s="629"/>
      <c r="AO20" s="630"/>
      <c r="AP20" s="620" t="s">
        <v>253</v>
      </c>
      <c r="AQ20" s="621"/>
      <c r="AR20" s="621"/>
      <c r="AS20" s="621"/>
      <c r="AT20" s="621"/>
      <c r="AU20" s="621"/>
      <c r="AV20" s="621"/>
      <c r="AW20" s="621"/>
      <c r="AX20" s="621"/>
      <c r="AY20" s="621"/>
      <c r="AZ20" s="621"/>
      <c r="BA20" s="621"/>
      <c r="BB20" s="621"/>
      <c r="BC20" s="621"/>
      <c r="BD20" s="621"/>
      <c r="BE20" s="621"/>
      <c r="BF20" s="622"/>
      <c r="BG20" s="623" t="s">
        <v>108</v>
      </c>
      <c r="BH20" s="624"/>
      <c r="BI20" s="624"/>
      <c r="BJ20" s="624"/>
      <c r="BK20" s="624"/>
      <c r="BL20" s="624"/>
      <c r="BM20" s="624"/>
      <c r="BN20" s="625"/>
      <c r="BO20" s="626" t="s">
        <v>108</v>
      </c>
      <c r="BP20" s="626"/>
      <c r="BQ20" s="626"/>
      <c r="BR20" s="626"/>
      <c r="BS20" s="632" t="s">
        <v>108</v>
      </c>
      <c r="BT20" s="624"/>
      <c r="BU20" s="624"/>
      <c r="BV20" s="624"/>
      <c r="BW20" s="624"/>
      <c r="BX20" s="624"/>
      <c r="BY20" s="624"/>
      <c r="BZ20" s="624"/>
      <c r="CA20" s="624"/>
      <c r="CB20" s="633"/>
      <c r="CD20" s="637" t="s">
        <v>254</v>
      </c>
      <c r="CE20" s="638"/>
      <c r="CF20" s="638"/>
      <c r="CG20" s="638"/>
      <c r="CH20" s="638"/>
      <c r="CI20" s="638"/>
      <c r="CJ20" s="638"/>
      <c r="CK20" s="638"/>
      <c r="CL20" s="638"/>
      <c r="CM20" s="638"/>
      <c r="CN20" s="638"/>
      <c r="CO20" s="638"/>
      <c r="CP20" s="638"/>
      <c r="CQ20" s="639"/>
      <c r="CR20" s="623">
        <v>9256701</v>
      </c>
      <c r="CS20" s="624"/>
      <c r="CT20" s="624"/>
      <c r="CU20" s="624"/>
      <c r="CV20" s="624"/>
      <c r="CW20" s="624"/>
      <c r="CX20" s="624"/>
      <c r="CY20" s="625"/>
      <c r="CZ20" s="626">
        <v>100</v>
      </c>
      <c r="DA20" s="626"/>
      <c r="DB20" s="626"/>
      <c r="DC20" s="626"/>
      <c r="DD20" s="632">
        <v>1878247</v>
      </c>
      <c r="DE20" s="624"/>
      <c r="DF20" s="624"/>
      <c r="DG20" s="624"/>
      <c r="DH20" s="624"/>
      <c r="DI20" s="624"/>
      <c r="DJ20" s="624"/>
      <c r="DK20" s="624"/>
      <c r="DL20" s="624"/>
      <c r="DM20" s="624"/>
      <c r="DN20" s="624"/>
      <c r="DO20" s="624"/>
      <c r="DP20" s="625"/>
      <c r="DQ20" s="632">
        <v>5721321</v>
      </c>
      <c r="DR20" s="624"/>
      <c r="DS20" s="624"/>
      <c r="DT20" s="624"/>
      <c r="DU20" s="624"/>
      <c r="DV20" s="624"/>
      <c r="DW20" s="624"/>
      <c r="DX20" s="624"/>
      <c r="DY20" s="624"/>
      <c r="DZ20" s="624"/>
      <c r="EA20" s="624"/>
      <c r="EB20" s="624"/>
      <c r="EC20" s="633"/>
    </row>
    <row r="21" spans="2:133" ht="11.25" customHeight="1">
      <c r="B21" s="620" t="s">
        <v>255</v>
      </c>
      <c r="C21" s="621"/>
      <c r="D21" s="621"/>
      <c r="E21" s="621"/>
      <c r="F21" s="621"/>
      <c r="G21" s="621"/>
      <c r="H21" s="621"/>
      <c r="I21" s="621"/>
      <c r="J21" s="621"/>
      <c r="K21" s="621"/>
      <c r="L21" s="621"/>
      <c r="M21" s="621"/>
      <c r="N21" s="621"/>
      <c r="O21" s="621"/>
      <c r="P21" s="621"/>
      <c r="Q21" s="622"/>
      <c r="R21" s="623">
        <v>1482</v>
      </c>
      <c r="S21" s="624"/>
      <c r="T21" s="624"/>
      <c r="U21" s="624"/>
      <c r="V21" s="624"/>
      <c r="W21" s="624"/>
      <c r="X21" s="624"/>
      <c r="Y21" s="625"/>
      <c r="Z21" s="626">
        <v>0</v>
      </c>
      <c r="AA21" s="626"/>
      <c r="AB21" s="626"/>
      <c r="AC21" s="626"/>
      <c r="AD21" s="627">
        <v>1482</v>
      </c>
      <c r="AE21" s="627"/>
      <c r="AF21" s="627"/>
      <c r="AG21" s="627"/>
      <c r="AH21" s="627"/>
      <c r="AI21" s="627"/>
      <c r="AJ21" s="627"/>
      <c r="AK21" s="627"/>
      <c r="AL21" s="628">
        <v>0</v>
      </c>
      <c r="AM21" s="629"/>
      <c r="AN21" s="629"/>
      <c r="AO21" s="630"/>
      <c r="AP21" s="640" t="s">
        <v>256</v>
      </c>
      <c r="AQ21" s="641"/>
      <c r="AR21" s="641"/>
      <c r="AS21" s="641"/>
      <c r="AT21" s="641"/>
      <c r="AU21" s="641"/>
      <c r="AV21" s="641"/>
      <c r="AW21" s="641"/>
      <c r="AX21" s="641"/>
      <c r="AY21" s="641"/>
      <c r="AZ21" s="641"/>
      <c r="BA21" s="641"/>
      <c r="BB21" s="641"/>
      <c r="BC21" s="641"/>
      <c r="BD21" s="641"/>
      <c r="BE21" s="641"/>
      <c r="BF21" s="642"/>
      <c r="BG21" s="623" t="s">
        <v>108</v>
      </c>
      <c r="BH21" s="624"/>
      <c r="BI21" s="624"/>
      <c r="BJ21" s="624"/>
      <c r="BK21" s="624"/>
      <c r="BL21" s="624"/>
      <c r="BM21" s="624"/>
      <c r="BN21" s="625"/>
      <c r="BO21" s="626" t="s">
        <v>108</v>
      </c>
      <c r="BP21" s="626"/>
      <c r="BQ21" s="626"/>
      <c r="BR21" s="626"/>
      <c r="BS21" s="632" t="s">
        <v>108</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257</v>
      </c>
      <c r="C22" s="621"/>
      <c r="D22" s="621"/>
      <c r="E22" s="621"/>
      <c r="F22" s="621"/>
      <c r="G22" s="621"/>
      <c r="H22" s="621"/>
      <c r="I22" s="621"/>
      <c r="J22" s="621"/>
      <c r="K22" s="621"/>
      <c r="L22" s="621"/>
      <c r="M22" s="621"/>
      <c r="N22" s="621"/>
      <c r="O22" s="621"/>
      <c r="P22" s="621"/>
      <c r="Q22" s="622"/>
      <c r="R22" s="623">
        <v>28747</v>
      </c>
      <c r="S22" s="624"/>
      <c r="T22" s="624"/>
      <c r="U22" s="624"/>
      <c r="V22" s="624"/>
      <c r="W22" s="624"/>
      <c r="X22" s="624"/>
      <c r="Y22" s="625"/>
      <c r="Z22" s="626">
        <v>0.3</v>
      </c>
      <c r="AA22" s="626"/>
      <c r="AB22" s="626"/>
      <c r="AC22" s="626"/>
      <c r="AD22" s="627" t="s">
        <v>108</v>
      </c>
      <c r="AE22" s="627"/>
      <c r="AF22" s="627"/>
      <c r="AG22" s="627"/>
      <c r="AH22" s="627"/>
      <c r="AI22" s="627"/>
      <c r="AJ22" s="627"/>
      <c r="AK22" s="627"/>
      <c r="AL22" s="628" t="s">
        <v>108</v>
      </c>
      <c r="AM22" s="629"/>
      <c r="AN22" s="629"/>
      <c r="AO22" s="630"/>
      <c r="AP22" s="640" t="s">
        <v>258</v>
      </c>
      <c r="AQ22" s="641"/>
      <c r="AR22" s="641"/>
      <c r="AS22" s="641"/>
      <c r="AT22" s="641"/>
      <c r="AU22" s="641"/>
      <c r="AV22" s="641"/>
      <c r="AW22" s="641"/>
      <c r="AX22" s="641"/>
      <c r="AY22" s="641"/>
      <c r="AZ22" s="641"/>
      <c r="BA22" s="641"/>
      <c r="BB22" s="641"/>
      <c r="BC22" s="641"/>
      <c r="BD22" s="641"/>
      <c r="BE22" s="641"/>
      <c r="BF22" s="642"/>
      <c r="BG22" s="623" t="s">
        <v>108</v>
      </c>
      <c r="BH22" s="624"/>
      <c r="BI22" s="624"/>
      <c r="BJ22" s="624"/>
      <c r="BK22" s="624"/>
      <c r="BL22" s="624"/>
      <c r="BM22" s="624"/>
      <c r="BN22" s="625"/>
      <c r="BO22" s="626" t="s">
        <v>108</v>
      </c>
      <c r="BP22" s="626"/>
      <c r="BQ22" s="626"/>
      <c r="BR22" s="626"/>
      <c r="BS22" s="632" t="s">
        <v>108</v>
      </c>
      <c r="BT22" s="624"/>
      <c r="BU22" s="624"/>
      <c r="BV22" s="624"/>
      <c r="BW22" s="624"/>
      <c r="BX22" s="624"/>
      <c r="BY22" s="624"/>
      <c r="BZ22" s="624"/>
      <c r="CA22" s="624"/>
      <c r="CB22" s="633"/>
      <c r="CD22" s="605" t="s">
        <v>259</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260</v>
      </c>
      <c r="C23" s="621"/>
      <c r="D23" s="621"/>
      <c r="E23" s="621"/>
      <c r="F23" s="621"/>
      <c r="G23" s="621"/>
      <c r="H23" s="621"/>
      <c r="I23" s="621"/>
      <c r="J23" s="621"/>
      <c r="K23" s="621"/>
      <c r="L23" s="621"/>
      <c r="M23" s="621"/>
      <c r="N23" s="621"/>
      <c r="O23" s="621"/>
      <c r="P23" s="621"/>
      <c r="Q23" s="622"/>
      <c r="R23" s="623">
        <v>215083</v>
      </c>
      <c r="S23" s="624"/>
      <c r="T23" s="624"/>
      <c r="U23" s="624"/>
      <c r="V23" s="624"/>
      <c r="W23" s="624"/>
      <c r="X23" s="624"/>
      <c r="Y23" s="625"/>
      <c r="Z23" s="626">
        <v>2.2000000000000002</v>
      </c>
      <c r="AA23" s="626"/>
      <c r="AB23" s="626"/>
      <c r="AC23" s="626"/>
      <c r="AD23" s="627">
        <v>2979</v>
      </c>
      <c r="AE23" s="627"/>
      <c r="AF23" s="627"/>
      <c r="AG23" s="627"/>
      <c r="AH23" s="627"/>
      <c r="AI23" s="627"/>
      <c r="AJ23" s="627"/>
      <c r="AK23" s="627"/>
      <c r="AL23" s="628">
        <v>0.1</v>
      </c>
      <c r="AM23" s="629"/>
      <c r="AN23" s="629"/>
      <c r="AO23" s="630"/>
      <c r="AP23" s="640" t="s">
        <v>261</v>
      </c>
      <c r="AQ23" s="641"/>
      <c r="AR23" s="641"/>
      <c r="AS23" s="641"/>
      <c r="AT23" s="641"/>
      <c r="AU23" s="641"/>
      <c r="AV23" s="641"/>
      <c r="AW23" s="641"/>
      <c r="AX23" s="641"/>
      <c r="AY23" s="641"/>
      <c r="AZ23" s="641"/>
      <c r="BA23" s="641"/>
      <c r="BB23" s="641"/>
      <c r="BC23" s="641"/>
      <c r="BD23" s="641"/>
      <c r="BE23" s="641"/>
      <c r="BF23" s="642"/>
      <c r="BG23" s="623" t="s">
        <v>108</v>
      </c>
      <c r="BH23" s="624"/>
      <c r="BI23" s="624"/>
      <c r="BJ23" s="624"/>
      <c r="BK23" s="624"/>
      <c r="BL23" s="624"/>
      <c r="BM23" s="624"/>
      <c r="BN23" s="625"/>
      <c r="BO23" s="626" t="s">
        <v>108</v>
      </c>
      <c r="BP23" s="626"/>
      <c r="BQ23" s="626"/>
      <c r="BR23" s="626"/>
      <c r="BS23" s="632" t="s">
        <v>108</v>
      </c>
      <c r="BT23" s="624"/>
      <c r="BU23" s="624"/>
      <c r="BV23" s="624"/>
      <c r="BW23" s="624"/>
      <c r="BX23" s="624"/>
      <c r="BY23" s="624"/>
      <c r="BZ23" s="624"/>
      <c r="CA23" s="624"/>
      <c r="CB23" s="633"/>
      <c r="CD23" s="605" t="s">
        <v>200</v>
      </c>
      <c r="CE23" s="606"/>
      <c r="CF23" s="606"/>
      <c r="CG23" s="606"/>
      <c r="CH23" s="606"/>
      <c r="CI23" s="606"/>
      <c r="CJ23" s="606"/>
      <c r="CK23" s="606"/>
      <c r="CL23" s="606"/>
      <c r="CM23" s="606"/>
      <c r="CN23" s="606"/>
      <c r="CO23" s="606"/>
      <c r="CP23" s="606"/>
      <c r="CQ23" s="607"/>
      <c r="CR23" s="605" t="s">
        <v>262</v>
      </c>
      <c r="CS23" s="606"/>
      <c r="CT23" s="606"/>
      <c r="CU23" s="606"/>
      <c r="CV23" s="606"/>
      <c r="CW23" s="606"/>
      <c r="CX23" s="606"/>
      <c r="CY23" s="607"/>
      <c r="CZ23" s="605" t="s">
        <v>263</v>
      </c>
      <c r="DA23" s="606"/>
      <c r="DB23" s="606"/>
      <c r="DC23" s="607"/>
      <c r="DD23" s="605" t="s">
        <v>264</v>
      </c>
      <c r="DE23" s="606"/>
      <c r="DF23" s="606"/>
      <c r="DG23" s="606"/>
      <c r="DH23" s="606"/>
      <c r="DI23" s="606"/>
      <c r="DJ23" s="606"/>
      <c r="DK23" s="607"/>
      <c r="DL23" s="646" t="s">
        <v>265</v>
      </c>
      <c r="DM23" s="647"/>
      <c r="DN23" s="647"/>
      <c r="DO23" s="647"/>
      <c r="DP23" s="647"/>
      <c r="DQ23" s="647"/>
      <c r="DR23" s="647"/>
      <c r="DS23" s="647"/>
      <c r="DT23" s="647"/>
      <c r="DU23" s="647"/>
      <c r="DV23" s="648"/>
      <c r="DW23" s="605" t="s">
        <v>266</v>
      </c>
      <c r="DX23" s="606"/>
      <c r="DY23" s="606"/>
      <c r="DZ23" s="606"/>
      <c r="EA23" s="606"/>
      <c r="EB23" s="606"/>
      <c r="EC23" s="607"/>
    </row>
    <row r="24" spans="2:133" ht="11.25" customHeight="1">
      <c r="B24" s="620" t="s">
        <v>267</v>
      </c>
      <c r="C24" s="621"/>
      <c r="D24" s="621"/>
      <c r="E24" s="621"/>
      <c r="F24" s="621"/>
      <c r="G24" s="621"/>
      <c r="H24" s="621"/>
      <c r="I24" s="621"/>
      <c r="J24" s="621"/>
      <c r="K24" s="621"/>
      <c r="L24" s="621"/>
      <c r="M24" s="621"/>
      <c r="N24" s="621"/>
      <c r="O24" s="621"/>
      <c r="P24" s="621"/>
      <c r="Q24" s="622"/>
      <c r="R24" s="623">
        <v>34431</v>
      </c>
      <c r="S24" s="624"/>
      <c r="T24" s="624"/>
      <c r="U24" s="624"/>
      <c r="V24" s="624"/>
      <c r="W24" s="624"/>
      <c r="X24" s="624"/>
      <c r="Y24" s="625"/>
      <c r="Z24" s="626">
        <v>0.4</v>
      </c>
      <c r="AA24" s="626"/>
      <c r="AB24" s="626"/>
      <c r="AC24" s="626"/>
      <c r="AD24" s="627" t="s">
        <v>108</v>
      </c>
      <c r="AE24" s="627"/>
      <c r="AF24" s="627"/>
      <c r="AG24" s="627"/>
      <c r="AH24" s="627"/>
      <c r="AI24" s="627"/>
      <c r="AJ24" s="627"/>
      <c r="AK24" s="627"/>
      <c r="AL24" s="628" t="s">
        <v>108</v>
      </c>
      <c r="AM24" s="629"/>
      <c r="AN24" s="629"/>
      <c r="AO24" s="630"/>
      <c r="AP24" s="640" t="s">
        <v>268</v>
      </c>
      <c r="AQ24" s="641"/>
      <c r="AR24" s="641"/>
      <c r="AS24" s="641"/>
      <c r="AT24" s="641"/>
      <c r="AU24" s="641"/>
      <c r="AV24" s="641"/>
      <c r="AW24" s="641"/>
      <c r="AX24" s="641"/>
      <c r="AY24" s="641"/>
      <c r="AZ24" s="641"/>
      <c r="BA24" s="641"/>
      <c r="BB24" s="641"/>
      <c r="BC24" s="641"/>
      <c r="BD24" s="641"/>
      <c r="BE24" s="641"/>
      <c r="BF24" s="642"/>
      <c r="BG24" s="623" t="s">
        <v>108</v>
      </c>
      <c r="BH24" s="624"/>
      <c r="BI24" s="624"/>
      <c r="BJ24" s="624"/>
      <c r="BK24" s="624"/>
      <c r="BL24" s="624"/>
      <c r="BM24" s="624"/>
      <c r="BN24" s="625"/>
      <c r="BO24" s="626" t="s">
        <v>108</v>
      </c>
      <c r="BP24" s="626"/>
      <c r="BQ24" s="626"/>
      <c r="BR24" s="626"/>
      <c r="BS24" s="632" t="s">
        <v>108</v>
      </c>
      <c r="BT24" s="624"/>
      <c r="BU24" s="624"/>
      <c r="BV24" s="624"/>
      <c r="BW24" s="624"/>
      <c r="BX24" s="624"/>
      <c r="BY24" s="624"/>
      <c r="BZ24" s="624"/>
      <c r="CA24" s="624"/>
      <c r="CB24" s="633"/>
      <c r="CD24" s="634" t="s">
        <v>269</v>
      </c>
      <c r="CE24" s="635"/>
      <c r="CF24" s="635"/>
      <c r="CG24" s="635"/>
      <c r="CH24" s="635"/>
      <c r="CI24" s="635"/>
      <c r="CJ24" s="635"/>
      <c r="CK24" s="635"/>
      <c r="CL24" s="635"/>
      <c r="CM24" s="635"/>
      <c r="CN24" s="635"/>
      <c r="CO24" s="635"/>
      <c r="CP24" s="635"/>
      <c r="CQ24" s="636"/>
      <c r="CR24" s="612">
        <v>3460842</v>
      </c>
      <c r="CS24" s="613"/>
      <c r="CT24" s="613"/>
      <c r="CU24" s="613"/>
      <c r="CV24" s="613"/>
      <c r="CW24" s="613"/>
      <c r="CX24" s="613"/>
      <c r="CY24" s="614"/>
      <c r="CZ24" s="650">
        <v>37.4</v>
      </c>
      <c r="DA24" s="651"/>
      <c r="DB24" s="651"/>
      <c r="DC24" s="652"/>
      <c r="DD24" s="649">
        <v>2912370</v>
      </c>
      <c r="DE24" s="613"/>
      <c r="DF24" s="613"/>
      <c r="DG24" s="613"/>
      <c r="DH24" s="613"/>
      <c r="DI24" s="613"/>
      <c r="DJ24" s="613"/>
      <c r="DK24" s="614"/>
      <c r="DL24" s="649">
        <v>2725486</v>
      </c>
      <c r="DM24" s="613"/>
      <c r="DN24" s="613"/>
      <c r="DO24" s="613"/>
      <c r="DP24" s="613"/>
      <c r="DQ24" s="613"/>
      <c r="DR24" s="613"/>
      <c r="DS24" s="613"/>
      <c r="DT24" s="613"/>
      <c r="DU24" s="613"/>
      <c r="DV24" s="614"/>
      <c r="DW24" s="617">
        <v>51</v>
      </c>
      <c r="DX24" s="618"/>
      <c r="DY24" s="618"/>
      <c r="DZ24" s="618"/>
      <c r="EA24" s="618"/>
      <c r="EB24" s="618"/>
      <c r="EC24" s="619"/>
    </row>
    <row r="25" spans="2:133" ht="11.25" customHeight="1">
      <c r="B25" s="620" t="s">
        <v>270</v>
      </c>
      <c r="C25" s="621"/>
      <c r="D25" s="621"/>
      <c r="E25" s="621"/>
      <c r="F25" s="621"/>
      <c r="G25" s="621"/>
      <c r="H25" s="621"/>
      <c r="I25" s="621"/>
      <c r="J25" s="621"/>
      <c r="K25" s="621"/>
      <c r="L25" s="621"/>
      <c r="M25" s="621"/>
      <c r="N25" s="621"/>
      <c r="O25" s="621"/>
      <c r="P25" s="621"/>
      <c r="Q25" s="622"/>
      <c r="R25" s="623">
        <v>786232</v>
      </c>
      <c r="S25" s="624"/>
      <c r="T25" s="624"/>
      <c r="U25" s="624"/>
      <c r="V25" s="624"/>
      <c r="W25" s="624"/>
      <c r="X25" s="624"/>
      <c r="Y25" s="625"/>
      <c r="Z25" s="626">
        <v>8.1999999999999993</v>
      </c>
      <c r="AA25" s="626"/>
      <c r="AB25" s="626"/>
      <c r="AC25" s="626"/>
      <c r="AD25" s="627" t="s">
        <v>108</v>
      </c>
      <c r="AE25" s="627"/>
      <c r="AF25" s="627"/>
      <c r="AG25" s="627"/>
      <c r="AH25" s="627"/>
      <c r="AI25" s="627"/>
      <c r="AJ25" s="627"/>
      <c r="AK25" s="627"/>
      <c r="AL25" s="628" t="s">
        <v>108</v>
      </c>
      <c r="AM25" s="629"/>
      <c r="AN25" s="629"/>
      <c r="AO25" s="630"/>
      <c r="AP25" s="640" t="s">
        <v>271</v>
      </c>
      <c r="AQ25" s="641"/>
      <c r="AR25" s="641"/>
      <c r="AS25" s="641"/>
      <c r="AT25" s="641"/>
      <c r="AU25" s="641"/>
      <c r="AV25" s="641"/>
      <c r="AW25" s="641"/>
      <c r="AX25" s="641"/>
      <c r="AY25" s="641"/>
      <c r="AZ25" s="641"/>
      <c r="BA25" s="641"/>
      <c r="BB25" s="641"/>
      <c r="BC25" s="641"/>
      <c r="BD25" s="641"/>
      <c r="BE25" s="641"/>
      <c r="BF25" s="642"/>
      <c r="BG25" s="623" t="s">
        <v>108</v>
      </c>
      <c r="BH25" s="624"/>
      <c r="BI25" s="624"/>
      <c r="BJ25" s="624"/>
      <c r="BK25" s="624"/>
      <c r="BL25" s="624"/>
      <c r="BM25" s="624"/>
      <c r="BN25" s="625"/>
      <c r="BO25" s="626" t="s">
        <v>108</v>
      </c>
      <c r="BP25" s="626"/>
      <c r="BQ25" s="626"/>
      <c r="BR25" s="626"/>
      <c r="BS25" s="632" t="s">
        <v>108</v>
      </c>
      <c r="BT25" s="624"/>
      <c r="BU25" s="624"/>
      <c r="BV25" s="624"/>
      <c r="BW25" s="624"/>
      <c r="BX25" s="624"/>
      <c r="BY25" s="624"/>
      <c r="BZ25" s="624"/>
      <c r="CA25" s="624"/>
      <c r="CB25" s="633"/>
      <c r="CD25" s="637" t="s">
        <v>272</v>
      </c>
      <c r="CE25" s="638"/>
      <c r="CF25" s="638"/>
      <c r="CG25" s="638"/>
      <c r="CH25" s="638"/>
      <c r="CI25" s="638"/>
      <c r="CJ25" s="638"/>
      <c r="CK25" s="638"/>
      <c r="CL25" s="638"/>
      <c r="CM25" s="638"/>
      <c r="CN25" s="638"/>
      <c r="CO25" s="638"/>
      <c r="CP25" s="638"/>
      <c r="CQ25" s="639"/>
      <c r="CR25" s="623">
        <v>1491232</v>
      </c>
      <c r="CS25" s="655"/>
      <c r="CT25" s="655"/>
      <c r="CU25" s="655"/>
      <c r="CV25" s="655"/>
      <c r="CW25" s="655"/>
      <c r="CX25" s="655"/>
      <c r="CY25" s="656"/>
      <c r="CZ25" s="657">
        <v>16.100000000000001</v>
      </c>
      <c r="DA25" s="658"/>
      <c r="DB25" s="658"/>
      <c r="DC25" s="659"/>
      <c r="DD25" s="632">
        <v>1413321</v>
      </c>
      <c r="DE25" s="655"/>
      <c r="DF25" s="655"/>
      <c r="DG25" s="655"/>
      <c r="DH25" s="655"/>
      <c r="DI25" s="655"/>
      <c r="DJ25" s="655"/>
      <c r="DK25" s="656"/>
      <c r="DL25" s="632">
        <v>1226604</v>
      </c>
      <c r="DM25" s="655"/>
      <c r="DN25" s="655"/>
      <c r="DO25" s="655"/>
      <c r="DP25" s="655"/>
      <c r="DQ25" s="655"/>
      <c r="DR25" s="655"/>
      <c r="DS25" s="655"/>
      <c r="DT25" s="655"/>
      <c r="DU25" s="655"/>
      <c r="DV25" s="656"/>
      <c r="DW25" s="628">
        <v>22.9</v>
      </c>
      <c r="DX25" s="653"/>
      <c r="DY25" s="653"/>
      <c r="DZ25" s="653"/>
      <c r="EA25" s="653"/>
      <c r="EB25" s="653"/>
      <c r="EC25" s="654"/>
    </row>
    <row r="26" spans="2:133" ht="11.25" customHeight="1">
      <c r="B26" s="660" t="s">
        <v>273</v>
      </c>
      <c r="C26" s="661"/>
      <c r="D26" s="661"/>
      <c r="E26" s="661"/>
      <c r="F26" s="661"/>
      <c r="G26" s="661"/>
      <c r="H26" s="661"/>
      <c r="I26" s="661"/>
      <c r="J26" s="661"/>
      <c r="K26" s="661"/>
      <c r="L26" s="661"/>
      <c r="M26" s="661"/>
      <c r="N26" s="661"/>
      <c r="O26" s="661"/>
      <c r="P26" s="661"/>
      <c r="Q26" s="662"/>
      <c r="R26" s="623" t="s">
        <v>108</v>
      </c>
      <c r="S26" s="624"/>
      <c r="T26" s="624"/>
      <c r="U26" s="624"/>
      <c r="V26" s="624"/>
      <c r="W26" s="624"/>
      <c r="X26" s="624"/>
      <c r="Y26" s="625"/>
      <c r="Z26" s="626" t="s">
        <v>108</v>
      </c>
      <c r="AA26" s="626"/>
      <c r="AB26" s="626"/>
      <c r="AC26" s="626"/>
      <c r="AD26" s="627" t="s">
        <v>108</v>
      </c>
      <c r="AE26" s="627"/>
      <c r="AF26" s="627"/>
      <c r="AG26" s="627"/>
      <c r="AH26" s="627"/>
      <c r="AI26" s="627"/>
      <c r="AJ26" s="627"/>
      <c r="AK26" s="627"/>
      <c r="AL26" s="628" t="s">
        <v>108</v>
      </c>
      <c r="AM26" s="629"/>
      <c r="AN26" s="629"/>
      <c r="AO26" s="630"/>
      <c r="AP26" s="640" t="s">
        <v>274</v>
      </c>
      <c r="AQ26" s="663"/>
      <c r="AR26" s="663"/>
      <c r="AS26" s="663"/>
      <c r="AT26" s="663"/>
      <c r="AU26" s="663"/>
      <c r="AV26" s="663"/>
      <c r="AW26" s="663"/>
      <c r="AX26" s="663"/>
      <c r="AY26" s="663"/>
      <c r="AZ26" s="663"/>
      <c r="BA26" s="663"/>
      <c r="BB26" s="663"/>
      <c r="BC26" s="663"/>
      <c r="BD26" s="663"/>
      <c r="BE26" s="663"/>
      <c r="BF26" s="642"/>
      <c r="BG26" s="623" t="s">
        <v>108</v>
      </c>
      <c r="BH26" s="624"/>
      <c r="BI26" s="624"/>
      <c r="BJ26" s="624"/>
      <c r="BK26" s="624"/>
      <c r="BL26" s="624"/>
      <c r="BM26" s="624"/>
      <c r="BN26" s="625"/>
      <c r="BO26" s="626" t="s">
        <v>108</v>
      </c>
      <c r="BP26" s="626"/>
      <c r="BQ26" s="626"/>
      <c r="BR26" s="626"/>
      <c r="BS26" s="632" t="s">
        <v>108</v>
      </c>
      <c r="BT26" s="624"/>
      <c r="BU26" s="624"/>
      <c r="BV26" s="624"/>
      <c r="BW26" s="624"/>
      <c r="BX26" s="624"/>
      <c r="BY26" s="624"/>
      <c r="BZ26" s="624"/>
      <c r="CA26" s="624"/>
      <c r="CB26" s="633"/>
      <c r="CD26" s="637" t="s">
        <v>275</v>
      </c>
      <c r="CE26" s="638"/>
      <c r="CF26" s="638"/>
      <c r="CG26" s="638"/>
      <c r="CH26" s="638"/>
      <c r="CI26" s="638"/>
      <c r="CJ26" s="638"/>
      <c r="CK26" s="638"/>
      <c r="CL26" s="638"/>
      <c r="CM26" s="638"/>
      <c r="CN26" s="638"/>
      <c r="CO26" s="638"/>
      <c r="CP26" s="638"/>
      <c r="CQ26" s="639"/>
      <c r="CR26" s="623">
        <v>927498</v>
      </c>
      <c r="CS26" s="624"/>
      <c r="CT26" s="624"/>
      <c r="CU26" s="624"/>
      <c r="CV26" s="624"/>
      <c r="CW26" s="624"/>
      <c r="CX26" s="624"/>
      <c r="CY26" s="625"/>
      <c r="CZ26" s="657">
        <v>10</v>
      </c>
      <c r="DA26" s="658"/>
      <c r="DB26" s="658"/>
      <c r="DC26" s="659"/>
      <c r="DD26" s="632">
        <v>873501</v>
      </c>
      <c r="DE26" s="624"/>
      <c r="DF26" s="624"/>
      <c r="DG26" s="624"/>
      <c r="DH26" s="624"/>
      <c r="DI26" s="624"/>
      <c r="DJ26" s="624"/>
      <c r="DK26" s="625"/>
      <c r="DL26" s="632" t="s">
        <v>212</v>
      </c>
      <c r="DM26" s="624"/>
      <c r="DN26" s="624"/>
      <c r="DO26" s="624"/>
      <c r="DP26" s="624"/>
      <c r="DQ26" s="624"/>
      <c r="DR26" s="624"/>
      <c r="DS26" s="624"/>
      <c r="DT26" s="624"/>
      <c r="DU26" s="624"/>
      <c r="DV26" s="625"/>
      <c r="DW26" s="628" t="s">
        <v>212</v>
      </c>
      <c r="DX26" s="653"/>
      <c r="DY26" s="653"/>
      <c r="DZ26" s="653"/>
      <c r="EA26" s="653"/>
      <c r="EB26" s="653"/>
      <c r="EC26" s="654"/>
    </row>
    <row r="27" spans="2:133" ht="11.25" customHeight="1">
      <c r="B27" s="620" t="s">
        <v>276</v>
      </c>
      <c r="C27" s="621"/>
      <c r="D27" s="621"/>
      <c r="E27" s="621"/>
      <c r="F27" s="621"/>
      <c r="G27" s="621"/>
      <c r="H27" s="621"/>
      <c r="I27" s="621"/>
      <c r="J27" s="621"/>
      <c r="K27" s="621"/>
      <c r="L27" s="621"/>
      <c r="M27" s="621"/>
      <c r="N27" s="621"/>
      <c r="O27" s="621"/>
      <c r="P27" s="621"/>
      <c r="Q27" s="622"/>
      <c r="R27" s="623">
        <v>860554</v>
      </c>
      <c r="S27" s="624"/>
      <c r="T27" s="624"/>
      <c r="U27" s="624"/>
      <c r="V27" s="624"/>
      <c r="W27" s="624"/>
      <c r="X27" s="624"/>
      <c r="Y27" s="625"/>
      <c r="Z27" s="626">
        <v>8.9</v>
      </c>
      <c r="AA27" s="626"/>
      <c r="AB27" s="626"/>
      <c r="AC27" s="626"/>
      <c r="AD27" s="627" t="s">
        <v>108</v>
      </c>
      <c r="AE27" s="627"/>
      <c r="AF27" s="627"/>
      <c r="AG27" s="627"/>
      <c r="AH27" s="627"/>
      <c r="AI27" s="627"/>
      <c r="AJ27" s="627"/>
      <c r="AK27" s="627"/>
      <c r="AL27" s="628" t="s">
        <v>108</v>
      </c>
      <c r="AM27" s="629"/>
      <c r="AN27" s="629"/>
      <c r="AO27" s="630"/>
      <c r="AP27" s="620" t="s">
        <v>277</v>
      </c>
      <c r="AQ27" s="621"/>
      <c r="AR27" s="621"/>
      <c r="AS27" s="621"/>
      <c r="AT27" s="621"/>
      <c r="AU27" s="621"/>
      <c r="AV27" s="621"/>
      <c r="AW27" s="621"/>
      <c r="AX27" s="621"/>
      <c r="AY27" s="621"/>
      <c r="AZ27" s="621"/>
      <c r="BA27" s="621"/>
      <c r="BB27" s="621"/>
      <c r="BC27" s="621"/>
      <c r="BD27" s="621"/>
      <c r="BE27" s="621"/>
      <c r="BF27" s="622"/>
      <c r="BG27" s="623">
        <v>812782</v>
      </c>
      <c r="BH27" s="624"/>
      <c r="BI27" s="624"/>
      <c r="BJ27" s="624"/>
      <c r="BK27" s="624"/>
      <c r="BL27" s="624"/>
      <c r="BM27" s="624"/>
      <c r="BN27" s="625"/>
      <c r="BO27" s="626">
        <v>100</v>
      </c>
      <c r="BP27" s="626"/>
      <c r="BQ27" s="626"/>
      <c r="BR27" s="626"/>
      <c r="BS27" s="632">
        <v>720</v>
      </c>
      <c r="BT27" s="624"/>
      <c r="BU27" s="624"/>
      <c r="BV27" s="624"/>
      <c r="BW27" s="624"/>
      <c r="BX27" s="624"/>
      <c r="BY27" s="624"/>
      <c r="BZ27" s="624"/>
      <c r="CA27" s="624"/>
      <c r="CB27" s="633"/>
      <c r="CD27" s="637" t="s">
        <v>278</v>
      </c>
      <c r="CE27" s="638"/>
      <c r="CF27" s="638"/>
      <c r="CG27" s="638"/>
      <c r="CH27" s="638"/>
      <c r="CI27" s="638"/>
      <c r="CJ27" s="638"/>
      <c r="CK27" s="638"/>
      <c r="CL27" s="638"/>
      <c r="CM27" s="638"/>
      <c r="CN27" s="638"/>
      <c r="CO27" s="638"/>
      <c r="CP27" s="638"/>
      <c r="CQ27" s="639"/>
      <c r="CR27" s="623">
        <v>596228</v>
      </c>
      <c r="CS27" s="655"/>
      <c r="CT27" s="655"/>
      <c r="CU27" s="655"/>
      <c r="CV27" s="655"/>
      <c r="CW27" s="655"/>
      <c r="CX27" s="655"/>
      <c r="CY27" s="656"/>
      <c r="CZ27" s="657">
        <v>6.4</v>
      </c>
      <c r="DA27" s="658"/>
      <c r="DB27" s="658"/>
      <c r="DC27" s="659"/>
      <c r="DD27" s="632">
        <v>183709</v>
      </c>
      <c r="DE27" s="655"/>
      <c r="DF27" s="655"/>
      <c r="DG27" s="655"/>
      <c r="DH27" s="655"/>
      <c r="DI27" s="655"/>
      <c r="DJ27" s="655"/>
      <c r="DK27" s="656"/>
      <c r="DL27" s="632">
        <v>183542</v>
      </c>
      <c r="DM27" s="655"/>
      <c r="DN27" s="655"/>
      <c r="DO27" s="655"/>
      <c r="DP27" s="655"/>
      <c r="DQ27" s="655"/>
      <c r="DR27" s="655"/>
      <c r="DS27" s="655"/>
      <c r="DT27" s="655"/>
      <c r="DU27" s="655"/>
      <c r="DV27" s="656"/>
      <c r="DW27" s="628">
        <v>3.4</v>
      </c>
      <c r="DX27" s="653"/>
      <c r="DY27" s="653"/>
      <c r="DZ27" s="653"/>
      <c r="EA27" s="653"/>
      <c r="EB27" s="653"/>
      <c r="EC27" s="654"/>
    </row>
    <row r="28" spans="2:133" ht="11.25" customHeight="1">
      <c r="B28" s="620" t="s">
        <v>279</v>
      </c>
      <c r="C28" s="621"/>
      <c r="D28" s="621"/>
      <c r="E28" s="621"/>
      <c r="F28" s="621"/>
      <c r="G28" s="621"/>
      <c r="H28" s="621"/>
      <c r="I28" s="621"/>
      <c r="J28" s="621"/>
      <c r="K28" s="621"/>
      <c r="L28" s="621"/>
      <c r="M28" s="621"/>
      <c r="N28" s="621"/>
      <c r="O28" s="621"/>
      <c r="P28" s="621"/>
      <c r="Q28" s="622"/>
      <c r="R28" s="623">
        <v>70571</v>
      </c>
      <c r="S28" s="624"/>
      <c r="T28" s="624"/>
      <c r="U28" s="624"/>
      <c r="V28" s="624"/>
      <c r="W28" s="624"/>
      <c r="X28" s="624"/>
      <c r="Y28" s="625"/>
      <c r="Z28" s="626">
        <v>0.7</v>
      </c>
      <c r="AA28" s="626"/>
      <c r="AB28" s="626"/>
      <c r="AC28" s="626"/>
      <c r="AD28" s="627">
        <v>5280</v>
      </c>
      <c r="AE28" s="627"/>
      <c r="AF28" s="627"/>
      <c r="AG28" s="627"/>
      <c r="AH28" s="627"/>
      <c r="AI28" s="627"/>
      <c r="AJ28" s="627"/>
      <c r="AK28" s="627"/>
      <c r="AL28" s="628">
        <v>0.1</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280</v>
      </c>
      <c r="CE28" s="638"/>
      <c r="CF28" s="638"/>
      <c r="CG28" s="638"/>
      <c r="CH28" s="638"/>
      <c r="CI28" s="638"/>
      <c r="CJ28" s="638"/>
      <c r="CK28" s="638"/>
      <c r="CL28" s="638"/>
      <c r="CM28" s="638"/>
      <c r="CN28" s="638"/>
      <c r="CO28" s="638"/>
      <c r="CP28" s="638"/>
      <c r="CQ28" s="639"/>
      <c r="CR28" s="623">
        <v>1373382</v>
      </c>
      <c r="CS28" s="624"/>
      <c r="CT28" s="624"/>
      <c r="CU28" s="624"/>
      <c r="CV28" s="624"/>
      <c r="CW28" s="624"/>
      <c r="CX28" s="624"/>
      <c r="CY28" s="625"/>
      <c r="CZ28" s="657">
        <v>14.8</v>
      </c>
      <c r="DA28" s="658"/>
      <c r="DB28" s="658"/>
      <c r="DC28" s="659"/>
      <c r="DD28" s="632">
        <v>1315340</v>
      </c>
      <c r="DE28" s="624"/>
      <c r="DF28" s="624"/>
      <c r="DG28" s="624"/>
      <c r="DH28" s="624"/>
      <c r="DI28" s="624"/>
      <c r="DJ28" s="624"/>
      <c r="DK28" s="625"/>
      <c r="DL28" s="632">
        <v>1315340</v>
      </c>
      <c r="DM28" s="624"/>
      <c r="DN28" s="624"/>
      <c r="DO28" s="624"/>
      <c r="DP28" s="624"/>
      <c r="DQ28" s="624"/>
      <c r="DR28" s="624"/>
      <c r="DS28" s="624"/>
      <c r="DT28" s="624"/>
      <c r="DU28" s="624"/>
      <c r="DV28" s="625"/>
      <c r="DW28" s="628">
        <v>24.6</v>
      </c>
      <c r="DX28" s="653"/>
      <c r="DY28" s="653"/>
      <c r="DZ28" s="653"/>
      <c r="EA28" s="653"/>
      <c r="EB28" s="653"/>
      <c r="EC28" s="654"/>
    </row>
    <row r="29" spans="2:133" ht="11.25" customHeight="1">
      <c r="B29" s="620" t="s">
        <v>281</v>
      </c>
      <c r="C29" s="621"/>
      <c r="D29" s="621"/>
      <c r="E29" s="621"/>
      <c r="F29" s="621"/>
      <c r="G29" s="621"/>
      <c r="H29" s="621"/>
      <c r="I29" s="621"/>
      <c r="J29" s="621"/>
      <c r="K29" s="621"/>
      <c r="L29" s="621"/>
      <c r="M29" s="621"/>
      <c r="N29" s="621"/>
      <c r="O29" s="621"/>
      <c r="P29" s="621"/>
      <c r="Q29" s="622"/>
      <c r="R29" s="623">
        <v>32002</v>
      </c>
      <c r="S29" s="624"/>
      <c r="T29" s="624"/>
      <c r="U29" s="624"/>
      <c r="V29" s="624"/>
      <c r="W29" s="624"/>
      <c r="X29" s="624"/>
      <c r="Y29" s="625"/>
      <c r="Z29" s="626">
        <v>0.3</v>
      </c>
      <c r="AA29" s="626"/>
      <c r="AB29" s="626"/>
      <c r="AC29" s="626"/>
      <c r="AD29" s="627" t="s">
        <v>108</v>
      </c>
      <c r="AE29" s="627"/>
      <c r="AF29" s="627"/>
      <c r="AG29" s="627"/>
      <c r="AH29" s="627"/>
      <c r="AI29" s="627"/>
      <c r="AJ29" s="627"/>
      <c r="AK29" s="627"/>
      <c r="AL29" s="628" t="s">
        <v>108</v>
      </c>
      <c r="AM29" s="629"/>
      <c r="AN29" s="629"/>
      <c r="AO29" s="630"/>
      <c r="AP29" s="602" t="s">
        <v>200</v>
      </c>
      <c r="AQ29" s="603"/>
      <c r="AR29" s="603"/>
      <c r="AS29" s="603"/>
      <c r="AT29" s="603"/>
      <c r="AU29" s="603"/>
      <c r="AV29" s="603"/>
      <c r="AW29" s="603"/>
      <c r="AX29" s="603"/>
      <c r="AY29" s="603"/>
      <c r="AZ29" s="603"/>
      <c r="BA29" s="603"/>
      <c r="BB29" s="603"/>
      <c r="BC29" s="603"/>
      <c r="BD29" s="603"/>
      <c r="BE29" s="603"/>
      <c r="BF29" s="604"/>
      <c r="BG29" s="602" t="s">
        <v>282</v>
      </c>
      <c r="BH29" s="664"/>
      <c r="BI29" s="664"/>
      <c r="BJ29" s="664"/>
      <c r="BK29" s="664"/>
      <c r="BL29" s="664"/>
      <c r="BM29" s="664"/>
      <c r="BN29" s="664"/>
      <c r="BO29" s="664"/>
      <c r="BP29" s="664"/>
      <c r="BQ29" s="665"/>
      <c r="BR29" s="602" t="s">
        <v>283</v>
      </c>
      <c r="BS29" s="664"/>
      <c r="BT29" s="664"/>
      <c r="BU29" s="664"/>
      <c r="BV29" s="664"/>
      <c r="BW29" s="664"/>
      <c r="BX29" s="664"/>
      <c r="BY29" s="664"/>
      <c r="BZ29" s="664"/>
      <c r="CA29" s="664"/>
      <c r="CB29" s="665"/>
      <c r="CD29" s="684" t="s">
        <v>284</v>
      </c>
      <c r="CE29" s="685"/>
      <c r="CF29" s="637" t="s">
        <v>285</v>
      </c>
      <c r="CG29" s="638"/>
      <c r="CH29" s="638"/>
      <c r="CI29" s="638"/>
      <c r="CJ29" s="638"/>
      <c r="CK29" s="638"/>
      <c r="CL29" s="638"/>
      <c r="CM29" s="638"/>
      <c r="CN29" s="638"/>
      <c r="CO29" s="638"/>
      <c r="CP29" s="638"/>
      <c r="CQ29" s="639"/>
      <c r="CR29" s="623">
        <v>1373027</v>
      </c>
      <c r="CS29" s="655"/>
      <c r="CT29" s="655"/>
      <c r="CU29" s="655"/>
      <c r="CV29" s="655"/>
      <c r="CW29" s="655"/>
      <c r="CX29" s="655"/>
      <c r="CY29" s="656"/>
      <c r="CZ29" s="657">
        <v>14.8</v>
      </c>
      <c r="DA29" s="658"/>
      <c r="DB29" s="658"/>
      <c r="DC29" s="659"/>
      <c r="DD29" s="632">
        <v>1314985</v>
      </c>
      <c r="DE29" s="655"/>
      <c r="DF29" s="655"/>
      <c r="DG29" s="655"/>
      <c r="DH29" s="655"/>
      <c r="DI29" s="655"/>
      <c r="DJ29" s="655"/>
      <c r="DK29" s="656"/>
      <c r="DL29" s="632">
        <v>1314985</v>
      </c>
      <c r="DM29" s="655"/>
      <c r="DN29" s="655"/>
      <c r="DO29" s="655"/>
      <c r="DP29" s="655"/>
      <c r="DQ29" s="655"/>
      <c r="DR29" s="655"/>
      <c r="DS29" s="655"/>
      <c r="DT29" s="655"/>
      <c r="DU29" s="655"/>
      <c r="DV29" s="656"/>
      <c r="DW29" s="628">
        <v>24.6</v>
      </c>
      <c r="DX29" s="653"/>
      <c r="DY29" s="653"/>
      <c r="DZ29" s="653"/>
      <c r="EA29" s="653"/>
      <c r="EB29" s="653"/>
      <c r="EC29" s="654"/>
    </row>
    <row r="30" spans="2:133" ht="11.25" customHeight="1">
      <c r="B30" s="620" t="s">
        <v>286</v>
      </c>
      <c r="C30" s="621"/>
      <c r="D30" s="621"/>
      <c r="E30" s="621"/>
      <c r="F30" s="621"/>
      <c r="G30" s="621"/>
      <c r="H30" s="621"/>
      <c r="I30" s="621"/>
      <c r="J30" s="621"/>
      <c r="K30" s="621"/>
      <c r="L30" s="621"/>
      <c r="M30" s="621"/>
      <c r="N30" s="621"/>
      <c r="O30" s="621"/>
      <c r="P30" s="621"/>
      <c r="Q30" s="622"/>
      <c r="R30" s="623">
        <v>33424</v>
      </c>
      <c r="S30" s="624"/>
      <c r="T30" s="624"/>
      <c r="U30" s="624"/>
      <c r="V30" s="624"/>
      <c r="W30" s="624"/>
      <c r="X30" s="624"/>
      <c r="Y30" s="625"/>
      <c r="Z30" s="626">
        <v>0.3</v>
      </c>
      <c r="AA30" s="626"/>
      <c r="AB30" s="626"/>
      <c r="AC30" s="626"/>
      <c r="AD30" s="627" t="s">
        <v>108</v>
      </c>
      <c r="AE30" s="627"/>
      <c r="AF30" s="627"/>
      <c r="AG30" s="627"/>
      <c r="AH30" s="627"/>
      <c r="AI30" s="627"/>
      <c r="AJ30" s="627"/>
      <c r="AK30" s="627"/>
      <c r="AL30" s="628" t="s">
        <v>108</v>
      </c>
      <c r="AM30" s="629"/>
      <c r="AN30" s="629"/>
      <c r="AO30" s="630"/>
      <c r="AP30" s="669" t="s">
        <v>287</v>
      </c>
      <c r="AQ30" s="670"/>
      <c r="AR30" s="670"/>
      <c r="AS30" s="670"/>
      <c r="AT30" s="675" t="s">
        <v>288</v>
      </c>
      <c r="AU30" s="182"/>
      <c r="AV30" s="182"/>
      <c r="AW30" s="182"/>
      <c r="AX30" s="609" t="s">
        <v>166</v>
      </c>
      <c r="AY30" s="610"/>
      <c r="AZ30" s="610"/>
      <c r="BA30" s="610"/>
      <c r="BB30" s="610"/>
      <c r="BC30" s="610"/>
      <c r="BD30" s="610"/>
      <c r="BE30" s="610"/>
      <c r="BF30" s="611"/>
      <c r="BG30" s="681">
        <v>98.5</v>
      </c>
      <c r="BH30" s="682"/>
      <c r="BI30" s="682"/>
      <c r="BJ30" s="682"/>
      <c r="BK30" s="682"/>
      <c r="BL30" s="682"/>
      <c r="BM30" s="618">
        <v>94.1</v>
      </c>
      <c r="BN30" s="682"/>
      <c r="BO30" s="682"/>
      <c r="BP30" s="682"/>
      <c r="BQ30" s="683"/>
      <c r="BR30" s="681">
        <v>98.3</v>
      </c>
      <c r="BS30" s="682"/>
      <c r="BT30" s="682"/>
      <c r="BU30" s="682"/>
      <c r="BV30" s="682"/>
      <c r="BW30" s="682"/>
      <c r="BX30" s="618">
        <v>94.1</v>
      </c>
      <c r="BY30" s="682"/>
      <c r="BZ30" s="682"/>
      <c r="CA30" s="682"/>
      <c r="CB30" s="683"/>
      <c r="CD30" s="686"/>
      <c r="CE30" s="687"/>
      <c r="CF30" s="637" t="s">
        <v>289</v>
      </c>
      <c r="CG30" s="638"/>
      <c r="CH30" s="638"/>
      <c r="CI30" s="638"/>
      <c r="CJ30" s="638"/>
      <c r="CK30" s="638"/>
      <c r="CL30" s="638"/>
      <c r="CM30" s="638"/>
      <c r="CN30" s="638"/>
      <c r="CO30" s="638"/>
      <c r="CP30" s="638"/>
      <c r="CQ30" s="639"/>
      <c r="CR30" s="623">
        <v>1271498</v>
      </c>
      <c r="CS30" s="624"/>
      <c r="CT30" s="624"/>
      <c r="CU30" s="624"/>
      <c r="CV30" s="624"/>
      <c r="CW30" s="624"/>
      <c r="CX30" s="624"/>
      <c r="CY30" s="625"/>
      <c r="CZ30" s="657">
        <v>13.7</v>
      </c>
      <c r="DA30" s="658"/>
      <c r="DB30" s="658"/>
      <c r="DC30" s="659"/>
      <c r="DD30" s="632">
        <v>1217520</v>
      </c>
      <c r="DE30" s="624"/>
      <c r="DF30" s="624"/>
      <c r="DG30" s="624"/>
      <c r="DH30" s="624"/>
      <c r="DI30" s="624"/>
      <c r="DJ30" s="624"/>
      <c r="DK30" s="625"/>
      <c r="DL30" s="632">
        <v>1217520</v>
      </c>
      <c r="DM30" s="624"/>
      <c r="DN30" s="624"/>
      <c r="DO30" s="624"/>
      <c r="DP30" s="624"/>
      <c r="DQ30" s="624"/>
      <c r="DR30" s="624"/>
      <c r="DS30" s="624"/>
      <c r="DT30" s="624"/>
      <c r="DU30" s="624"/>
      <c r="DV30" s="625"/>
      <c r="DW30" s="628">
        <v>22.8</v>
      </c>
      <c r="DX30" s="653"/>
      <c r="DY30" s="653"/>
      <c r="DZ30" s="653"/>
      <c r="EA30" s="653"/>
      <c r="EB30" s="653"/>
      <c r="EC30" s="654"/>
    </row>
    <row r="31" spans="2:133" ht="11.25" customHeight="1">
      <c r="B31" s="620" t="s">
        <v>290</v>
      </c>
      <c r="C31" s="621"/>
      <c r="D31" s="621"/>
      <c r="E31" s="621"/>
      <c r="F31" s="621"/>
      <c r="G31" s="621"/>
      <c r="H31" s="621"/>
      <c r="I31" s="621"/>
      <c r="J31" s="621"/>
      <c r="K31" s="621"/>
      <c r="L31" s="621"/>
      <c r="M31" s="621"/>
      <c r="N31" s="621"/>
      <c r="O31" s="621"/>
      <c r="P31" s="621"/>
      <c r="Q31" s="622"/>
      <c r="R31" s="623">
        <v>367617</v>
      </c>
      <c r="S31" s="624"/>
      <c r="T31" s="624"/>
      <c r="U31" s="624"/>
      <c r="V31" s="624"/>
      <c r="W31" s="624"/>
      <c r="X31" s="624"/>
      <c r="Y31" s="625"/>
      <c r="Z31" s="626">
        <v>3.8</v>
      </c>
      <c r="AA31" s="626"/>
      <c r="AB31" s="626"/>
      <c r="AC31" s="626"/>
      <c r="AD31" s="627" t="s">
        <v>108</v>
      </c>
      <c r="AE31" s="627"/>
      <c r="AF31" s="627"/>
      <c r="AG31" s="627"/>
      <c r="AH31" s="627"/>
      <c r="AI31" s="627"/>
      <c r="AJ31" s="627"/>
      <c r="AK31" s="627"/>
      <c r="AL31" s="628" t="s">
        <v>108</v>
      </c>
      <c r="AM31" s="629"/>
      <c r="AN31" s="629"/>
      <c r="AO31" s="630"/>
      <c r="AP31" s="671"/>
      <c r="AQ31" s="672"/>
      <c r="AR31" s="672"/>
      <c r="AS31" s="672"/>
      <c r="AT31" s="676"/>
      <c r="AU31" s="181" t="s">
        <v>291</v>
      </c>
      <c r="AV31" s="181"/>
      <c r="AW31" s="181"/>
      <c r="AX31" s="620" t="s">
        <v>292</v>
      </c>
      <c r="AY31" s="621"/>
      <c r="AZ31" s="621"/>
      <c r="BA31" s="621"/>
      <c r="BB31" s="621"/>
      <c r="BC31" s="621"/>
      <c r="BD31" s="621"/>
      <c r="BE31" s="621"/>
      <c r="BF31" s="622"/>
      <c r="BG31" s="678">
        <v>98.5</v>
      </c>
      <c r="BH31" s="655"/>
      <c r="BI31" s="655"/>
      <c r="BJ31" s="655"/>
      <c r="BK31" s="655"/>
      <c r="BL31" s="655"/>
      <c r="BM31" s="629">
        <v>95.1</v>
      </c>
      <c r="BN31" s="679"/>
      <c r="BO31" s="679"/>
      <c r="BP31" s="679"/>
      <c r="BQ31" s="680"/>
      <c r="BR31" s="678">
        <v>98.3</v>
      </c>
      <c r="BS31" s="655"/>
      <c r="BT31" s="655"/>
      <c r="BU31" s="655"/>
      <c r="BV31" s="655"/>
      <c r="BW31" s="655"/>
      <c r="BX31" s="629">
        <v>94.9</v>
      </c>
      <c r="BY31" s="679"/>
      <c r="BZ31" s="679"/>
      <c r="CA31" s="679"/>
      <c r="CB31" s="680"/>
      <c r="CD31" s="686"/>
      <c r="CE31" s="687"/>
      <c r="CF31" s="637" t="s">
        <v>293</v>
      </c>
      <c r="CG31" s="638"/>
      <c r="CH31" s="638"/>
      <c r="CI31" s="638"/>
      <c r="CJ31" s="638"/>
      <c r="CK31" s="638"/>
      <c r="CL31" s="638"/>
      <c r="CM31" s="638"/>
      <c r="CN31" s="638"/>
      <c r="CO31" s="638"/>
      <c r="CP31" s="638"/>
      <c r="CQ31" s="639"/>
      <c r="CR31" s="623">
        <v>101529</v>
      </c>
      <c r="CS31" s="655"/>
      <c r="CT31" s="655"/>
      <c r="CU31" s="655"/>
      <c r="CV31" s="655"/>
      <c r="CW31" s="655"/>
      <c r="CX31" s="655"/>
      <c r="CY31" s="656"/>
      <c r="CZ31" s="657">
        <v>1.1000000000000001</v>
      </c>
      <c r="DA31" s="658"/>
      <c r="DB31" s="658"/>
      <c r="DC31" s="659"/>
      <c r="DD31" s="632">
        <v>97465</v>
      </c>
      <c r="DE31" s="655"/>
      <c r="DF31" s="655"/>
      <c r="DG31" s="655"/>
      <c r="DH31" s="655"/>
      <c r="DI31" s="655"/>
      <c r="DJ31" s="655"/>
      <c r="DK31" s="656"/>
      <c r="DL31" s="632">
        <v>97465</v>
      </c>
      <c r="DM31" s="655"/>
      <c r="DN31" s="655"/>
      <c r="DO31" s="655"/>
      <c r="DP31" s="655"/>
      <c r="DQ31" s="655"/>
      <c r="DR31" s="655"/>
      <c r="DS31" s="655"/>
      <c r="DT31" s="655"/>
      <c r="DU31" s="655"/>
      <c r="DV31" s="656"/>
      <c r="DW31" s="628">
        <v>1.8</v>
      </c>
      <c r="DX31" s="653"/>
      <c r="DY31" s="653"/>
      <c r="DZ31" s="653"/>
      <c r="EA31" s="653"/>
      <c r="EB31" s="653"/>
      <c r="EC31" s="654"/>
    </row>
    <row r="32" spans="2:133" ht="11.25" customHeight="1">
      <c r="B32" s="620" t="s">
        <v>294</v>
      </c>
      <c r="C32" s="621"/>
      <c r="D32" s="621"/>
      <c r="E32" s="621"/>
      <c r="F32" s="621"/>
      <c r="G32" s="621"/>
      <c r="H32" s="621"/>
      <c r="I32" s="621"/>
      <c r="J32" s="621"/>
      <c r="K32" s="621"/>
      <c r="L32" s="621"/>
      <c r="M32" s="621"/>
      <c r="N32" s="621"/>
      <c r="O32" s="621"/>
      <c r="P32" s="621"/>
      <c r="Q32" s="622"/>
      <c r="R32" s="623">
        <v>198470</v>
      </c>
      <c r="S32" s="624"/>
      <c r="T32" s="624"/>
      <c r="U32" s="624"/>
      <c r="V32" s="624"/>
      <c r="W32" s="624"/>
      <c r="X32" s="624"/>
      <c r="Y32" s="625"/>
      <c r="Z32" s="626">
        <v>2.1</v>
      </c>
      <c r="AA32" s="626"/>
      <c r="AB32" s="626"/>
      <c r="AC32" s="626"/>
      <c r="AD32" s="627">
        <v>1452</v>
      </c>
      <c r="AE32" s="627"/>
      <c r="AF32" s="627"/>
      <c r="AG32" s="627"/>
      <c r="AH32" s="627"/>
      <c r="AI32" s="627"/>
      <c r="AJ32" s="627"/>
      <c r="AK32" s="627"/>
      <c r="AL32" s="628">
        <v>0</v>
      </c>
      <c r="AM32" s="629"/>
      <c r="AN32" s="629"/>
      <c r="AO32" s="630"/>
      <c r="AP32" s="673"/>
      <c r="AQ32" s="674"/>
      <c r="AR32" s="674"/>
      <c r="AS32" s="674"/>
      <c r="AT32" s="677"/>
      <c r="AU32" s="183"/>
      <c r="AV32" s="183"/>
      <c r="AW32" s="183"/>
      <c r="AX32" s="666" t="s">
        <v>295</v>
      </c>
      <c r="AY32" s="667"/>
      <c r="AZ32" s="667"/>
      <c r="BA32" s="667"/>
      <c r="BB32" s="667"/>
      <c r="BC32" s="667"/>
      <c r="BD32" s="667"/>
      <c r="BE32" s="667"/>
      <c r="BF32" s="668"/>
      <c r="BG32" s="690">
        <v>98.3</v>
      </c>
      <c r="BH32" s="691"/>
      <c r="BI32" s="691"/>
      <c r="BJ32" s="691"/>
      <c r="BK32" s="691"/>
      <c r="BL32" s="691"/>
      <c r="BM32" s="692">
        <v>92.4</v>
      </c>
      <c r="BN32" s="691"/>
      <c r="BO32" s="691"/>
      <c r="BP32" s="691"/>
      <c r="BQ32" s="693"/>
      <c r="BR32" s="690">
        <v>98.2</v>
      </c>
      <c r="BS32" s="691"/>
      <c r="BT32" s="691"/>
      <c r="BU32" s="691"/>
      <c r="BV32" s="691"/>
      <c r="BW32" s="691"/>
      <c r="BX32" s="692">
        <v>92.7</v>
      </c>
      <c r="BY32" s="691"/>
      <c r="BZ32" s="691"/>
      <c r="CA32" s="691"/>
      <c r="CB32" s="693"/>
      <c r="CD32" s="688"/>
      <c r="CE32" s="689"/>
      <c r="CF32" s="637" t="s">
        <v>296</v>
      </c>
      <c r="CG32" s="638"/>
      <c r="CH32" s="638"/>
      <c r="CI32" s="638"/>
      <c r="CJ32" s="638"/>
      <c r="CK32" s="638"/>
      <c r="CL32" s="638"/>
      <c r="CM32" s="638"/>
      <c r="CN32" s="638"/>
      <c r="CO32" s="638"/>
      <c r="CP32" s="638"/>
      <c r="CQ32" s="639"/>
      <c r="CR32" s="623">
        <v>355</v>
      </c>
      <c r="CS32" s="624"/>
      <c r="CT32" s="624"/>
      <c r="CU32" s="624"/>
      <c r="CV32" s="624"/>
      <c r="CW32" s="624"/>
      <c r="CX32" s="624"/>
      <c r="CY32" s="625"/>
      <c r="CZ32" s="657">
        <v>0</v>
      </c>
      <c r="DA32" s="658"/>
      <c r="DB32" s="658"/>
      <c r="DC32" s="659"/>
      <c r="DD32" s="632">
        <v>355</v>
      </c>
      <c r="DE32" s="624"/>
      <c r="DF32" s="624"/>
      <c r="DG32" s="624"/>
      <c r="DH32" s="624"/>
      <c r="DI32" s="624"/>
      <c r="DJ32" s="624"/>
      <c r="DK32" s="625"/>
      <c r="DL32" s="632">
        <v>355</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297</v>
      </c>
      <c r="C33" s="621"/>
      <c r="D33" s="621"/>
      <c r="E33" s="621"/>
      <c r="F33" s="621"/>
      <c r="G33" s="621"/>
      <c r="H33" s="621"/>
      <c r="I33" s="621"/>
      <c r="J33" s="621"/>
      <c r="K33" s="621"/>
      <c r="L33" s="621"/>
      <c r="M33" s="621"/>
      <c r="N33" s="621"/>
      <c r="O33" s="621"/>
      <c r="P33" s="621"/>
      <c r="Q33" s="622"/>
      <c r="R33" s="623">
        <v>1543181</v>
      </c>
      <c r="S33" s="624"/>
      <c r="T33" s="624"/>
      <c r="U33" s="624"/>
      <c r="V33" s="624"/>
      <c r="W33" s="624"/>
      <c r="X33" s="624"/>
      <c r="Y33" s="625"/>
      <c r="Z33" s="626">
        <v>16</v>
      </c>
      <c r="AA33" s="626"/>
      <c r="AB33" s="626"/>
      <c r="AC33" s="626"/>
      <c r="AD33" s="627" t="s">
        <v>108</v>
      </c>
      <c r="AE33" s="627"/>
      <c r="AF33" s="627"/>
      <c r="AG33" s="627"/>
      <c r="AH33" s="627"/>
      <c r="AI33" s="627"/>
      <c r="AJ33" s="627"/>
      <c r="AK33" s="627"/>
      <c r="AL33" s="628" t="s">
        <v>108</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298</v>
      </c>
      <c r="CE33" s="638"/>
      <c r="CF33" s="638"/>
      <c r="CG33" s="638"/>
      <c r="CH33" s="638"/>
      <c r="CI33" s="638"/>
      <c r="CJ33" s="638"/>
      <c r="CK33" s="638"/>
      <c r="CL33" s="638"/>
      <c r="CM33" s="638"/>
      <c r="CN33" s="638"/>
      <c r="CO33" s="638"/>
      <c r="CP33" s="638"/>
      <c r="CQ33" s="639"/>
      <c r="CR33" s="623">
        <v>3790825</v>
      </c>
      <c r="CS33" s="655"/>
      <c r="CT33" s="655"/>
      <c r="CU33" s="655"/>
      <c r="CV33" s="655"/>
      <c r="CW33" s="655"/>
      <c r="CX33" s="655"/>
      <c r="CY33" s="656"/>
      <c r="CZ33" s="657">
        <v>41</v>
      </c>
      <c r="DA33" s="658"/>
      <c r="DB33" s="658"/>
      <c r="DC33" s="659"/>
      <c r="DD33" s="632">
        <v>2579082</v>
      </c>
      <c r="DE33" s="655"/>
      <c r="DF33" s="655"/>
      <c r="DG33" s="655"/>
      <c r="DH33" s="655"/>
      <c r="DI33" s="655"/>
      <c r="DJ33" s="655"/>
      <c r="DK33" s="656"/>
      <c r="DL33" s="632">
        <v>1974016</v>
      </c>
      <c r="DM33" s="655"/>
      <c r="DN33" s="655"/>
      <c r="DO33" s="655"/>
      <c r="DP33" s="655"/>
      <c r="DQ33" s="655"/>
      <c r="DR33" s="655"/>
      <c r="DS33" s="655"/>
      <c r="DT33" s="655"/>
      <c r="DU33" s="655"/>
      <c r="DV33" s="656"/>
      <c r="DW33" s="628">
        <v>36.9</v>
      </c>
      <c r="DX33" s="653"/>
      <c r="DY33" s="653"/>
      <c r="DZ33" s="653"/>
      <c r="EA33" s="653"/>
      <c r="EB33" s="653"/>
      <c r="EC33" s="654"/>
    </row>
    <row r="34" spans="2:133" ht="11.25" customHeight="1">
      <c r="B34" s="620" t="s">
        <v>299</v>
      </c>
      <c r="C34" s="621"/>
      <c r="D34" s="621"/>
      <c r="E34" s="621"/>
      <c r="F34" s="621"/>
      <c r="G34" s="621"/>
      <c r="H34" s="621"/>
      <c r="I34" s="621"/>
      <c r="J34" s="621"/>
      <c r="K34" s="621"/>
      <c r="L34" s="621"/>
      <c r="M34" s="621"/>
      <c r="N34" s="621"/>
      <c r="O34" s="621"/>
      <c r="P34" s="621"/>
      <c r="Q34" s="622"/>
      <c r="R34" s="623" t="s">
        <v>108</v>
      </c>
      <c r="S34" s="624"/>
      <c r="T34" s="624"/>
      <c r="U34" s="624"/>
      <c r="V34" s="624"/>
      <c r="W34" s="624"/>
      <c r="X34" s="624"/>
      <c r="Y34" s="625"/>
      <c r="Z34" s="626" t="s">
        <v>108</v>
      </c>
      <c r="AA34" s="626"/>
      <c r="AB34" s="626"/>
      <c r="AC34" s="626"/>
      <c r="AD34" s="627" t="s">
        <v>108</v>
      </c>
      <c r="AE34" s="627"/>
      <c r="AF34" s="627"/>
      <c r="AG34" s="627"/>
      <c r="AH34" s="627"/>
      <c r="AI34" s="627"/>
      <c r="AJ34" s="627"/>
      <c r="AK34" s="627"/>
      <c r="AL34" s="628" t="s">
        <v>108</v>
      </c>
      <c r="AM34" s="629"/>
      <c r="AN34" s="629"/>
      <c r="AO34" s="630"/>
      <c r="AP34" s="186"/>
      <c r="AQ34" s="602" t="s">
        <v>300</v>
      </c>
      <c r="AR34" s="603"/>
      <c r="AS34" s="603"/>
      <c r="AT34" s="603"/>
      <c r="AU34" s="603"/>
      <c r="AV34" s="603"/>
      <c r="AW34" s="603"/>
      <c r="AX34" s="603"/>
      <c r="AY34" s="603"/>
      <c r="AZ34" s="603"/>
      <c r="BA34" s="603"/>
      <c r="BB34" s="603"/>
      <c r="BC34" s="603"/>
      <c r="BD34" s="603"/>
      <c r="BE34" s="603"/>
      <c r="BF34" s="604"/>
      <c r="BG34" s="602" t="s">
        <v>301</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302</v>
      </c>
      <c r="CE34" s="638"/>
      <c r="CF34" s="638"/>
      <c r="CG34" s="638"/>
      <c r="CH34" s="638"/>
      <c r="CI34" s="638"/>
      <c r="CJ34" s="638"/>
      <c r="CK34" s="638"/>
      <c r="CL34" s="638"/>
      <c r="CM34" s="638"/>
      <c r="CN34" s="638"/>
      <c r="CO34" s="638"/>
      <c r="CP34" s="638"/>
      <c r="CQ34" s="639"/>
      <c r="CR34" s="623">
        <v>1516239</v>
      </c>
      <c r="CS34" s="624"/>
      <c r="CT34" s="624"/>
      <c r="CU34" s="624"/>
      <c r="CV34" s="624"/>
      <c r="CW34" s="624"/>
      <c r="CX34" s="624"/>
      <c r="CY34" s="625"/>
      <c r="CZ34" s="657">
        <v>16.399999999999999</v>
      </c>
      <c r="DA34" s="658"/>
      <c r="DB34" s="658"/>
      <c r="DC34" s="659"/>
      <c r="DD34" s="632">
        <v>956436</v>
      </c>
      <c r="DE34" s="624"/>
      <c r="DF34" s="624"/>
      <c r="DG34" s="624"/>
      <c r="DH34" s="624"/>
      <c r="DI34" s="624"/>
      <c r="DJ34" s="624"/>
      <c r="DK34" s="625"/>
      <c r="DL34" s="632">
        <v>746394</v>
      </c>
      <c r="DM34" s="624"/>
      <c r="DN34" s="624"/>
      <c r="DO34" s="624"/>
      <c r="DP34" s="624"/>
      <c r="DQ34" s="624"/>
      <c r="DR34" s="624"/>
      <c r="DS34" s="624"/>
      <c r="DT34" s="624"/>
      <c r="DU34" s="624"/>
      <c r="DV34" s="625"/>
      <c r="DW34" s="628">
        <v>14</v>
      </c>
      <c r="DX34" s="653"/>
      <c r="DY34" s="653"/>
      <c r="DZ34" s="653"/>
      <c r="EA34" s="653"/>
      <c r="EB34" s="653"/>
      <c r="EC34" s="654"/>
    </row>
    <row r="35" spans="2:133" ht="11.25" customHeight="1">
      <c r="B35" s="620" t="s">
        <v>303</v>
      </c>
      <c r="C35" s="621"/>
      <c r="D35" s="621"/>
      <c r="E35" s="621"/>
      <c r="F35" s="621"/>
      <c r="G35" s="621"/>
      <c r="H35" s="621"/>
      <c r="I35" s="621"/>
      <c r="J35" s="621"/>
      <c r="K35" s="621"/>
      <c r="L35" s="621"/>
      <c r="M35" s="621"/>
      <c r="N35" s="621"/>
      <c r="O35" s="621"/>
      <c r="P35" s="621"/>
      <c r="Q35" s="622"/>
      <c r="R35" s="623">
        <v>267181</v>
      </c>
      <c r="S35" s="624"/>
      <c r="T35" s="624"/>
      <c r="U35" s="624"/>
      <c r="V35" s="624"/>
      <c r="W35" s="624"/>
      <c r="X35" s="624"/>
      <c r="Y35" s="625"/>
      <c r="Z35" s="626">
        <v>2.8</v>
      </c>
      <c r="AA35" s="626"/>
      <c r="AB35" s="626"/>
      <c r="AC35" s="626"/>
      <c r="AD35" s="627" t="s">
        <v>108</v>
      </c>
      <c r="AE35" s="627"/>
      <c r="AF35" s="627"/>
      <c r="AG35" s="627"/>
      <c r="AH35" s="627"/>
      <c r="AI35" s="627"/>
      <c r="AJ35" s="627"/>
      <c r="AK35" s="627"/>
      <c r="AL35" s="628" t="s">
        <v>108</v>
      </c>
      <c r="AM35" s="629"/>
      <c r="AN35" s="629"/>
      <c r="AO35" s="630"/>
      <c r="AP35" s="186"/>
      <c r="AQ35" s="634" t="s">
        <v>304</v>
      </c>
      <c r="AR35" s="635"/>
      <c r="AS35" s="635"/>
      <c r="AT35" s="635"/>
      <c r="AU35" s="635"/>
      <c r="AV35" s="635"/>
      <c r="AW35" s="635"/>
      <c r="AX35" s="635"/>
      <c r="AY35" s="636"/>
      <c r="AZ35" s="612">
        <v>843710</v>
      </c>
      <c r="BA35" s="613"/>
      <c r="BB35" s="613"/>
      <c r="BC35" s="613"/>
      <c r="BD35" s="613"/>
      <c r="BE35" s="613"/>
      <c r="BF35" s="694"/>
      <c r="BG35" s="634" t="s">
        <v>305</v>
      </c>
      <c r="BH35" s="635"/>
      <c r="BI35" s="635"/>
      <c r="BJ35" s="635"/>
      <c r="BK35" s="635"/>
      <c r="BL35" s="635"/>
      <c r="BM35" s="635"/>
      <c r="BN35" s="635"/>
      <c r="BO35" s="635"/>
      <c r="BP35" s="635"/>
      <c r="BQ35" s="635"/>
      <c r="BR35" s="635"/>
      <c r="BS35" s="635"/>
      <c r="BT35" s="635"/>
      <c r="BU35" s="636"/>
      <c r="BV35" s="612">
        <v>-236873</v>
      </c>
      <c r="BW35" s="613"/>
      <c r="BX35" s="613"/>
      <c r="BY35" s="613"/>
      <c r="BZ35" s="613"/>
      <c r="CA35" s="613"/>
      <c r="CB35" s="694"/>
      <c r="CD35" s="637" t="s">
        <v>306</v>
      </c>
      <c r="CE35" s="638"/>
      <c r="CF35" s="638"/>
      <c r="CG35" s="638"/>
      <c r="CH35" s="638"/>
      <c r="CI35" s="638"/>
      <c r="CJ35" s="638"/>
      <c r="CK35" s="638"/>
      <c r="CL35" s="638"/>
      <c r="CM35" s="638"/>
      <c r="CN35" s="638"/>
      <c r="CO35" s="638"/>
      <c r="CP35" s="638"/>
      <c r="CQ35" s="639"/>
      <c r="CR35" s="623">
        <v>72232</v>
      </c>
      <c r="CS35" s="655"/>
      <c r="CT35" s="655"/>
      <c r="CU35" s="655"/>
      <c r="CV35" s="655"/>
      <c r="CW35" s="655"/>
      <c r="CX35" s="655"/>
      <c r="CY35" s="656"/>
      <c r="CZ35" s="657">
        <v>0.8</v>
      </c>
      <c r="DA35" s="658"/>
      <c r="DB35" s="658"/>
      <c r="DC35" s="659"/>
      <c r="DD35" s="632">
        <v>60399</v>
      </c>
      <c r="DE35" s="655"/>
      <c r="DF35" s="655"/>
      <c r="DG35" s="655"/>
      <c r="DH35" s="655"/>
      <c r="DI35" s="655"/>
      <c r="DJ35" s="655"/>
      <c r="DK35" s="656"/>
      <c r="DL35" s="632">
        <v>60399</v>
      </c>
      <c r="DM35" s="655"/>
      <c r="DN35" s="655"/>
      <c r="DO35" s="655"/>
      <c r="DP35" s="655"/>
      <c r="DQ35" s="655"/>
      <c r="DR35" s="655"/>
      <c r="DS35" s="655"/>
      <c r="DT35" s="655"/>
      <c r="DU35" s="655"/>
      <c r="DV35" s="656"/>
      <c r="DW35" s="628">
        <v>1.1000000000000001</v>
      </c>
      <c r="DX35" s="653"/>
      <c r="DY35" s="653"/>
      <c r="DZ35" s="653"/>
      <c r="EA35" s="653"/>
      <c r="EB35" s="653"/>
      <c r="EC35" s="654"/>
    </row>
    <row r="36" spans="2:133" ht="11.25" customHeight="1">
      <c r="B36" s="666" t="s">
        <v>307</v>
      </c>
      <c r="C36" s="667"/>
      <c r="D36" s="667"/>
      <c r="E36" s="667"/>
      <c r="F36" s="667"/>
      <c r="G36" s="667"/>
      <c r="H36" s="667"/>
      <c r="I36" s="667"/>
      <c r="J36" s="667"/>
      <c r="K36" s="667"/>
      <c r="L36" s="667"/>
      <c r="M36" s="667"/>
      <c r="N36" s="667"/>
      <c r="O36" s="667"/>
      <c r="P36" s="667"/>
      <c r="Q36" s="668"/>
      <c r="R36" s="695">
        <v>9644965</v>
      </c>
      <c r="S36" s="696"/>
      <c r="T36" s="696"/>
      <c r="U36" s="696"/>
      <c r="V36" s="696"/>
      <c r="W36" s="696"/>
      <c r="X36" s="696"/>
      <c r="Y36" s="697"/>
      <c r="Z36" s="698">
        <v>100</v>
      </c>
      <c r="AA36" s="698"/>
      <c r="AB36" s="698"/>
      <c r="AC36" s="698"/>
      <c r="AD36" s="699">
        <v>5080480</v>
      </c>
      <c r="AE36" s="699"/>
      <c r="AF36" s="699"/>
      <c r="AG36" s="699"/>
      <c r="AH36" s="699"/>
      <c r="AI36" s="699"/>
      <c r="AJ36" s="699"/>
      <c r="AK36" s="699"/>
      <c r="AL36" s="700">
        <v>100</v>
      </c>
      <c r="AM36" s="692"/>
      <c r="AN36" s="692"/>
      <c r="AO36" s="701"/>
      <c r="AQ36" s="702" t="s">
        <v>308</v>
      </c>
      <c r="AR36" s="703"/>
      <c r="AS36" s="703"/>
      <c r="AT36" s="703"/>
      <c r="AU36" s="703"/>
      <c r="AV36" s="703"/>
      <c r="AW36" s="703"/>
      <c r="AX36" s="703"/>
      <c r="AY36" s="704"/>
      <c r="AZ36" s="623">
        <v>34110</v>
      </c>
      <c r="BA36" s="624"/>
      <c r="BB36" s="624"/>
      <c r="BC36" s="624"/>
      <c r="BD36" s="655"/>
      <c r="BE36" s="655"/>
      <c r="BF36" s="680"/>
      <c r="BG36" s="637" t="s">
        <v>309</v>
      </c>
      <c r="BH36" s="638"/>
      <c r="BI36" s="638"/>
      <c r="BJ36" s="638"/>
      <c r="BK36" s="638"/>
      <c r="BL36" s="638"/>
      <c r="BM36" s="638"/>
      <c r="BN36" s="638"/>
      <c r="BO36" s="638"/>
      <c r="BP36" s="638"/>
      <c r="BQ36" s="638"/>
      <c r="BR36" s="638"/>
      <c r="BS36" s="638"/>
      <c r="BT36" s="638"/>
      <c r="BU36" s="639"/>
      <c r="BV36" s="623">
        <v>-332178</v>
      </c>
      <c r="BW36" s="624"/>
      <c r="BX36" s="624"/>
      <c r="BY36" s="624"/>
      <c r="BZ36" s="624"/>
      <c r="CA36" s="624"/>
      <c r="CB36" s="633"/>
      <c r="CD36" s="637" t="s">
        <v>310</v>
      </c>
      <c r="CE36" s="638"/>
      <c r="CF36" s="638"/>
      <c r="CG36" s="638"/>
      <c r="CH36" s="638"/>
      <c r="CI36" s="638"/>
      <c r="CJ36" s="638"/>
      <c r="CK36" s="638"/>
      <c r="CL36" s="638"/>
      <c r="CM36" s="638"/>
      <c r="CN36" s="638"/>
      <c r="CO36" s="638"/>
      <c r="CP36" s="638"/>
      <c r="CQ36" s="639"/>
      <c r="CR36" s="623">
        <v>920749</v>
      </c>
      <c r="CS36" s="624"/>
      <c r="CT36" s="624"/>
      <c r="CU36" s="624"/>
      <c r="CV36" s="624"/>
      <c r="CW36" s="624"/>
      <c r="CX36" s="624"/>
      <c r="CY36" s="625"/>
      <c r="CZ36" s="657">
        <v>9.9</v>
      </c>
      <c r="DA36" s="658"/>
      <c r="DB36" s="658"/>
      <c r="DC36" s="659"/>
      <c r="DD36" s="632">
        <v>679170</v>
      </c>
      <c r="DE36" s="624"/>
      <c r="DF36" s="624"/>
      <c r="DG36" s="624"/>
      <c r="DH36" s="624"/>
      <c r="DI36" s="624"/>
      <c r="DJ36" s="624"/>
      <c r="DK36" s="625"/>
      <c r="DL36" s="632">
        <v>577267</v>
      </c>
      <c r="DM36" s="624"/>
      <c r="DN36" s="624"/>
      <c r="DO36" s="624"/>
      <c r="DP36" s="624"/>
      <c r="DQ36" s="624"/>
      <c r="DR36" s="624"/>
      <c r="DS36" s="624"/>
      <c r="DT36" s="624"/>
      <c r="DU36" s="624"/>
      <c r="DV36" s="625"/>
      <c r="DW36" s="628">
        <v>10.8</v>
      </c>
      <c r="DX36" s="653"/>
      <c r="DY36" s="653"/>
      <c r="DZ36" s="653"/>
      <c r="EA36" s="653"/>
      <c r="EB36" s="653"/>
      <c r="EC36" s="654"/>
    </row>
    <row r="37" spans="2:133" ht="11.25" customHeight="1">
      <c r="AQ37" s="702" t="s">
        <v>311</v>
      </c>
      <c r="AR37" s="703"/>
      <c r="AS37" s="703"/>
      <c r="AT37" s="703"/>
      <c r="AU37" s="703"/>
      <c r="AV37" s="703"/>
      <c r="AW37" s="703"/>
      <c r="AX37" s="703"/>
      <c r="AY37" s="704"/>
      <c r="AZ37" s="623">
        <v>30758</v>
      </c>
      <c r="BA37" s="624"/>
      <c r="BB37" s="624"/>
      <c r="BC37" s="624"/>
      <c r="BD37" s="655"/>
      <c r="BE37" s="655"/>
      <c r="BF37" s="680"/>
      <c r="BG37" s="637" t="s">
        <v>312</v>
      </c>
      <c r="BH37" s="638"/>
      <c r="BI37" s="638"/>
      <c r="BJ37" s="638"/>
      <c r="BK37" s="638"/>
      <c r="BL37" s="638"/>
      <c r="BM37" s="638"/>
      <c r="BN37" s="638"/>
      <c r="BO37" s="638"/>
      <c r="BP37" s="638"/>
      <c r="BQ37" s="638"/>
      <c r="BR37" s="638"/>
      <c r="BS37" s="638"/>
      <c r="BT37" s="638"/>
      <c r="BU37" s="639"/>
      <c r="BV37" s="623">
        <v>2366</v>
      </c>
      <c r="BW37" s="624"/>
      <c r="BX37" s="624"/>
      <c r="BY37" s="624"/>
      <c r="BZ37" s="624"/>
      <c r="CA37" s="624"/>
      <c r="CB37" s="633"/>
      <c r="CD37" s="637" t="s">
        <v>313</v>
      </c>
      <c r="CE37" s="638"/>
      <c r="CF37" s="638"/>
      <c r="CG37" s="638"/>
      <c r="CH37" s="638"/>
      <c r="CI37" s="638"/>
      <c r="CJ37" s="638"/>
      <c r="CK37" s="638"/>
      <c r="CL37" s="638"/>
      <c r="CM37" s="638"/>
      <c r="CN37" s="638"/>
      <c r="CO37" s="638"/>
      <c r="CP37" s="638"/>
      <c r="CQ37" s="639"/>
      <c r="CR37" s="623">
        <v>375685</v>
      </c>
      <c r="CS37" s="655"/>
      <c r="CT37" s="655"/>
      <c r="CU37" s="655"/>
      <c r="CV37" s="655"/>
      <c r="CW37" s="655"/>
      <c r="CX37" s="655"/>
      <c r="CY37" s="656"/>
      <c r="CZ37" s="657">
        <v>4.0999999999999996</v>
      </c>
      <c r="DA37" s="658"/>
      <c r="DB37" s="658"/>
      <c r="DC37" s="659"/>
      <c r="DD37" s="632">
        <v>372685</v>
      </c>
      <c r="DE37" s="655"/>
      <c r="DF37" s="655"/>
      <c r="DG37" s="655"/>
      <c r="DH37" s="655"/>
      <c r="DI37" s="655"/>
      <c r="DJ37" s="655"/>
      <c r="DK37" s="656"/>
      <c r="DL37" s="632">
        <v>369715</v>
      </c>
      <c r="DM37" s="655"/>
      <c r="DN37" s="655"/>
      <c r="DO37" s="655"/>
      <c r="DP37" s="655"/>
      <c r="DQ37" s="655"/>
      <c r="DR37" s="655"/>
      <c r="DS37" s="655"/>
      <c r="DT37" s="655"/>
      <c r="DU37" s="655"/>
      <c r="DV37" s="656"/>
      <c r="DW37" s="628">
        <v>6.9</v>
      </c>
      <c r="DX37" s="653"/>
      <c r="DY37" s="653"/>
      <c r="DZ37" s="653"/>
      <c r="EA37" s="653"/>
      <c r="EB37" s="653"/>
      <c r="EC37" s="654"/>
    </row>
    <row r="38" spans="2:133" ht="11.25" customHeight="1">
      <c r="AQ38" s="702" t="s">
        <v>314</v>
      </c>
      <c r="AR38" s="703"/>
      <c r="AS38" s="703"/>
      <c r="AT38" s="703"/>
      <c r="AU38" s="703"/>
      <c r="AV38" s="703"/>
      <c r="AW38" s="703"/>
      <c r="AX38" s="703"/>
      <c r="AY38" s="704"/>
      <c r="AZ38" s="623" t="s">
        <v>108</v>
      </c>
      <c r="BA38" s="624"/>
      <c r="BB38" s="624"/>
      <c r="BC38" s="624"/>
      <c r="BD38" s="655"/>
      <c r="BE38" s="655"/>
      <c r="BF38" s="680"/>
      <c r="BG38" s="637" t="s">
        <v>315</v>
      </c>
      <c r="BH38" s="638"/>
      <c r="BI38" s="638"/>
      <c r="BJ38" s="638"/>
      <c r="BK38" s="638"/>
      <c r="BL38" s="638"/>
      <c r="BM38" s="638"/>
      <c r="BN38" s="638"/>
      <c r="BO38" s="638"/>
      <c r="BP38" s="638"/>
      <c r="BQ38" s="638"/>
      <c r="BR38" s="638"/>
      <c r="BS38" s="638"/>
      <c r="BT38" s="638"/>
      <c r="BU38" s="639"/>
      <c r="BV38" s="623">
        <v>3882</v>
      </c>
      <c r="BW38" s="624"/>
      <c r="BX38" s="624"/>
      <c r="BY38" s="624"/>
      <c r="BZ38" s="624"/>
      <c r="CA38" s="624"/>
      <c r="CB38" s="633"/>
      <c r="CD38" s="637" t="s">
        <v>316</v>
      </c>
      <c r="CE38" s="638"/>
      <c r="CF38" s="638"/>
      <c r="CG38" s="638"/>
      <c r="CH38" s="638"/>
      <c r="CI38" s="638"/>
      <c r="CJ38" s="638"/>
      <c r="CK38" s="638"/>
      <c r="CL38" s="638"/>
      <c r="CM38" s="638"/>
      <c r="CN38" s="638"/>
      <c r="CO38" s="638"/>
      <c r="CP38" s="638"/>
      <c r="CQ38" s="639"/>
      <c r="CR38" s="623">
        <v>812952</v>
      </c>
      <c r="CS38" s="624"/>
      <c r="CT38" s="624"/>
      <c r="CU38" s="624"/>
      <c r="CV38" s="624"/>
      <c r="CW38" s="624"/>
      <c r="CX38" s="624"/>
      <c r="CY38" s="625"/>
      <c r="CZ38" s="657">
        <v>8.8000000000000007</v>
      </c>
      <c r="DA38" s="658"/>
      <c r="DB38" s="658"/>
      <c r="DC38" s="659"/>
      <c r="DD38" s="632">
        <v>679923</v>
      </c>
      <c r="DE38" s="624"/>
      <c r="DF38" s="624"/>
      <c r="DG38" s="624"/>
      <c r="DH38" s="624"/>
      <c r="DI38" s="624"/>
      <c r="DJ38" s="624"/>
      <c r="DK38" s="625"/>
      <c r="DL38" s="632">
        <v>589956</v>
      </c>
      <c r="DM38" s="624"/>
      <c r="DN38" s="624"/>
      <c r="DO38" s="624"/>
      <c r="DP38" s="624"/>
      <c r="DQ38" s="624"/>
      <c r="DR38" s="624"/>
      <c r="DS38" s="624"/>
      <c r="DT38" s="624"/>
      <c r="DU38" s="624"/>
      <c r="DV38" s="625"/>
      <c r="DW38" s="628">
        <v>11</v>
      </c>
      <c r="DX38" s="653"/>
      <c r="DY38" s="653"/>
      <c r="DZ38" s="653"/>
      <c r="EA38" s="653"/>
      <c r="EB38" s="653"/>
      <c r="EC38" s="654"/>
    </row>
    <row r="39" spans="2:133" ht="11.25" customHeight="1">
      <c r="AQ39" s="702" t="s">
        <v>317</v>
      </c>
      <c r="AR39" s="703"/>
      <c r="AS39" s="703"/>
      <c r="AT39" s="703"/>
      <c r="AU39" s="703"/>
      <c r="AV39" s="703"/>
      <c r="AW39" s="703"/>
      <c r="AX39" s="703"/>
      <c r="AY39" s="704"/>
      <c r="AZ39" s="623" t="s">
        <v>108</v>
      </c>
      <c r="BA39" s="624"/>
      <c r="BB39" s="624"/>
      <c r="BC39" s="624"/>
      <c r="BD39" s="655"/>
      <c r="BE39" s="655"/>
      <c r="BF39" s="680"/>
      <c r="BG39" s="708" t="s">
        <v>318</v>
      </c>
      <c r="BH39" s="709"/>
      <c r="BI39" s="709"/>
      <c r="BJ39" s="709"/>
      <c r="BK39" s="709"/>
      <c r="BL39" s="187"/>
      <c r="BM39" s="638" t="s">
        <v>319</v>
      </c>
      <c r="BN39" s="638"/>
      <c r="BO39" s="638"/>
      <c r="BP39" s="638"/>
      <c r="BQ39" s="638"/>
      <c r="BR39" s="638"/>
      <c r="BS39" s="638"/>
      <c r="BT39" s="638"/>
      <c r="BU39" s="639"/>
      <c r="BV39" s="623">
        <v>81</v>
      </c>
      <c r="BW39" s="624"/>
      <c r="BX39" s="624"/>
      <c r="BY39" s="624"/>
      <c r="BZ39" s="624"/>
      <c r="CA39" s="624"/>
      <c r="CB39" s="633"/>
      <c r="CD39" s="637" t="s">
        <v>320</v>
      </c>
      <c r="CE39" s="638"/>
      <c r="CF39" s="638"/>
      <c r="CG39" s="638"/>
      <c r="CH39" s="638"/>
      <c r="CI39" s="638"/>
      <c r="CJ39" s="638"/>
      <c r="CK39" s="638"/>
      <c r="CL39" s="638"/>
      <c r="CM39" s="638"/>
      <c r="CN39" s="638"/>
      <c r="CO39" s="638"/>
      <c r="CP39" s="638"/>
      <c r="CQ39" s="639"/>
      <c r="CR39" s="623">
        <v>390053</v>
      </c>
      <c r="CS39" s="655"/>
      <c r="CT39" s="655"/>
      <c r="CU39" s="655"/>
      <c r="CV39" s="655"/>
      <c r="CW39" s="655"/>
      <c r="CX39" s="655"/>
      <c r="CY39" s="656"/>
      <c r="CZ39" s="657">
        <v>4.2</v>
      </c>
      <c r="DA39" s="658"/>
      <c r="DB39" s="658"/>
      <c r="DC39" s="659"/>
      <c r="DD39" s="632">
        <v>202884</v>
      </c>
      <c r="DE39" s="655"/>
      <c r="DF39" s="655"/>
      <c r="DG39" s="655"/>
      <c r="DH39" s="655"/>
      <c r="DI39" s="655"/>
      <c r="DJ39" s="655"/>
      <c r="DK39" s="656"/>
      <c r="DL39" s="632" t="s">
        <v>108</v>
      </c>
      <c r="DM39" s="655"/>
      <c r="DN39" s="655"/>
      <c r="DO39" s="655"/>
      <c r="DP39" s="655"/>
      <c r="DQ39" s="655"/>
      <c r="DR39" s="655"/>
      <c r="DS39" s="655"/>
      <c r="DT39" s="655"/>
      <c r="DU39" s="655"/>
      <c r="DV39" s="656"/>
      <c r="DW39" s="628" t="s">
        <v>108</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321</v>
      </c>
      <c r="AR40" s="703"/>
      <c r="AS40" s="703"/>
      <c r="AT40" s="703"/>
      <c r="AU40" s="703"/>
      <c r="AV40" s="703"/>
      <c r="AW40" s="703"/>
      <c r="AX40" s="703"/>
      <c r="AY40" s="704"/>
      <c r="AZ40" s="623">
        <v>269960</v>
      </c>
      <c r="BA40" s="624"/>
      <c r="BB40" s="624"/>
      <c r="BC40" s="624"/>
      <c r="BD40" s="655"/>
      <c r="BE40" s="655"/>
      <c r="BF40" s="680"/>
      <c r="BG40" s="708"/>
      <c r="BH40" s="709"/>
      <c r="BI40" s="709"/>
      <c r="BJ40" s="709"/>
      <c r="BK40" s="709"/>
      <c r="BL40" s="187"/>
      <c r="BM40" s="638" t="s">
        <v>322</v>
      </c>
      <c r="BN40" s="638"/>
      <c r="BO40" s="638"/>
      <c r="BP40" s="638"/>
      <c r="BQ40" s="638"/>
      <c r="BR40" s="638"/>
      <c r="BS40" s="638"/>
      <c r="BT40" s="638"/>
      <c r="BU40" s="639"/>
      <c r="BV40" s="623">
        <v>125</v>
      </c>
      <c r="BW40" s="624"/>
      <c r="BX40" s="624"/>
      <c r="BY40" s="624"/>
      <c r="BZ40" s="624"/>
      <c r="CA40" s="624"/>
      <c r="CB40" s="633"/>
      <c r="CD40" s="637" t="s">
        <v>323</v>
      </c>
      <c r="CE40" s="638"/>
      <c r="CF40" s="638"/>
      <c r="CG40" s="638"/>
      <c r="CH40" s="638"/>
      <c r="CI40" s="638"/>
      <c r="CJ40" s="638"/>
      <c r="CK40" s="638"/>
      <c r="CL40" s="638"/>
      <c r="CM40" s="638"/>
      <c r="CN40" s="638"/>
      <c r="CO40" s="638"/>
      <c r="CP40" s="638"/>
      <c r="CQ40" s="639"/>
      <c r="CR40" s="623">
        <v>78600</v>
      </c>
      <c r="CS40" s="624"/>
      <c r="CT40" s="624"/>
      <c r="CU40" s="624"/>
      <c r="CV40" s="624"/>
      <c r="CW40" s="624"/>
      <c r="CX40" s="624"/>
      <c r="CY40" s="625"/>
      <c r="CZ40" s="657">
        <v>0.8</v>
      </c>
      <c r="DA40" s="658"/>
      <c r="DB40" s="658"/>
      <c r="DC40" s="659"/>
      <c r="DD40" s="632">
        <v>270</v>
      </c>
      <c r="DE40" s="624"/>
      <c r="DF40" s="624"/>
      <c r="DG40" s="624"/>
      <c r="DH40" s="624"/>
      <c r="DI40" s="624"/>
      <c r="DJ40" s="624"/>
      <c r="DK40" s="625"/>
      <c r="DL40" s="632" t="s">
        <v>108</v>
      </c>
      <c r="DM40" s="624"/>
      <c r="DN40" s="624"/>
      <c r="DO40" s="624"/>
      <c r="DP40" s="624"/>
      <c r="DQ40" s="624"/>
      <c r="DR40" s="624"/>
      <c r="DS40" s="624"/>
      <c r="DT40" s="624"/>
      <c r="DU40" s="624"/>
      <c r="DV40" s="625"/>
      <c r="DW40" s="628" t="s">
        <v>108</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324</v>
      </c>
      <c r="AR41" s="644"/>
      <c r="AS41" s="644"/>
      <c r="AT41" s="644"/>
      <c r="AU41" s="644"/>
      <c r="AV41" s="644"/>
      <c r="AW41" s="644"/>
      <c r="AX41" s="644"/>
      <c r="AY41" s="645"/>
      <c r="AZ41" s="695">
        <v>508882</v>
      </c>
      <c r="BA41" s="696"/>
      <c r="BB41" s="696"/>
      <c r="BC41" s="696"/>
      <c r="BD41" s="691"/>
      <c r="BE41" s="691"/>
      <c r="BF41" s="693"/>
      <c r="BG41" s="710"/>
      <c r="BH41" s="711"/>
      <c r="BI41" s="711"/>
      <c r="BJ41" s="711"/>
      <c r="BK41" s="711"/>
      <c r="BL41" s="189"/>
      <c r="BM41" s="644" t="s">
        <v>325</v>
      </c>
      <c r="BN41" s="644"/>
      <c r="BO41" s="644"/>
      <c r="BP41" s="644"/>
      <c r="BQ41" s="644"/>
      <c r="BR41" s="644"/>
      <c r="BS41" s="644"/>
      <c r="BT41" s="644"/>
      <c r="BU41" s="645"/>
      <c r="BV41" s="695">
        <v>344</v>
      </c>
      <c r="BW41" s="696"/>
      <c r="BX41" s="696"/>
      <c r="BY41" s="696"/>
      <c r="BZ41" s="696"/>
      <c r="CA41" s="696"/>
      <c r="CB41" s="705"/>
      <c r="CD41" s="637" t="s">
        <v>326</v>
      </c>
      <c r="CE41" s="638"/>
      <c r="CF41" s="638"/>
      <c r="CG41" s="638"/>
      <c r="CH41" s="638"/>
      <c r="CI41" s="638"/>
      <c r="CJ41" s="638"/>
      <c r="CK41" s="638"/>
      <c r="CL41" s="638"/>
      <c r="CM41" s="638"/>
      <c r="CN41" s="638"/>
      <c r="CO41" s="638"/>
      <c r="CP41" s="638"/>
      <c r="CQ41" s="639"/>
      <c r="CR41" s="623" t="s">
        <v>212</v>
      </c>
      <c r="CS41" s="655"/>
      <c r="CT41" s="655"/>
      <c r="CU41" s="655"/>
      <c r="CV41" s="655"/>
      <c r="CW41" s="655"/>
      <c r="CX41" s="655"/>
      <c r="CY41" s="656"/>
      <c r="CZ41" s="657" t="s">
        <v>212</v>
      </c>
      <c r="DA41" s="658"/>
      <c r="DB41" s="658"/>
      <c r="DC41" s="659"/>
      <c r="DD41" s="632" t="s">
        <v>212</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327</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328</v>
      </c>
      <c r="CE42" s="621"/>
      <c r="CF42" s="621"/>
      <c r="CG42" s="621"/>
      <c r="CH42" s="621"/>
      <c r="CI42" s="621"/>
      <c r="CJ42" s="621"/>
      <c r="CK42" s="621"/>
      <c r="CL42" s="621"/>
      <c r="CM42" s="621"/>
      <c r="CN42" s="621"/>
      <c r="CO42" s="621"/>
      <c r="CP42" s="621"/>
      <c r="CQ42" s="622"/>
      <c r="CR42" s="623">
        <v>2005034</v>
      </c>
      <c r="CS42" s="624"/>
      <c r="CT42" s="624"/>
      <c r="CU42" s="624"/>
      <c r="CV42" s="624"/>
      <c r="CW42" s="624"/>
      <c r="CX42" s="624"/>
      <c r="CY42" s="625"/>
      <c r="CZ42" s="657">
        <v>21.7</v>
      </c>
      <c r="DA42" s="706"/>
      <c r="DB42" s="706"/>
      <c r="DC42" s="707"/>
      <c r="DD42" s="632">
        <v>229869</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329</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330</v>
      </c>
      <c r="CE43" s="621"/>
      <c r="CF43" s="621"/>
      <c r="CG43" s="621"/>
      <c r="CH43" s="621"/>
      <c r="CI43" s="621"/>
      <c r="CJ43" s="621"/>
      <c r="CK43" s="621"/>
      <c r="CL43" s="621"/>
      <c r="CM43" s="621"/>
      <c r="CN43" s="621"/>
      <c r="CO43" s="621"/>
      <c r="CP43" s="621"/>
      <c r="CQ43" s="622"/>
      <c r="CR43" s="623">
        <v>40155</v>
      </c>
      <c r="CS43" s="655"/>
      <c r="CT43" s="655"/>
      <c r="CU43" s="655"/>
      <c r="CV43" s="655"/>
      <c r="CW43" s="655"/>
      <c r="CX43" s="655"/>
      <c r="CY43" s="656"/>
      <c r="CZ43" s="657">
        <v>0.4</v>
      </c>
      <c r="DA43" s="658"/>
      <c r="DB43" s="658"/>
      <c r="DC43" s="659"/>
      <c r="DD43" s="632">
        <v>31966</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331</v>
      </c>
      <c r="CD44" s="729" t="s">
        <v>284</v>
      </c>
      <c r="CE44" s="730"/>
      <c r="CF44" s="620" t="s">
        <v>332</v>
      </c>
      <c r="CG44" s="621"/>
      <c r="CH44" s="621"/>
      <c r="CI44" s="621"/>
      <c r="CJ44" s="621"/>
      <c r="CK44" s="621"/>
      <c r="CL44" s="621"/>
      <c r="CM44" s="621"/>
      <c r="CN44" s="621"/>
      <c r="CO44" s="621"/>
      <c r="CP44" s="621"/>
      <c r="CQ44" s="622"/>
      <c r="CR44" s="623">
        <v>1878247</v>
      </c>
      <c r="CS44" s="624"/>
      <c r="CT44" s="624"/>
      <c r="CU44" s="624"/>
      <c r="CV44" s="624"/>
      <c r="CW44" s="624"/>
      <c r="CX44" s="624"/>
      <c r="CY44" s="625"/>
      <c r="CZ44" s="657">
        <v>20.3</v>
      </c>
      <c r="DA44" s="706"/>
      <c r="DB44" s="706"/>
      <c r="DC44" s="707"/>
      <c r="DD44" s="632">
        <v>209490</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333</v>
      </c>
      <c r="CG45" s="621"/>
      <c r="CH45" s="621"/>
      <c r="CI45" s="621"/>
      <c r="CJ45" s="621"/>
      <c r="CK45" s="621"/>
      <c r="CL45" s="621"/>
      <c r="CM45" s="621"/>
      <c r="CN45" s="621"/>
      <c r="CO45" s="621"/>
      <c r="CP45" s="621"/>
      <c r="CQ45" s="622"/>
      <c r="CR45" s="623">
        <v>720555</v>
      </c>
      <c r="CS45" s="655"/>
      <c r="CT45" s="655"/>
      <c r="CU45" s="655"/>
      <c r="CV45" s="655"/>
      <c r="CW45" s="655"/>
      <c r="CX45" s="655"/>
      <c r="CY45" s="656"/>
      <c r="CZ45" s="657">
        <v>7.8</v>
      </c>
      <c r="DA45" s="658"/>
      <c r="DB45" s="658"/>
      <c r="DC45" s="659"/>
      <c r="DD45" s="632">
        <v>55078</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334</v>
      </c>
      <c r="CG46" s="621"/>
      <c r="CH46" s="621"/>
      <c r="CI46" s="621"/>
      <c r="CJ46" s="621"/>
      <c r="CK46" s="621"/>
      <c r="CL46" s="621"/>
      <c r="CM46" s="621"/>
      <c r="CN46" s="621"/>
      <c r="CO46" s="621"/>
      <c r="CP46" s="621"/>
      <c r="CQ46" s="622"/>
      <c r="CR46" s="623">
        <v>1127245</v>
      </c>
      <c r="CS46" s="624"/>
      <c r="CT46" s="624"/>
      <c r="CU46" s="624"/>
      <c r="CV46" s="624"/>
      <c r="CW46" s="624"/>
      <c r="CX46" s="624"/>
      <c r="CY46" s="625"/>
      <c r="CZ46" s="657">
        <v>12.2</v>
      </c>
      <c r="DA46" s="706"/>
      <c r="DB46" s="706"/>
      <c r="DC46" s="707"/>
      <c r="DD46" s="632">
        <v>145032</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335</v>
      </c>
      <c r="CG47" s="621"/>
      <c r="CH47" s="621"/>
      <c r="CI47" s="621"/>
      <c r="CJ47" s="621"/>
      <c r="CK47" s="621"/>
      <c r="CL47" s="621"/>
      <c r="CM47" s="621"/>
      <c r="CN47" s="621"/>
      <c r="CO47" s="621"/>
      <c r="CP47" s="621"/>
      <c r="CQ47" s="622"/>
      <c r="CR47" s="623">
        <v>126787</v>
      </c>
      <c r="CS47" s="655"/>
      <c r="CT47" s="655"/>
      <c r="CU47" s="655"/>
      <c r="CV47" s="655"/>
      <c r="CW47" s="655"/>
      <c r="CX47" s="655"/>
      <c r="CY47" s="656"/>
      <c r="CZ47" s="657">
        <v>1.4</v>
      </c>
      <c r="DA47" s="658"/>
      <c r="DB47" s="658"/>
      <c r="DC47" s="659"/>
      <c r="DD47" s="632">
        <v>20379</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336</v>
      </c>
      <c r="CG48" s="621"/>
      <c r="CH48" s="621"/>
      <c r="CI48" s="621"/>
      <c r="CJ48" s="621"/>
      <c r="CK48" s="621"/>
      <c r="CL48" s="621"/>
      <c r="CM48" s="621"/>
      <c r="CN48" s="621"/>
      <c r="CO48" s="621"/>
      <c r="CP48" s="621"/>
      <c r="CQ48" s="622"/>
      <c r="CR48" s="623" t="s">
        <v>117</v>
      </c>
      <c r="CS48" s="624"/>
      <c r="CT48" s="624"/>
      <c r="CU48" s="624"/>
      <c r="CV48" s="624"/>
      <c r="CW48" s="624"/>
      <c r="CX48" s="624"/>
      <c r="CY48" s="625"/>
      <c r="CZ48" s="657" t="s">
        <v>117</v>
      </c>
      <c r="DA48" s="706"/>
      <c r="DB48" s="706"/>
      <c r="DC48" s="707"/>
      <c r="DD48" s="632" t="s">
        <v>117</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337</v>
      </c>
      <c r="CE49" s="667"/>
      <c r="CF49" s="667"/>
      <c r="CG49" s="667"/>
      <c r="CH49" s="667"/>
      <c r="CI49" s="667"/>
      <c r="CJ49" s="667"/>
      <c r="CK49" s="667"/>
      <c r="CL49" s="667"/>
      <c r="CM49" s="667"/>
      <c r="CN49" s="667"/>
      <c r="CO49" s="667"/>
      <c r="CP49" s="667"/>
      <c r="CQ49" s="668"/>
      <c r="CR49" s="695">
        <v>9256701</v>
      </c>
      <c r="CS49" s="691"/>
      <c r="CT49" s="691"/>
      <c r="CU49" s="691"/>
      <c r="CV49" s="691"/>
      <c r="CW49" s="691"/>
      <c r="CX49" s="691"/>
      <c r="CY49" s="718"/>
      <c r="CZ49" s="719">
        <v>100</v>
      </c>
      <c r="DA49" s="720"/>
      <c r="DB49" s="720"/>
      <c r="DC49" s="721"/>
      <c r="DD49" s="722">
        <v>5721321</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9"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338</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339</v>
      </c>
      <c r="DK2" s="765"/>
      <c r="DL2" s="765"/>
      <c r="DM2" s="765"/>
      <c r="DN2" s="765"/>
      <c r="DO2" s="766"/>
      <c r="DP2" s="200"/>
      <c r="DQ2" s="764" t="s">
        <v>340</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341</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342</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343</v>
      </c>
      <c r="B5" s="759"/>
      <c r="C5" s="759"/>
      <c r="D5" s="759"/>
      <c r="E5" s="759"/>
      <c r="F5" s="759"/>
      <c r="G5" s="759"/>
      <c r="H5" s="759"/>
      <c r="I5" s="759"/>
      <c r="J5" s="759"/>
      <c r="K5" s="759"/>
      <c r="L5" s="759"/>
      <c r="M5" s="759"/>
      <c r="N5" s="759"/>
      <c r="O5" s="759"/>
      <c r="P5" s="760"/>
      <c r="Q5" s="735" t="s">
        <v>344</v>
      </c>
      <c r="R5" s="736"/>
      <c r="S5" s="736"/>
      <c r="T5" s="736"/>
      <c r="U5" s="737"/>
      <c r="V5" s="735" t="s">
        <v>345</v>
      </c>
      <c r="W5" s="736"/>
      <c r="X5" s="736"/>
      <c r="Y5" s="736"/>
      <c r="Z5" s="737"/>
      <c r="AA5" s="735" t="s">
        <v>346</v>
      </c>
      <c r="AB5" s="736"/>
      <c r="AC5" s="736"/>
      <c r="AD5" s="736"/>
      <c r="AE5" s="736"/>
      <c r="AF5" s="768" t="s">
        <v>347</v>
      </c>
      <c r="AG5" s="736"/>
      <c r="AH5" s="736"/>
      <c r="AI5" s="736"/>
      <c r="AJ5" s="747"/>
      <c r="AK5" s="736" t="s">
        <v>348</v>
      </c>
      <c r="AL5" s="736"/>
      <c r="AM5" s="736"/>
      <c r="AN5" s="736"/>
      <c r="AO5" s="737"/>
      <c r="AP5" s="735" t="s">
        <v>349</v>
      </c>
      <c r="AQ5" s="736"/>
      <c r="AR5" s="736"/>
      <c r="AS5" s="736"/>
      <c r="AT5" s="737"/>
      <c r="AU5" s="735" t="s">
        <v>350</v>
      </c>
      <c r="AV5" s="736"/>
      <c r="AW5" s="736"/>
      <c r="AX5" s="736"/>
      <c r="AY5" s="747"/>
      <c r="AZ5" s="207"/>
      <c r="BA5" s="207"/>
      <c r="BB5" s="207"/>
      <c r="BC5" s="207"/>
      <c r="BD5" s="207"/>
      <c r="BE5" s="208"/>
      <c r="BF5" s="208"/>
      <c r="BG5" s="208"/>
      <c r="BH5" s="208"/>
      <c r="BI5" s="208"/>
      <c r="BJ5" s="208"/>
      <c r="BK5" s="208"/>
      <c r="BL5" s="208"/>
      <c r="BM5" s="208"/>
      <c r="BN5" s="208"/>
      <c r="BO5" s="208"/>
      <c r="BP5" s="208"/>
      <c r="BQ5" s="758" t="s">
        <v>351</v>
      </c>
      <c r="BR5" s="759"/>
      <c r="BS5" s="759"/>
      <c r="BT5" s="759"/>
      <c r="BU5" s="759"/>
      <c r="BV5" s="759"/>
      <c r="BW5" s="759"/>
      <c r="BX5" s="759"/>
      <c r="BY5" s="759"/>
      <c r="BZ5" s="759"/>
      <c r="CA5" s="759"/>
      <c r="CB5" s="759"/>
      <c r="CC5" s="759"/>
      <c r="CD5" s="759"/>
      <c r="CE5" s="759"/>
      <c r="CF5" s="759"/>
      <c r="CG5" s="760"/>
      <c r="CH5" s="735" t="s">
        <v>352</v>
      </c>
      <c r="CI5" s="736"/>
      <c r="CJ5" s="736"/>
      <c r="CK5" s="736"/>
      <c r="CL5" s="737"/>
      <c r="CM5" s="735" t="s">
        <v>353</v>
      </c>
      <c r="CN5" s="736"/>
      <c r="CO5" s="736"/>
      <c r="CP5" s="736"/>
      <c r="CQ5" s="737"/>
      <c r="CR5" s="735" t="s">
        <v>354</v>
      </c>
      <c r="CS5" s="736"/>
      <c r="CT5" s="736"/>
      <c r="CU5" s="736"/>
      <c r="CV5" s="737"/>
      <c r="CW5" s="735" t="s">
        <v>355</v>
      </c>
      <c r="CX5" s="736"/>
      <c r="CY5" s="736"/>
      <c r="CZ5" s="736"/>
      <c r="DA5" s="737"/>
      <c r="DB5" s="735" t="s">
        <v>356</v>
      </c>
      <c r="DC5" s="736"/>
      <c r="DD5" s="736"/>
      <c r="DE5" s="736"/>
      <c r="DF5" s="737"/>
      <c r="DG5" s="741" t="s">
        <v>357</v>
      </c>
      <c r="DH5" s="742"/>
      <c r="DI5" s="742"/>
      <c r="DJ5" s="742"/>
      <c r="DK5" s="743"/>
      <c r="DL5" s="741" t="s">
        <v>358</v>
      </c>
      <c r="DM5" s="742"/>
      <c r="DN5" s="742"/>
      <c r="DO5" s="742"/>
      <c r="DP5" s="743"/>
      <c r="DQ5" s="735" t="s">
        <v>359</v>
      </c>
      <c r="DR5" s="736"/>
      <c r="DS5" s="736"/>
      <c r="DT5" s="736"/>
      <c r="DU5" s="737"/>
      <c r="DV5" s="735" t="s">
        <v>350</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360</v>
      </c>
      <c r="C7" s="750"/>
      <c r="D7" s="750"/>
      <c r="E7" s="750"/>
      <c r="F7" s="750"/>
      <c r="G7" s="750"/>
      <c r="H7" s="750"/>
      <c r="I7" s="750"/>
      <c r="J7" s="750"/>
      <c r="K7" s="750"/>
      <c r="L7" s="750"/>
      <c r="M7" s="750"/>
      <c r="N7" s="750"/>
      <c r="O7" s="750"/>
      <c r="P7" s="751"/>
      <c r="Q7" s="752">
        <v>9711</v>
      </c>
      <c r="R7" s="753"/>
      <c r="S7" s="753"/>
      <c r="T7" s="753"/>
      <c r="U7" s="753"/>
      <c r="V7" s="753">
        <v>9324</v>
      </c>
      <c r="W7" s="753"/>
      <c r="X7" s="753"/>
      <c r="Y7" s="753"/>
      <c r="Z7" s="753"/>
      <c r="AA7" s="753">
        <v>387</v>
      </c>
      <c r="AB7" s="753"/>
      <c r="AC7" s="753"/>
      <c r="AD7" s="753"/>
      <c r="AE7" s="754"/>
      <c r="AF7" s="755">
        <v>298</v>
      </c>
      <c r="AG7" s="756"/>
      <c r="AH7" s="756"/>
      <c r="AI7" s="756"/>
      <c r="AJ7" s="757"/>
      <c r="AK7" s="792">
        <v>21</v>
      </c>
      <c r="AL7" s="793"/>
      <c r="AM7" s="793"/>
      <c r="AN7" s="793"/>
      <c r="AO7" s="793"/>
      <c r="AP7" s="793">
        <v>10801</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t="s">
        <v>550</v>
      </c>
      <c r="BT7" s="797"/>
      <c r="BU7" s="797"/>
      <c r="BV7" s="797"/>
      <c r="BW7" s="797"/>
      <c r="BX7" s="797"/>
      <c r="BY7" s="797"/>
      <c r="BZ7" s="797"/>
      <c r="CA7" s="797"/>
      <c r="CB7" s="797"/>
      <c r="CC7" s="797"/>
      <c r="CD7" s="797"/>
      <c r="CE7" s="797"/>
      <c r="CF7" s="797"/>
      <c r="CG7" s="798"/>
      <c r="CH7" s="789">
        <v>5</v>
      </c>
      <c r="CI7" s="790"/>
      <c r="CJ7" s="790"/>
      <c r="CK7" s="790"/>
      <c r="CL7" s="791"/>
      <c r="CM7" s="789">
        <v>13</v>
      </c>
      <c r="CN7" s="790"/>
      <c r="CO7" s="790"/>
      <c r="CP7" s="790"/>
      <c r="CQ7" s="791"/>
      <c r="CR7" s="789">
        <v>1</v>
      </c>
      <c r="CS7" s="790"/>
      <c r="CT7" s="790"/>
      <c r="CU7" s="790"/>
      <c r="CV7" s="791"/>
      <c r="CW7" s="789">
        <v>0</v>
      </c>
      <c r="CX7" s="790"/>
      <c r="CY7" s="790"/>
      <c r="CZ7" s="790"/>
      <c r="DA7" s="791"/>
      <c r="DB7" s="789">
        <v>0</v>
      </c>
      <c r="DC7" s="790"/>
      <c r="DD7" s="790"/>
      <c r="DE7" s="790"/>
      <c r="DF7" s="791"/>
      <c r="DG7" s="789">
        <v>0</v>
      </c>
      <c r="DH7" s="790"/>
      <c r="DI7" s="790"/>
      <c r="DJ7" s="790"/>
      <c r="DK7" s="791"/>
      <c r="DL7" s="789">
        <v>0</v>
      </c>
      <c r="DM7" s="790"/>
      <c r="DN7" s="790"/>
      <c r="DO7" s="790"/>
      <c r="DP7" s="791"/>
      <c r="DQ7" s="789">
        <v>0</v>
      </c>
      <c r="DR7" s="790"/>
      <c r="DS7" s="790"/>
      <c r="DT7" s="790"/>
      <c r="DU7" s="791"/>
      <c r="DV7" s="770"/>
      <c r="DW7" s="771"/>
      <c r="DX7" s="771"/>
      <c r="DY7" s="771"/>
      <c r="DZ7" s="772"/>
      <c r="EA7" s="205"/>
    </row>
    <row r="8" spans="1:131" s="206" customFormat="1" ht="26.25" customHeight="1">
      <c r="A8" s="212">
        <v>2</v>
      </c>
      <c r="B8" s="773" t="s">
        <v>361</v>
      </c>
      <c r="C8" s="774"/>
      <c r="D8" s="774"/>
      <c r="E8" s="774"/>
      <c r="F8" s="774"/>
      <c r="G8" s="774"/>
      <c r="H8" s="774"/>
      <c r="I8" s="774"/>
      <c r="J8" s="774"/>
      <c r="K8" s="774"/>
      <c r="L8" s="774"/>
      <c r="M8" s="774"/>
      <c r="N8" s="774"/>
      <c r="O8" s="774"/>
      <c r="P8" s="775"/>
      <c r="Q8" s="776">
        <v>10</v>
      </c>
      <c r="R8" s="777"/>
      <c r="S8" s="777"/>
      <c r="T8" s="777"/>
      <c r="U8" s="777"/>
      <c r="V8" s="777">
        <v>10</v>
      </c>
      <c r="W8" s="777"/>
      <c r="X8" s="777"/>
      <c r="Y8" s="777"/>
      <c r="Z8" s="777"/>
      <c r="AA8" s="777">
        <v>0</v>
      </c>
      <c r="AB8" s="777"/>
      <c r="AC8" s="777"/>
      <c r="AD8" s="777"/>
      <c r="AE8" s="778"/>
      <c r="AF8" s="779">
        <v>0</v>
      </c>
      <c r="AG8" s="780"/>
      <c r="AH8" s="780"/>
      <c r="AI8" s="780"/>
      <c r="AJ8" s="781"/>
      <c r="AK8" s="782"/>
      <c r="AL8" s="783"/>
      <c r="AM8" s="783"/>
      <c r="AN8" s="783"/>
      <c r="AO8" s="783"/>
      <c r="AP8" s="783">
        <v>8</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t="s">
        <v>551</v>
      </c>
      <c r="BT8" s="787"/>
      <c r="BU8" s="787"/>
      <c r="BV8" s="787"/>
      <c r="BW8" s="787"/>
      <c r="BX8" s="787"/>
      <c r="BY8" s="787"/>
      <c r="BZ8" s="787"/>
      <c r="CA8" s="787"/>
      <c r="CB8" s="787"/>
      <c r="CC8" s="787"/>
      <c r="CD8" s="787"/>
      <c r="CE8" s="787"/>
      <c r="CF8" s="787"/>
      <c r="CG8" s="788"/>
      <c r="CH8" s="799">
        <v>-15</v>
      </c>
      <c r="CI8" s="800"/>
      <c r="CJ8" s="800"/>
      <c r="CK8" s="800"/>
      <c r="CL8" s="801"/>
      <c r="CM8" s="799">
        <v>12</v>
      </c>
      <c r="CN8" s="800"/>
      <c r="CO8" s="800"/>
      <c r="CP8" s="800"/>
      <c r="CQ8" s="801"/>
      <c r="CR8" s="799">
        <v>23</v>
      </c>
      <c r="CS8" s="800"/>
      <c r="CT8" s="800"/>
      <c r="CU8" s="800"/>
      <c r="CV8" s="801"/>
      <c r="CW8" s="799">
        <v>0</v>
      </c>
      <c r="CX8" s="800"/>
      <c r="CY8" s="800"/>
      <c r="CZ8" s="800"/>
      <c r="DA8" s="801"/>
      <c r="DB8" s="799">
        <v>0</v>
      </c>
      <c r="DC8" s="800"/>
      <c r="DD8" s="800"/>
      <c r="DE8" s="800"/>
      <c r="DF8" s="801"/>
      <c r="DG8" s="799">
        <v>0</v>
      </c>
      <c r="DH8" s="800"/>
      <c r="DI8" s="800"/>
      <c r="DJ8" s="800"/>
      <c r="DK8" s="801"/>
      <c r="DL8" s="799">
        <v>0</v>
      </c>
      <c r="DM8" s="800"/>
      <c r="DN8" s="800"/>
      <c r="DO8" s="800"/>
      <c r="DP8" s="801"/>
      <c r="DQ8" s="799">
        <v>0</v>
      </c>
      <c r="DR8" s="800"/>
      <c r="DS8" s="800"/>
      <c r="DT8" s="800"/>
      <c r="DU8" s="801"/>
      <c r="DV8" s="802"/>
      <c r="DW8" s="803"/>
      <c r="DX8" s="803"/>
      <c r="DY8" s="803"/>
      <c r="DZ8" s="804"/>
      <c r="EA8" s="205"/>
    </row>
    <row r="9" spans="1:131" s="206" customFormat="1" ht="26.25" customHeight="1">
      <c r="A9" s="212">
        <v>3</v>
      </c>
      <c r="B9" s="773" t="s">
        <v>362</v>
      </c>
      <c r="C9" s="774"/>
      <c r="D9" s="774"/>
      <c r="E9" s="774"/>
      <c r="F9" s="774"/>
      <c r="G9" s="774"/>
      <c r="H9" s="774"/>
      <c r="I9" s="774"/>
      <c r="J9" s="774"/>
      <c r="K9" s="774"/>
      <c r="L9" s="774"/>
      <c r="M9" s="774"/>
      <c r="N9" s="774"/>
      <c r="O9" s="774"/>
      <c r="P9" s="775"/>
      <c r="Q9" s="776">
        <v>19</v>
      </c>
      <c r="R9" s="777"/>
      <c r="S9" s="777"/>
      <c r="T9" s="777"/>
      <c r="U9" s="777"/>
      <c r="V9" s="777">
        <v>18</v>
      </c>
      <c r="W9" s="777"/>
      <c r="X9" s="777"/>
      <c r="Y9" s="777"/>
      <c r="Z9" s="777"/>
      <c r="AA9" s="777">
        <v>1</v>
      </c>
      <c r="AB9" s="777"/>
      <c r="AC9" s="777"/>
      <c r="AD9" s="777"/>
      <c r="AE9" s="778"/>
      <c r="AF9" s="779">
        <v>1</v>
      </c>
      <c r="AG9" s="780"/>
      <c r="AH9" s="780"/>
      <c r="AI9" s="780"/>
      <c r="AJ9" s="781"/>
      <c r="AK9" s="782"/>
      <c r="AL9" s="783"/>
      <c r="AM9" s="783"/>
      <c r="AN9" s="783"/>
      <c r="AO9" s="783"/>
      <c r="AP9" s="783"/>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t="s">
        <v>552</v>
      </c>
      <c r="BT9" s="787"/>
      <c r="BU9" s="787"/>
      <c r="BV9" s="787"/>
      <c r="BW9" s="787"/>
      <c r="BX9" s="787"/>
      <c r="BY9" s="787"/>
      <c r="BZ9" s="787"/>
      <c r="CA9" s="787"/>
      <c r="CB9" s="787"/>
      <c r="CC9" s="787"/>
      <c r="CD9" s="787"/>
      <c r="CE9" s="787"/>
      <c r="CF9" s="787"/>
      <c r="CG9" s="788"/>
      <c r="CH9" s="799">
        <v>9</v>
      </c>
      <c r="CI9" s="800"/>
      <c r="CJ9" s="800"/>
      <c r="CK9" s="800"/>
      <c r="CL9" s="801"/>
      <c r="CM9" s="799">
        <v>58</v>
      </c>
      <c r="CN9" s="800"/>
      <c r="CO9" s="800"/>
      <c r="CP9" s="800"/>
      <c r="CQ9" s="801"/>
      <c r="CR9" s="799">
        <v>13</v>
      </c>
      <c r="CS9" s="800"/>
      <c r="CT9" s="800"/>
      <c r="CU9" s="800"/>
      <c r="CV9" s="801"/>
      <c r="CW9" s="799">
        <v>0</v>
      </c>
      <c r="CX9" s="800"/>
      <c r="CY9" s="800"/>
      <c r="CZ9" s="800"/>
      <c r="DA9" s="801"/>
      <c r="DB9" s="799">
        <v>10</v>
      </c>
      <c r="DC9" s="800"/>
      <c r="DD9" s="800"/>
      <c r="DE9" s="800"/>
      <c r="DF9" s="801"/>
      <c r="DG9" s="799">
        <v>0</v>
      </c>
      <c r="DH9" s="800"/>
      <c r="DI9" s="800"/>
      <c r="DJ9" s="800"/>
      <c r="DK9" s="801"/>
      <c r="DL9" s="799">
        <v>0</v>
      </c>
      <c r="DM9" s="800"/>
      <c r="DN9" s="800"/>
      <c r="DO9" s="800"/>
      <c r="DP9" s="801"/>
      <c r="DQ9" s="799">
        <v>0</v>
      </c>
      <c r="DR9" s="800"/>
      <c r="DS9" s="800"/>
      <c r="DT9" s="800"/>
      <c r="DU9" s="801"/>
      <c r="DV9" s="802"/>
      <c r="DW9" s="803"/>
      <c r="DX9" s="803"/>
      <c r="DY9" s="803"/>
      <c r="DZ9" s="804"/>
      <c r="EA9" s="205"/>
    </row>
    <row r="10" spans="1:131" s="206" customFormat="1" ht="26.25" customHeight="1">
      <c r="A10" s="212">
        <v>4</v>
      </c>
      <c r="B10" s="773" t="s">
        <v>363</v>
      </c>
      <c r="C10" s="774"/>
      <c r="D10" s="774"/>
      <c r="E10" s="774"/>
      <c r="F10" s="774"/>
      <c r="G10" s="774"/>
      <c r="H10" s="774"/>
      <c r="I10" s="774"/>
      <c r="J10" s="774"/>
      <c r="K10" s="774"/>
      <c r="L10" s="774"/>
      <c r="M10" s="774"/>
      <c r="N10" s="774"/>
      <c r="O10" s="774"/>
      <c r="P10" s="775"/>
      <c r="Q10" s="776">
        <v>264</v>
      </c>
      <c r="R10" s="777"/>
      <c r="S10" s="777"/>
      <c r="T10" s="777"/>
      <c r="U10" s="777"/>
      <c r="V10" s="777">
        <v>264</v>
      </c>
      <c r="W10" s="777"/>
      <c r="X10" s="777"/>
      <c r="Y10" s="777"/>
      <c r="Z10" s="777"/>
      <c r="AA10" s="777">
        <v>0</v>
      </c>
      <c r="AB10" s="777"/>
      <c r="AC10" s="777"/>
      <c r="AD10" s="777"/>
      <c r="AE10" s="778"/>
      <c r="AF10" s="779">
        <v>0</v>
      </c>
      <c r="AG10" s="780"/>
      <c r="AH10" s="780"/>
      <c r="AI10" s="780"/>
      <c r="AJ10" s="781"/>
      <c r="AK10" s="782">
        <v>175</v>
      </c>
      <c r="AL10" s="783"/>
      <c r="AM10" s="783"/>
      <c r="AN10" s="783"/>
      <c r="AO10" s="783"/>
      <c r="AP10" s="783">
        <v>1066</v>
      </c>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364</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365</v>
      </c>
      <c r="B23" s="808" t="s">
        <v>366</v>
      </c>
      <c r="C23" s="809"/>
      <c r="D23" s="809"/>
      <c r="E23" s="809"/>
      <c r="F23" s="809"/>
      <c r="G23" s="809"/>
      <c r="H23" s="809"/>
      <c r="I23" s="809"/>
      <c r="J23" s="809"/>
      <c r="K23" s="809"/>
      <c r="L23" s="809"/>
      <c r="M23" s="809"/>
      <c r="N23" s="809"/>
      <c r="O23" s="809"/>
      <c r="P23" s="810"/>
      <c r="Q23" s="811">
        <v>9841</v>
      </c>
      <c r="R23" s="812"/>
      <c r="S23" s="812"/>
      <c r="T23" s="812"/>
      <c r="U23" s="812"/>
      <c r="V23" s="812">
        <v>9452</v>
      </c>
      <c r="W23" s="812"/>
      <c r="X23" s="812"/>
      <c r="Y23" s="812"/>
      <c r="Z23" s="812"/>
      <c r="AA23" s="812">
        <v>388</v>
      </c>
      <c r="AB23" s="812"/>
      <c r="AC23" s="812"/>
      <c r="AD23" s="812"/>
      <c r="AE23" s="813"/>
      <c r="AF23" s="814">
        <v>299</v>
      </c>
      <c r="AG23" s="812"/>
      <c r="AH23" s="812"/>
      <c r="AI23" s="812"/>
      <c r="AJ23" s="815"/>
      <c r="AK23" s="816"/>
      <c r="AL23" s="817"/>
      <c r="AM23" s="817"/>
      <c r="AN23" s="817"/>
      <c r="AO23" s="817"/>
      <c r="AP23" s="812">
        <v>11876</v>
      </c>
      <c r="AQ23" s="812"/>
      <c r="AR23" s="812"/>
      <c r="AS23" s="812"/>
      <c r="AT23" s="812"/>
      <c r="AU23" s="818"/>
      <c r="AV23" s="818"/>
      <c r="AW23" s="818"/>
      <c r="AX23" s="818"/>
      <c r="AY23" s="819"/>
      <c r="AZ23" s="827" t="s">
        <v>108</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367</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368</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343</v>
      </c>
      <c r="B26" s="759"/>
      <c r="C26" s="759"/>
      <c r="D26" s="759"/>
      <c r="E26" s="759"/>
      <c r="F26" s="759"/>
      <c r="G26" s="759"/>
      <c r="H26" s="759"/>
      <c r="I26" s="759"/>
      <c r="J26" s="759"/>
      <c r="K26" s="759"/>
      <c r="L26" s="759"/>
      <c r="M26" s="759"/>
      <c r="N26" s="759"/>
      <c r="O26" s="759"/>
      <c r="P26" s="760"/>
      <c r="Q26" s="735" t="s">
        <v>369</v>
      </c>
      <c r="R26" s="736"/>
      <c r="S26" s="736"/>
      <c r="T26" s="736"/>
      <c r="U26" s="737"/>
      <c r="V26" s="735" t="s">
        <v>370</v>
      </c>
      <c r="W26" s="736"/>
      <c r="X26" s="736"/>
      <c r="Y26" s="736"/>
      <c r="Z26" s="737"/>
      <c r="AA26" s="735" t="s">
        <v>371</v>
      </c>
      <c r="AB26" s="736"/>
      <c r="AC26" s="736"/>
      <c r="AD26" s="736"/>
      <c r="AE26" s="736"/>
      <c r="AF26" s="830" t="s">
        <v>372</v>
      </c>
      <c r="AG26" s="831"/>
      <c r="AH26" s="831"/>
      <c r="AI26" s="831"/>
      <c r="AJ26" s="832"/>
      <c r="AK26" s="736" t="s">
        <v>373</v>
      </c>
      <c r="AL26" s="736"/>
      <c r="AM26" s="736"/>
      <c r="AN26" s="736"/>
      <c r="AO26" s="737"/>
      <c r="AP26" s="735" t="s">
        <v>374</v>
      </c>
      <c r="AQ26" s="736"/>
      <c r="AR26" s="736"/>
      <c r="AS26" s="736"/>
      <c r="AT26" s="737"/>
      <c r="AU26" s="735" t="s">
        <v>375</v>
      </c>
      <c r="AV26" s="736"/>
      <c r="AW26" s="736"/>
      <c r="AX26" s="736"/>
      <c r="AY26" s="737"/>
      <c r="AZ26" s="735" t="s">
        <v>376</v>
      </c>
      <c r="BA26" s="736"/>
      <c r="BB26" s="736"/>
      <c r="BC26" s="736"/>
      <c r="BD26" s="737"/>
      <c r="BE26" s="735" t="s">
        <v>350</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377</v>
      </c>
      <c r="C28" s="750"/>
      <c r="D28" s="750"/>
      <c r="E28" s="750"/>
      <c r="F28" s="750"/>
      <c r="G28" s="750"/>
      <c r="H28" s="750"/>
      <c r="I28" s="750"/>
      <c r="J28" s="750"/>
      <c r="K28" s="750"/>
      <c r="L28" s="750"/>
      <c r="M28" s="750"/>
      <c r="N28" s="750"/>
      <c r="O28" s="750"/>
      <c r="P28" s="751"/>
      <c r="Q28" s="840">
        <v>2198</v>
      </c>
      <c r="R28" s="841"/>
      <c r="S28" s="841"/>
      <c r="T28" s="841"/>
      <c r="U28" s="841"/>
      <c r="V28" s="841">
        <v>2435</v>
      </c>
      <c r="W28" s="841"/>
      <c r="X28" s="841"/>
      <c r="Y28" s="841"/>
      <c r="Z28" s="841"/>
      <c r="AA28" s="841">
        <v>-237</v>
      </c>
      <c r="AB28" s="841"/>
      <c r="AC28" s="841"/>
      <c r="AD28" s="841"/>
      <c r="AE28" s="842"/>
      <c r="AF28" s="843">
        <v>-237</v>
      </c>
      <c r="AG28" s="841"/>
      <c r="AH28" s="841"/>
      <c r="AI28" s="841"/>
      <c r="AJ28" s="844"/>
      <c r="AK28" s="845">
        <v>238</v>
      </c>
      <c r="AL28" s="836"/>
      <c r="AM28" s="836"/>
      <c r="AN28" s="836"/>
      <c r="AO28" s="836"/>
      <c r="AP28" s="836"/>
      <c r="AQ28" s="836"/>
      <c r="AR28" s="836"/>
      <c r="AS28" s="836"/>
      <c r="AT28" s="836"/>
      <c r="AU28" s="836"/>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378</v>
      </c>
      <c r="C29" s="774"/>
      <c r="D29" s="774"/>
      <c r="E29" s="774"/>
      <c r="F29" s="774"/>
      <c r="G29" s="774"/>
      <c r="H29" s="774"/>
      <c r="I29" s="774"/>
      <c r="J29" s="774"/>
      <c r="K29" s="774"/>
      <c r="L29" s="774"/>
      <c r="M29" s="774"/>
      <c r="N29" s="774"/>
      <c r="O29" s="774"/>
      <c r="P29" s="775"/>
      <c r="Q29" s="776">
        <v>64</v>
      </c>
      <c r="R29" s="777"/>
      <c r="S29" s="777"/>
      <c r="T29" s="777"/>
      <c r="U29" s="777"/>
      <c r="V29" s="777">
        <v>64</v>
      </c>
      <c r="W29" s="777"/>
      <c r="X29" s="777"/>
      <c r="Y29" s="777"/>
      <c r="Z29" s="777"/>
      <c r="AA29" s="777">
        <v>0</v>
      </c>
      <c r="AB29" s="777"/>
      <c r="AC29" s="777"/>
      <c r="AD29" s="777"/>
      <c r="AE29" s="778"/>
      <c r="AF29" s="779">
        <v>0</v>
      </c>
      <c r="AG29" s="780"/>
      <c r="AH29" s="780"/>
      <c r="AI29" s="780"/>
      <c r="AJ29" s="781"/>
      <c r="AK29" s="848">
        <v>36</v>
      </c>
      <c r="AL29" s="849"/>
      <c r="AM29" s="849"/>
      <c r="AN29" s="849"/>
      <c r="AO29" s="849"/>
      <c r="AP29" s="849">
        <v>5</v>
      </c>
      <c r="AQ29" s="849"/>
      <c r="AR29" s="849"/>
      <c r="AS29" s="849"/>
      <c r="AT29" s="849"/>
      <c r="AU29" s="849">
        <v>5</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379</v>
      </c>
      <c r="C30" s="774"/>
      <c r="D30" s="774"/>
      <c r="E30" s="774"/>
      <c r="F30" s="774"/>
      <c r="G30" s="774"/>
      <c r="H30" s="774"/>
      <c r="I30" s="774"/>
      <c r="J30" s="774"/>
      <c r="K30" s="774"/>
      <c r="L30" s="774"/>
      <c r="M30" s="774"/>
      <c r="N30" s="774"/>
      <c r="O30" s="774"/>
      <c r="P30" s="775"/>
      <c r="Q30" s="776">
        <v>1712</v>
      </c>
      <c r="R30" s="777"/>
      <c r="S30" s="777"/>
      <c r="T30" s="777"/>
      <c r="U30" s="777"/>
      <c r="V30" s="777">
        <v>1670</v>
      </c>
      <c r="W30" s="777"/>
      <c r="X30" s="777"/>
      <c r="Y30" s="777"/>
      <c r="Z30" s="777"/>
      <c r="AA30" s="777">
        <v>42</v>
      </c>
      <c r="AB30" s="777"/>
      <c r="AC30" s="777"/>
      <c r="AD30" s="777"/>
      <c r="AE30" s="778"/>
      <c r="AF30" s="779">
        <v>42</v>
      </c>
      <c r="AG30" s="780"/>
      <c r="AH30" s="780"/>
      <c r="AI30" s="780"/>
      <c r="AJ30" s="781"/>
      <c r="AK30" s="848">
        <v>245</v>
      </c>
      <c r="AL30" s="849"/>
      <c r="AM30" s="849"/>
      <c r="AN30" s="849"/>
      <c r="AO30" s="849"/>
      <c r="AP30" s="849"/>
      <c r="AQ30" s="849"/>
      <c r="AR30" s="849"/>
      <c r="AS30" s="849"/>
      <c r="AT30" s="849"/>
      <c r="AU30" s="849"/>
      <c r="AV30" s="849"/>
      <c r="AW30" s="849"/>
      <c r="AX30" s="849"/>
      <c r="AY30" s="849"/>
      <c r="AZ30" s="850"/>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380</v>
      </c>
      <c r="C31" s="774"/>
      <c r="D31" s="774"/>
      <c r="E31" s="774"/>
      <c r="F31" s="774"/>
      <c r="G31" s="774"/>
      <c r="H31" s="774"/>
      <c r="I31" s="774"/>
      <c r="J31" s="774"/>
      <c r="K31" s="774"/>
      <c r="L31" s="774"/>
      <c r="M31" s="774"/>
      <c r="N31" s="774"/>
      <c r="O31" s="774"/>
      <c r="P31" s="775"/>
      <c r="Q31" s="776">
        <v>11</v>
      </c>
      <c r="R31" s="777"/>
      <c r="S31" s="777"/>
      <c r="T31" s="777"/>
      <c r="U31" s="777"/>
      <c r="V31" s="777">
        <v>11</v>
      </c>
      <c r="W31" s="777"/>
      <c r="X31" s="777"/>
      <c r="Y31" s="777"/>
      <c r="Z31" s="777"/>
      <c r="AA31" s="777">
        <v>0</v>
      </c>
      <c r="AB31" s="777"/>
      <c r="AC31" s="777"/>
      <c r="AD31" s="777"/>
      <c r="AE31" s="778"/>
      <c r="AF31" s="779" t="s">
        <v>108</v>
      </c>
      <c r="AG31" s="780"/>
      <c r="AH31" s="780"/>
      <c r="AI31" s="780"/>
      <c r="AJ31" s="781"/>
      <c r="AK31" s="848">
        <v>7</v>
      </c>
      <c r="AL31" s="849"/>
      <c r="AM31" s="849"/>
      <c r="AN31" s="849"/>
      <c r="AO31" s="849"/>
      <c r="AP31" s="849"/>
      <c r="AQ31" s="849"/>
      <c r="AR31" s="849"/>
      <c r="AS31" s="849"/>
      <c r="AT31" s="849"/>
      <c r="AU31" s="849"/>
      <c r="AV31" s="849"/>
      <c r="AW31" s="849"/>
      <c r="AX31" s="849"/>
      <c r="AY31" s="849"/>
      <c r="AZ31" s="850"/>
      <c r="BA31" s="850"/>
      <c r="BB31" s="850"/>
      <c r="BC31" s="850"/>
      <c r="BD31" s="850"/>
      <c r="BE31" s="846"/>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381</v>
      </c>
      <c r="C32" s="774"/>
      <c r="D32" s="774"/>
      <c r="E32" s="774"/>
      <c r="F32" s="774"/>
      <c r="G32" s="774"/>
      <c r="H32" s="774"/>
      <c r="I32" s="774"/>
      <c r="J32" s="774"/>
      <c r="K32" s="774"/>
      <c r="L32" s="774"/>
      <c r="M32" s="774"/>
      <c r="N32" s="774"/>
      <c r="O32" s="774"/>
      <c r="P32" s="775"/>
      <c r="Q32" s="776">
        <v>177</v>
      </c>
      <c r="R32" s="777"/>
      <c r="S32" s="777"/>
      <c r="T32" s="777"/>
      <c r="U32" s="777"/>
      <c r="V32" s="777">
        <v>172</v>
      </c>
      <c r="W32" s="777"/>
      <c r="X32" s="777"/>
      <c r="Y32" s="777"/>
      <c r="Z32" s="777"/>
      <c r="AA32" s="777">
        <v>5</v>
      </c>
      <c r="AB32" s="777"/>
      <c r="AC32" s="777"/>
      <c r="AD32" s="777"/>
      <c r="AE32" s="778"/>
      <c r="AF32" s="779">
        <v>5</v>
      </c>
      <c r="AG32" s="780"/>
      <c r="AH32" s="780"/>
      <c r="AI32" s="780"/>
      <c r="AJ32" s="781"/>
      <c r="AK32" s="848">
        <v>69</v>
      </c>
      <c r="AL32" s="849"/>
      <c r="AM32" s="849"/>
      <c r="AN32" s="849"/>
      <c r="AO32" s="849"/>
      <c r="AP32" s="849"/>
      <c r="AQ32" s="849"/>
      <c r="AR32" s="849"/>
      <c r="AS32" s="849"/>
      <c r="AT32" s="849"/>
      <c r="AU32" s="849"/>
      <c r="AV32" s="849"/>
      <c r="AW32" s="849"/>
      <c r="AX32" s="849"/>
      <c r="AY32" s="849"/>
      <c r="AZ32" s="850"/>
      <c r="BA32" s="850"/>
      <c r="BB32" s="850"/>
      <c r="BC32" s="850"/>
      <c r="BD32" s="850"/>
      <c r="BE32" s="846"/>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t="s">
        <v>382</v>
      </c>
      <c r="C33" s="774"/>
      <c r="D33" s="774"/>
      <c r="E33" s="774"/>
      <c r="F33" s="774"/>
      <c r="G33" s="774"/>
      <c r="H33" s="774"/>
      <c r="I33" s="774"/>
      <c r="J33" s="774"/>
      <c r="K33" s="774"/>
      <c r="L33" s="774"/>
      <c r="M33" s="774"/>
      <c r="N33" s="774"/>
      <c r="O33" s="774"/>
      <c r="P33" s="775"/>
      <c r="Q33" s="776">
        <v>427</v>
      </c>
      <c r="R33" s="777"/>
      <c r="S33" s="777"/>
      <c r="T33" s="777"/>
      <c r="U33" s="777"/>
      <c r="V33" s="777">
        <v>67</v>
      </c>
      <c r="W33" s="777"/>
      <c r="X33" s="777"/>
      <c r="Y33" s="777"/>
      <c r="Z33" s="777"/>
      <c r="AA33" s="777">
        <v>360</v>
      </c>
      <c r="AB33" s="777"/>
      <c r="AC33" s="777"/>
      <c r="AD33" s="777"/>
      <c r="AE33" s="778"/>
      <c r="AF33" s="779">
        <v>360</v>
      </c>
      <c r="AG33" s="780"/>
      <c r="AH33" s="780"/>
      <c r="AI33" s="780"/>
      <c r="AJ33" s="781"/>
      <c r="AK33" s="848">
        <v>31</v>
      </c>
      <c r="AL33" s="849"/>
      <c r="AM33" s="849"/>
      <c r="AN33" s="849"/>
      <c r="AO33" s="849"/>
      <c r="AP33" s="849">
        <v>1475</v>
      </c>
      <c r="AQ33" s="849"/>
      <c r="AR33" s="849"/>
      <c r="AS33" s="849"/>
      <c r="AT33" s="849"/>
      <c r="AU33" s="849">
        <v>353</v>
      </c>
      <c r="AV33" s="849"/>
      <c r="AW33" s="849"/>
      <c r="AX33" s="849"/>
      <c r="AY33" s="849"/>
      <c r="AZ33" s="850"/>
      <c r="BA33" s="850"/>
      <c r="BB33" s="850"/>
      <c r="BC33" s="850"/>
      <c r="BD33" s="850"/>
      <c r="BE33" s="846" t="s">
        <v>383</v>
      </c>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t="s">
        <v>384</v>
      </c>
      <c r="C34" s="774"/>
      <c r="D34" s="774"/>
      <c r="E34" s="774"/>
      <c r="F34" s="774"/>
      <c r="G34" s="774"/>
      <c r="H34" s="774"/>
      <c r="I34" s="774"/>
      <c r="J34" s="774"/>
      <c r="K34" s="774"/>
      <c r="L34" s="774"/>
      <c r="M34" s="774"/>
      <c r="N34" s="774"/>
      <c r="O34" s="774"/>
      <c r="P34" s="775"/>
      <c r="Q34" s="776">
        <v>37</v>
      </c>
      <c r="R34" s="777"/>
      <c r="S34" s="777"/>
      <c r="T34" s="777"/>
      <c r="U34" s="777"/>
      <c r="V34" s="777">
        <v>36</v>
      </c>
      <c r="W34" s="777"/>
      <c r="X34" s="777"/>
      <c r="Y34" s="777"/>
      <c r="Z34" s="777"/>
      <c r="AA34" s="777">
        <v>1</v>
      </c>
      <c r="AB34" s="777"/>
      <c r="AC34" s="777"/>
      <c r="AD34" s="777"/>
      <c r="AE34" s="778"/>
      <c r="AF34" s="779">
        <v>1</v>
      </c>
      <c r="AG34" s="780"/>
      <c r="AH34" s="780"/>
      <c r="AI34" s="780"/>
      <c r="AJ34" s="781"/>
      <c r="AK34" s="848">
        <v>30</v>
      </c>
      <c r="AL34" s="849"/>
      <c r="AM34" s="849"/>
      <c r="AN34" s="849"/>
      <c r="AO34" s="849"/>
      <c r="AP34" s="849">
        <v>363</v>
      </c>
      <c r="AQ34" s="849"/>
      <c r="AR34" s="849"/>
      <c r="AS34" s="849"/>
      <c r="AT34" s="849"/>
      <c r="AU34" s="849">
        <v>363</v>
      </c>
      <c r="AV34" s="849"/>
      <c r="AW34" s="849"/>
      <c r="AX34" s="849"/>
      <c r="AY34" s="849"/>
      <c r="AZ34" s="850"/>
      <c r="BA34" s="850"/>
      <c r="BB34" s="850"/>
      <c r="BC34" s="850"/>
      <c r="BD34" s="850"/>
      <c r="BE34" s="846" t="s">
        <v>385</v>
      </c>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t="s">
        <v>386</v>
      </c>
      <c r="C35" s="774"/>
      <c r="D35" s="774"/>
      <c r="E35" s="774"/>
      <c r="F35" s="774"/>
      <c r="G35" s="774"/>
      <c r="H35" s="774"/>
      <c r="I35" s="774"/>
      <c r="J35" s="774"/>
      <c r="K35" s="774"/>
      <c r="L35" s="774"/>
      <c r="M35" s="774"/>
      <c r="N35" s="774"/>
      <c r="O35" s="774"/>
      <c r="P35" s="775"/>
      <c r="Q35" s="776">
        <v>5</v>
      </c>
      <c r="R35" s="777"/>
      <c r="S35" s="777"/>
      <c r="T35" s="777"/>
      <c r="U35" s="777"/>
      <c r="V35" s="777">
        <v>5</v>
      </c>
      <c r="W35" s="777"/>
      <c r="X35" s="777"/>
      <c r="Y35" s="777"/>
      <c r="Z35" s="777"/>
      <c r="AA35" s="777">
        <v>0</v>
      </c>
      <c r="AB35" s="777"/>
      <c r="AC35" s="777"/>
      <c r="AD35" s="777"/>
      <c r="AE35" s="778"/>
      <c r="AF35" s="779">
        <v>0</v>
      </c>
      <c r="AG35" s="780"/>
      <c r="AH35" s="780"/>
      <c r="AI35" s="780"/>
      <c r="AJ35" s="781"/>
      <c r="AK35" s="848">
        <v>4</v>
      </c>
      <c r="AL35" s="849"/>
      <c r="AM35" s="849"/>
      <c r="AN35" s="849"/>
      <c r="AO35" s="849"/>
      <c r="AP35" s="849">
        <v>35</v>
      </c>
      <c r="AQ35" s="849"/>
      <c r="AR35" s="849"/>
      <c r="AS35" s="849"/>
      <c r="AT35" s="849"/>
      <c r="AU35" s="849">
        <v>35</v>
      </c>
      <c r="AV35" s="849"/>
      <c r="AW35" s="849"/>
      <c r="AX35" s="849"/>
      <c r="AY35" s="849"/>
      <c r="AZ35" s="850"/>
      <c r="BA35" s="850"/>
      <c r="BB35" s="850"/>
      <c r="BC35" s="850"/>
      <c r="BD35" s="850"/>
      <c r="BE35" s="846" t="s">
        <v>385</v>
      </c>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387</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365</v>
      </c>
      <c r="B63" s="808" t="s">
        <v>388</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170</v>
      </c>
      <c r="AG63" s="860"/>
      <c r="AH63" s="860"/>
      <c r="AI63" s="860"/>
      <c r="AJ63" s="861"/>
      <c r="AK63" s="862"/>
      <c r="AL63" s="857"/>
      <c r="AM63" s="857"/>
      <c r="AN63" s="857"/>
      <c r="AO63" s="857"/>
      <c r="AP63" s="860">
        <v>1879</v>
      </c>
      <c r="AQ63" s="860"/>
      <c r="AR63" s="860"/>
      <c r="AS63" s="860"/>
      <c r="AT63" s="860"/>
      <c r="AU63" s="860">
        <v>757</v>
      </c>
      <c r="AV63" s="860"/>
      <c r="AW63" s="860"/>
      <c r="AX63" s="860"/>
      <c r="AY63" s="860"/>
      <c r="AZ63" s="864"/>
      <c r="BA63" s="864"/>
      <c r="BB63" s="864"/>
      <c r="BC63" s="864"/>
      <c r="BD63" s="864"/>
      <c r="BE63" s="865"/>
      <c r="BF63" s="865"/>
      <c r="BG63" s="865"/>
      <c r="BH63" s="865"/>
      <c r="BI63" s="866"/>
      <c r="BJ63" s="867" t="s">
        <v>108</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390</v>
      </c>
      <c r="B66" s="759"/>
      <c r="C66" s="759"/>
      <c r="D66" s="759"/>
      <c r="E66" s="759"/>
      <c r="F66" s="759"/>
      <c r="G66" s="759"/>
      <c r="H66" s="759"/>
      <c r="I66" s="759"/>
      <c r="J66" s="759"/>
      <c r="K66" s="759"/>
      <c r="L66" s="759"/>
      <c r="M66" s="759"/>
      <c r="N66" s="759"/>
      <c r="O66" s="759"/>
      <c r="P66" s="760"/>
      <c r="Q66" s="735" t="s">
        <v>369</v>
      </c>
      <c r="R66" s="736"/>
      <c r="S66" s="736"/>
      <c r="T66" s="736"/>
      <c r="U66" s="737"/>
      <c r="V66" s="735" t="s">
        <v>370</v>
      </c>
      <c r="W66" s="736"/>
      <c r="X66" s="736"/>
      <c r="Y66" s="736"/>
      <c r="Z66" s="737"/>
      <c r="AA66" s="735" t="s">
        <v>371</v>
      </c>
      <c r="AB66" s="736"/>
      <c r="AC66" s="736"/>
      <c r="AD66" s="736"/>
      <c r="AE66" s="737"/>
      <c r="AF66" s="870" t="s">
        <v>372</v>
      </c>
      <c r="AG66" s="831"/>
      <c r="AH66" s="831"/>
      <c r="AI66" s="831"/>
      <c r="AJ66" s="871"/>
      <c r="AK66" s="735" t="s">
        <v>373</v>
      </c>
      <c r="AL66" s="759"/>
      <c r="AM66" s="759"/>
      <c r="AN66" s="759"/>
      <c r="AO66" s="760"/>
      <c r="AP66" s="735" t="s">
        <v>374</v>
      </c>
      <c r="AQ66" s="736"/>
      <c r="AR66" s="736"/>
      <c r="AS66" s="736"/>
      <c r="AT66" s="737"/>
      <c r="AU66" s="735" t="s">
        <v>391</v>
      </c>
      <c r="AV66" s="736"/>
      <c r="AW66" s="736"/>
      <c r="AX66" s="736"/>
      <c r="AY66" s="737"/>
      <c r="AZ66" s="735" t="s">
        <v>350</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539</v>
      </c>
      <c r="C68" s="888"/>
      <c r="D68" s="888"/>
      <c r="E68" s="888"/>
      <c r="F68" s="888"/>
      <c r="G68" s="888"/>
      <c r="H68" s="888"/>
      <c r="I68" s="888"/>
      <c r="J68" s="888"/>
      <c r="K68" s="888"/>
      <c r="L68" s="888"/>
      <c r="M68" s="888"/>
      <c r="N68" s="888"/>
      <c r="O68" s="888"/>
      <c r="P68" s="889"/>
      <c r="Q68" s="890">
        <v>1511</v>
      </c>
      <c r="R68" s="884"/>
      <c r="S68" s="884"/>
      <c r="T68" s="884"/>
      <c r="U68" s="884"/>
      <c r="V68" s="884">
        <v>1511</v>
      </c>
      <c r="W68" s="884"/>
      <c r="X68" s="884"/>
      <c r="Y68" s="884"/>
      <c r="Z68" s="884"/>
      <c r="AA68" s="884">
        <v>0</v>
      </c>
      <c r="AB68" s="884"/>
      <c r="AC68" s="884"/>
      <c r="AD68" s="884"/>
      <c r="AE68" s="884"/>
      <c r="AF68" s="884">
        <v>0</v>
      </c>
      <c r="AG68" s="884"/>
      <c r="AH68" s="884"/>
      <c r="AI68" s="884"/>
      <c r="AJ68" s="884"/>
      <c r="AK68" s="884"/>
      <c r="AL68" s="884"/>
      <c r="AM68" s="884"/>
      <c r="AN68" s="884"/>
      <c r="AO68" s="884"/>
      <c r="AP68" s="884">
        <v>1983</v>
      </c>
      <c r="AQ68" s="884"/>
      <c r="AR68" s="884"/>
      <c r="AS68" s="884"/>
      <c r="AT68" s="884"/>
      <c r="AU68" s="884">
        <v>164</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540</v>
      </c>
      <c r="C69" s="892"/>
      <c r="D69" s="892"/>
      <c r="E69" s="892"/>
      <c r="F69" s="892"/>
      <c r="G69" s="892"/>
      <c r="H69" s="892"/>
      <c r="I69" s="892"/>
      <c r="J69" s="892"/>
      <c r="K69" s="892"/>
      <c r="L69" s="892"/>
      <c r="M69" s="892"/>
      <c r="N69" s="892"/>
      <c r="O69" s="892"/>
      <c r="P69" s="893"/>
      <c r="Q69" s="894">
        <v>16</v>
      </c>
      <c r="R69" s="849"/>
      <c r="S69" s="849"/>
      <c r="T69" s="849"/>
      <c r="U69" s="849"/>
      <c r="V69" s="849">
        <v>6</v>
      </c>
      <c r="W69" s="849"/>
      <c r="X69" s="849"/>
      <c r="Y69" s="849"/>
      <c r="Z69" s="849"/>
      <c r="AA69" s="849">
        <v>11</v>
      </c>
      <c r="AB69" s="849"/>
      <c r="AC69" s="849"/>
      <c r="AD69" s="849"/>
      <c r="AE69" s="849"/>
      <c r="AF69" s="849">
        <v>11</v>
      </c>
      <c r="AG69" s="849"/>
      <c r="AH69" s="849"/>
      <c r="AI69" s="849"/>
      <c r="AJ69" s="849"/>
      <c r="AK69" s="849"/>
      <c r="AL69" s="849"/>
      <c r="AM69" s="849"/>
      <c r="AN69" s="849"/>
      <c r="AO69" s="849"/>
      <c r="AP69" s="849"/>
      <c r="AQ69" s="849"/>
      <c r="AR69" s="849"/>
      <c r="AS69" s="849"/>
      <c r="AT69" s="849"/>
      <c r="AU69" s="849"/>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541</v>
      </c>
      <c r="C70" s="892"/>
      <c r="D70" s="892"/>
      <c r="E70" s="892"/>
      <c r="F70" s="892"/>
      <c r="G70" s="892"/>
      <c r="H70" s="892"/>
      <c r="I70" s="892"/>
      <c r="J70" s="892"/>
      <c r="K70" s="892"/>
      <c r="L70" s="892"/>
      <c r="M70" s="892"/>
      <c r="N70" s="892"/>
      <c r="O70" s="892"/>
      <c r="P70" s="893"/>
      <c r="Q70" s="894">
        <v>46</v>
      </c>
      <c r="R70" s="849"/>
      <c r="S70" s="849"/>
      <c r="T70" s="849"/>
      <c r="U70" s="849"/>
      <c r="V70" s="849">
        <v>46</v>
      </c>
      <c r="W70" s="849"/>
      <c r="X70" s="849"/>
      <c r="Y70" s="849"/>
      <c r="Z70" s="849"/>
      <c r="AA70" s="849">
        <v>0</v>
      </c>
      <c r="AB70" s="849"/>
      <c r="AC70" s="849"/>
      <c r="AD70" s="849"/>
      <c r="AE70" s="849"/>
      <c r="AF70" s="849">
        <v>0</v>
      </c>
      <c r="AG70" s="849"/>
      <c r="AH70" s="849"/>
      <c r="AI70" s="849"/>
      <c r="AJ70" s="849"/>
      <c r="AK70" s="849"/>
      <c r="AL70" s="849"/>
      <c r="AM70" s="849"/>
      <c r="AN70" s="849"/>
      <c r="AO70" s="849"/>
      <c r="AP70" s="849"/>
      <c r="AQ70" s="849"/>
      <c r="AR70" s="849"/>
      <c r="AS70" s="849"/>
      <c r="AT70" s="849"/>
      <c r="AU70" s="849"/>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542</v>
      </c>
      <c r="C71" s="892"/>
      <c r="D71" s="892"/>
      <c r="E71" s="892"/>
      <c r="F71" s="892"/>
      <c r="G71" s="892"/>
      <c r="H71" s="892"/>
      <c r="I71" s="892"/>
      <c r="J71" s="892"/>
      <c r="K71" s="892"/>
      <c r="L71" s="892"/>
      <c r="M71" s="892"/>
      <c r="N71" s="892"/>
      <c r="O71" s="892"/>
      <c r="P71" s="893"/>
      <c r="Q71" s="894">
        <v>67</v>
      </c>
      <c r="R71" s="849"/>
      <c r="S71" s="849"/>
      <c r="T71" s="849"/>
      <c r="U71" s="849"/>
      <c r="V71" s="849">
        <v>67</v>
      </c>
      <c r="W71" s="849"/>
      <c r="X71" s="849"/>
      <c r="Y71" s="849"/>
      <c r="Z71" s="849"/>
      <c r="AA71" s="849">
        <v>0</v>
      </c>
      <c r="AB71" s="849"/>
      <c r="AC71" s="849"/>
      <c r="AD71" s="849"/>
      <c r="AE71" s="849"/>
      <c r="AF71" s="849">
        <v>0</v>
      </c>
      <c r="AG71" s="849"/>
      <c r="AH71" s="849"/>
      <c r="AI71" s="849"/>
      <c r="AJ71" s="849"/>
      <c r="AK71" s="849"/>
      <c r="AL71" s="849"/>
      <c r="AM71" s="849"/>
      <c r="AN71" s="849"/>
      <c r="AO71" s="849"/>
      <c r="AP71" s="849"/>
      <c r="AQ71" s="849"/>
      <c r="AR71" s="849"/>
      <c r="AS71" s="849"/>
      <c r="AT71" s="849"/>
      <c r="AU71" s="849"/>
      <c r="AV71" s="849"/>
      <c r="AW71" s="849"/>
      <c r="AX71" s="849"/>
      <c r="AY71" s="849"/>
      <c r="AZ71" s="895"/>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543</v>
      </c>
      <c r="C72" s="892"/>
      <c r="D72" s="892"/>
      <c r="E72" s="892"/>
      <c r="F72" s="892"/>
      <c r="G72" s="892"/>
      <c r="H72" s="892"/>
      <c r="I72" s="892"/>
      <c r="J72" s="892"/>
      <c r="K72" s="892"/>
      <c r="L72" s="892"/>
      <c r="M72" s="892"/>
      <c r="N72" s="892"/>
      <c r="O72" s="892"/>
      <c r="P72" s="893"/>
      <c r="Q72" s="894">
        <v>748</v>
      </c>
      <c r="R72" s="849"/>
      <c r="S72" s="849"/>
      <c r="T72" s="849"/>
      <c r="U72" s="849"/>
      <c r="V72" s="849">
        <v>748</v>
      </c>
      <c r="W72" s="849"/>
      <c r="X72" s="849"/>
      <c r="Y72" s="849"/>
      <c r="Z72" s="849"/>
      <c r="AA72" s="849">
        <v>0</v>
      </c>
      <c r="AB72" s="849"/>
      <c r="AC72" s="849"/>
      <c r="AD72" s="849"/>
      <c r="AE72" s="849"/>
      <c r="AF72" s="849">
        <v>0</v>
      </c>
      <c r="AG72" s="849"/>
      <c r="AH72" s="849"/>
      <c r="AI72" s="849"/>
      <c r="AJ72" s="849"/>
      <c r="AK72" s="849"/>
      <c r="AL72" s="849"/>
      <c r="AM72" s="849"/>
      <c r="AN72" s="849"/>
      <c r="AO72" s="849"/>
      <c r="AP72" s="849">
        <v>537</v>
      </c>
      <c r="AQ72" s="849"/>
      <c r="AR72" s="849"/>
      <c r="AS72" s="849"/>
      <c r="AT72" s="849"/>
      <c r="AU72" s="849">
        <v>137</v>
      </c>
      <c r="AV72" s="849"/>
      <c r="AW72" s="849"/>
      <c r="AX72" s="849"/>
      <c r="AY72" s="849"/>
      <c r="AZ72" s="895"/>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544</v>
      </c>
      <c r="C73" s="892"/>
      <c r="D73" s="892"/>
      <c r="E73" s="892"/>
      <c r="F73" s="892"/>
      <c r="G73" s="892"/>
      <c r="H73" s="892"/>
      <c r="I73" s="892"/>
      <c r="J73" s="892"/>
      <c r="K73" s="892"/>
      <c r="L73" s="892"/>
      <c r="M73" s="892"/>
      <c r="N73" s="892"/>
      <c r="O73" s="892"/>
      <c r="P73" s="893"/>
      <c r="Q73" s="894">
        <v>147</v>
      </c>
      <c r="R73" s="849"/>
      <c r="S73" s="849"/>
      <c r="T73" s="849"/>
      <c r="U73" s="849"/>
      <c r="V73" s="849">
        <v>139</v>
      </c>
      <c r="W73" s="849"/>
      <c r="X73" s="849"/>
      <c r="Y73" s="849"/>
      <c r="Z73" s="849"/>
      <c r="AA73" s="849">
        <v>8</v>
      </c>
      <c r="AB73" s="849"/>
      <c r="AC73" s="849"/>
      <c r="AD73" s="849"/>
      <c r="AE73" s="849"/>
      <c r="AF73" s="849">
        <v>8</v>
      </c>
      <c r="AG73" s="849"/>
      <c r="AH73" s="849"/>
      <c r="AI73" s="849"/>
      <c r="AJ73" s="849"/>
      <c r="AK73" s="849"/>
      <c r="AL73" s="849"/>
      <c r="AM73" s="849"/>
      <c r="AN73" s="849"/>
      <c r="AO73" s="849"/>
      <c r="AP73" s="849"/>
      <c r="AQ73" s="849"/>
      <c r="AR73" s="849"/>
      <c r="AS73" s="849"/>
      <c r="AT73" s="849"/>
      <c r="AU73" s="849"/>
      <c r="AV73" s="849"/>
      <c r="AW73" s="849"/>
      <c r="AX73" s="849"/>
      <c r="AY73" s="849"/>
      <c r="AZ73" s="895"/>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545</v>
      </c>
      <c r="C74" s="892"/>
      <c r="D74" s="892"/>
      <c r="E74" s="892"/>
      <c r="F74" s="892"/>
      <c r="G74" s="892"/>
      <c r="H74" s="892"/>
      <c r="I74" s="892"/>
      <c r="J74" s="892"/>
      <c r="K74" s="892"/>
      <c r="L74" s="892"/>
      <c r="M74" s="892"/>
      <c r="N74" s="892"/>
      <c r="O74" s="892"/>
      <c r="P74" s="893"/>
      <c r="Q74" s="894">
        <v>5199</v>
      </c>
      <c r="R74" s="849"/>
      <c r="S74" s="849"/>
      <c r="T74" s="849"/>
      <c r="U74" s="849"/>
      <c r="V74" s="849">
        <v>3904</v>
      </c>
      <c r="W74" s="849"/>
      <c r="X74" s="849"/>
      <c r="Y74" s="849"/>
      <c r="Z74" s="849"/>
      <c r="AA74" s="849">
        <v>1295</v>
      </c>
      <c r="AB74" s="849"/>
      <c r="AC74" s="849"/>
      <c r="AD74" s="849"/>
      <c r="AE74" s="849"/>
      <c r="AF74" s="849">
        <v>1295</v>
      </c>
      <c r="AG74" s="849"/>
      <c r="AH74" s="849"/>
      <c r="AI74" s="849"/>
      <c r="AJ74" s="849"/>
      <c r="AK74" s="849">
        <v>5</v>
      </c>
      <c r="AL74" s="849"/>
      <c r="AM74" s="849"/>
      <c r="AN74" s="849"/>
      <c r="AO74" s="849"/>
      <c r="AP74" s="849"/>
      <c r="AQ74" s="849"/>
      <c r="AR74" s="849"/>
      <c r="AS74" s="849"/>
      <c r="AT74" s="849"/>
      <c r="AU74" s="849"/>
      <c r="AV74" s="849"/>
      <c r="AW74" s="849"/>
      <c r="AX74" s="849"/>
      <c r="AY74" s="849"/>
      <c r="AZ74" s="895"/>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546</v>
      </c>
      <c r="C75" s="892"/>
      <c r="D75" s="892"/>
      <c r="E75" s="892"/>
      <c r="F75" s="892"/>
      <c r="G75" s="892"/>
      <c r="H75" s="892"/>
      <c r="I75" s="892"/>
      <c r="J75" s="892"/>
      <c r="K75" s="892"/>
      <c r="L75" s="892"/>
      <c r="M75" s="892"/>
      <c r="N75" s="892"/>
      <c r="O75" s="892"/>
      <c r="P75" s="893"/>
      <c r="Q75" s="897">
        <v>11</v>
      </c>
      <c r="R75" s="898"/>
      <c r="S75" s="898"/>
      <c r="T75" s="898"/>
      <c r="U75" s="848"/>
      <c r="V75" s="899">
        <v>11</v>
      </c>
      <c r="W75" s="898"/>
      <c r="X75" s="898"/>
      <c r="Y75" s="898"/>
      <c r="Z75" s="848"/>
      <c r="AA75" s="899">
        <v>0</v>
      </c>
      <c r="AB75" s="898"/>
      <c r="AC75" s="898"/>
      <c r="AD75" s="898"/>
      <c r="AE75" s="848"/>
      <c r="AF75" s="899">
        <v>0</v>
      </c>
      <c r="AG75" s="898"/>
      <c r="AH75" s="898"/>
      <c r="AI75" s="898"/>
      <c r="AJ75" s="848"/>
      <c r="AK75" s="899"/>
      <c r="AL75" s="898"/>
      <c r="AM75" s="898"/>
      <c r="AN75" s="898"/>
      <c r="AO75" s="848"/>
      <c r="AP75" s="899"/>
      <c r="AQ75" s="898"/>
      <c r="AR75" s="898"/>
      <c r="AS75" s="898"/>
      <c r="AT75" s="848"/>
      <c r="AU75" s="899"/>
      <c r="AV75" s="898"/>
      <c r="AW75" s="898"/>
      <c r="AX75" s="898"/>
      <c r="AY75" s="848"/>
      <c r="AZ75" s="895"/>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547</v>
      </c>
      <c r="C76" s="892"/>
      <c r="D76" s="892"/>
      <c r="E76" s="892"/>
      <c r="F76" s="892"/>
      <c r="G76" s="892"/>
      <c r="H76" s="892"/>
      <c r="I76" s="892"/>
      <c r="J76" s="892"/>
      <c r="K76" s="892"/>
      <c r="L76" s="892"/>
      <c r="M76" s="892"/>
      <c r="N76" s="892"/>
      <c r="O76" s="892"/>
      <c r="P76" s="893"/>
      <c r="Q76" s="897">
        <v>1316</v>
      </c>
      <c r="R76" s="898"/>
      <c r="S76" s="898"/>
      <c r="T76" s="898"/>
      <c r="U76" s="848"/>
      <c r="V76" s="899">
        <v>543</v>
      </c>
      <c r="W76" s="898"/>
      <c r="X76" s="898"/>
      <c r="Y76" s="898"/>
      <c r="Z76" s="848"/>
      <c r="AA76" s="899">
        <v>772</v>
      </c>
      <c r="AB76" s="898"/>
      <c r="AC76" s="898"/>
      <c r="AD76" s="898"/>
      <c r="AE76" s="848"/>
      <c r="AF76" s="899">
        <v>772</v>
      </c>
      <c r="AG76" s="898"/>
      <c r="AH76" s="898"/>
      <c r="AI76" s="898"/>
      <c r="AJ76" s="848"/>
      <c r="AK76" s="899"/>
      <c r="AL76" s="898"/>
      <c r="AM76" s="898"/>
      <c r="AN76" s="898"/>
      <c r="AO76" s="848"/>
      <c r="AP76" s="899"/>
      <c r="AQ76" s="898"/>
      <c r="AR76" s="898"/>
      <c r="AS76" s="898"/>
      <c r="AT76" s="848"/>
      <c r="AU76" s="899"/>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548</v>
      </c>
      <c r="C77" s="892"/>
      <c r="D77" s="892"/>
      <c r="E77" s="892"/>
      <c r="F77" s="892"/>
      <c r="G77" s="892"/>
      <c r="H77" s="892"/>
      <c r="I77" s="892"/>
      <c r="J77" s="892"/>
      <c r="K77" s="892"/>
      <c r="L77" s="892"/>
      <c r="M77" s="892"/>
      <c r="N77" s="892"/>
      <c r="O77" s="892"/>
      <c r="P77" s="893"/>
      <c r="Q77" s="897">
        <v>50</v>
      </c>
      <c r="R77" s="898"/>
      <c r="S77" s="898"/>
      <c r="T77" s="898"/>
      <c r="U77" s="848"/>
      <c r="V77" s="899">
        <v>45</v>
      </c>
      <c r="W77" s="898"/>
      <c r="X77" s="898"/>
      <c r="Y77" s="898"/>
      <c r="Z77" s="848"/>
      <c r="AA77" s="899">
        <v>5</v>
      </c>
      <c r="AB77" s="898"/>
      <c r="AC77" s="898"/>
      <c r="AD77" s="898"/>
      <c r="AE77" s="848"/>
      <c r="AF77" s="899">
        <v>5</v>
      </c>
      <c r="AG77" s="898"/>
      <c r="AH77" s="898"/>
      <c r="AI77" s="898"/>
      <c r="AJ77" s="848"/>
      <c r="AK77" s="899"/>
      <c r="AL77" s="898"/>
      <c r="AM77" s="898"/>
      <c r="AN77" s="898"/>
      <c r="AO77" s="848"/>
      <c r="AP77" s="899"/>
      <c r="AQ77" s="898"/>
      <c r="AR77" s="898"/>
      <c r="AS77" s="898"/>
      <c r="AT77" s="848"/>
      <c r="AU77" s="899"/>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t="s">
        <v>549</v>
      </c>
      <c r="C78" s="892"/>
      <c r="D78" s="892"/>
      <c r="E78" s="892"/>
      <c r="F78" s="892"/>
      <c r="G78" s="892"/>
      <c r="H78" s="892"/>
      <c r="I78" s="892"/>
      <c r="J78" s="892"/>
      <c r="K78" s="892"/>
      <c r="L78" s="892"/>
      <c r="M78" s="892"/>
      <c r="N78" s="892"/>
      <c r="O78" s="892"/>
      <c r="P78" s="893"/>
      <c r="Q78" s="894">
        <v>143449</v>
      </c>
      <c r="R78" s="849"/>
      <c r="S78" s="849"/>
      <c r="T78" s="849"/>
      <c r="U78" s="849"/>
      <c r="V78" s="849">
        <v>139730</v>
      </c>
      <c r="W78" s="849"/>
      <c r="X78" s="849"/>
      <c r="Y78" s="849"/>
      <c r="Z78" s="849"/>
      <c r="AA78" s="849">
        <v>3719</v>
      </c>
      <c r="AB78" s="849"/>
      <c r="AC78" s="849"/>
      <c r="AD78" s="849"/>
      <c r="AE78" s="849"/>
      <c r="AF78" s="849">
        <v>3719</v>
      </c>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365</v>
      </c>
      <c r="B88" s="808" t="s">
        <v>392</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5809</v>
      </c>
      <c r="AG88" s="860"/>
      <c r="AH88" s="860"/>
      <c r="AI88" s="860"/>
      <c r="AJ88" s="860"/>
      <c r="AK88" s="857"/>
      <c r="AL88" s="857"/>
      <c r="AM88" s="857"/>
      <c r="AN88" s="857"/>
      <c r="AO88" s="857"/>
      <c r="AP88" s="860">
        <v>2520</v>
      </c>
      <c r="AQ88" s="860"/>
      <c r="AR88" s="860"/>
      <c r="AS88" s="860"/>
      <c r="AT88" s="860"/>
      <c r="AU88" s="860">
        <v>301</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808" t="s">
        <v>393</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v>36</v>
      </c>
      <c r="CS102" s="868"/>
      <c r="CT102" s="868"/>
      <c r="CU102" s="868"/>
      <c r="CV102" s="911"/>
      <c r="CW102" s="910"/>
      <c r="CX102" s="868"/>
      <c r="CY102" s="868"/>
      <c r="CZ102" s="868"/>
      <c r="DA102" s="911"/>
      <c r="DB102" s="910">
        <v>10</v>
      </c>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394</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395</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398</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399</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400</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401</v>
      </c>
      <c r="AB109" s="913"/>
      <c r="AC109" s="913"/>
      <c r="AD109" s="913"/>
      <c r="AE109" s="914"/>
      <c r="AF109" s="912" t="s">
        <v>283</v>
      </c>
      <c r="AG109" s="913"/>
      <c r="AH109" s="913"/>
      <c r="AI109" s="913"/>
      <c r="AJ109" s="914"/>
      <c r="AK109" s="912" t="s">
        <v>282</v>
      </c>
      <c r="AL109" s="913"/>
      <c r="AM109" s="913"/>
      <c r="AN109" s="913"/>
      <c r="AO109" s="914"/>
      <c r="AP109" s="912" t="s">
        <v>402</v>
      </c>
      <c r="AQ109" s="913"/>
      <c r="AR109" s="913"/>
      <c r="AS109" s="913"/>
      <c r="AT109" s="915"/>
      <c r="AU109" s="934" t="s">
        <v>400</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401</v>
      </c>
      <c r="BR109" s="913"/>
      <c r="BS109" s="913"/>
      <c r="BT109" s="913"/>
      <c r="BU109" s="914"/>
      <c r="BV109" s="912" t="s">
        <v>283</v>
      </c>
      <c r="BW109" s="913"/>
      <c r="BX109" s="913"/>
      <c r="BY109" s="913"/>
      <c r="BZ109" s="914"/>
      <c r="CA109" s="912" t="s">
        <v>282</v>
      </c>
      <c r="CB109" s="913"/>
      <c r="CC109" s="913"/>
      <c r="CD109" s="913"/>
      <c r="CE109" s="914"/>
      <c r="CF109" s="935" t="s">
        <v>402</v>
      </c>
      <c r="CG109" s="935"/>
      <c r="CH109" s="935"/>
      <c r="CI109" s="935"/>
      <c r="CJ109" s="935"/>
      <c r="CK109" s="912" t="s">
        <v>403</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401</v>
      </c>
      <c r="DH109" s="913"/>
      <c r="DI109" s="913"/>
      <c r="DJ109" s="913"/>
      <c r="DK109" s="914"/>
      <c r="DL109" s="912" t="s">
        <v>283</v>
      </c>
      <c r="DM109" s="913"/>
      <c r="DN109" s="913"/>
      <c r="DO109" s="913"/>
      <c r="DP109" s="914"/>
      <c r="DQ109" s="912" t="s">
        <v>282</v>
      </c>
      <c r="DR109" s="913"/>
      <c r="DS109" s="913"/>
      <c r="DT109" s="913"/>
      <c r="DU109" s="914"/>
      <c r="DV109" s="912" t="s">
        <v>402</v>
      </c>
      <c r="DW109" s="913"/>
      <c r="DX109" s="913"/>
      <c r="DY109" s="913"/>
      <c r="DZ109" s="915"/>
    </row>
    <row r="110" spans="1:131" s="197" customFormat="1" ht="26.25" customHeight="1">
      <c r="A110" s="916" t="s">
        <v>404</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1209151</v>
      </c>
      <c r="AB110" s="920"/>
      <c r="AC110" s="920"/>
      <c r="AD110" s="920"/>
      <c r="AE110" s="921"/>
      <c r="AF110" s="922">
        <v>1143408</v>
      </c>
      <c r="AG110" s="920"/>
      <c r="AH110" s="920"/>
      <c r="AI110" s="920"/>
      <c r="AJ110" s="921"/>
      <c r="AK110" s="922">
        <v>1373027</v>
      </c>
      <c r="AL110" s="920"/>
      <c r="AM110" s="920"/>
      <c r="AN110" s="920"/>
      <c r="AO110" s="921"/>
      <c r="AP110" s="923">
        <v>33.299999999999997</v>
      </c>
      <c r="AQ110" s="924"/>
      <c r="AR110" s="924"/>
      <c r="AS110" s="924"/>
      <c r="AT110" s="925"/>
      <c r="AU110" s="926" t="s">
        <v>60</v>
      </c>
      <c r="AV110" s="927"/>
      <c r="AW110" s="927"/>
      <c r="AX110" s="927"/>
      <c r="AY110" s="928"/>
      <c r="AZ110" s="970" t="s">
        <v>405</v>
      </c>
      <c r="BA110" s="917"/>
      <c r="BB110" s="917"/>
      <c r="BC110" s="917"/>
      <c r="BD110" s="917"/>
      <c r="BE110" s="917"/>
      <c r="BF110" s="917"/>
      <c r="BG110" s="917"/>
      <c r="BH110" s="917"/>
      <c r="BI110" s="917"/>
      <c r="BJ110" s="917"/>
      <c r="BK110" s="917"/>
      <c r="BL110" s="917"/>
      <c r="BM110" s="917"/>
      <c r="BN110" s="917"/>
      <c r="BO110" s="917"/>
      <c r="BP110" s="918"/>
      <c r="BQ110" s="956">
        <v>11698574</v>
      </c>
      <c r="BR110" s="957"/>
      <c r="BS110" s="957"/>
      <c r="BT110" s="957"/>
      <c r="BU110" s="957"/>
      <c r="BV110" s="957">
        <v>11603845</v>
      </c>
      <c r="BW110" s="957"/>
      <c r="BX110" s="957"/>
      <c r="BY110" s="957"/>
      <c r="BZ110" s="957"/>
      <c r="CA110" s="957">
        <v>11875529</v>
      </c>
      <c r="CB110" s="957"/>
      <c r="CC110" s="957"/>
      <c r="CD110" s="957"/>
      <c r="CE110" s="957"/>
      <c r="CF110" s="971">
        <v>288.2</v>
      </c>
      <c r="CG110" s="972"/>
      <c r="CH110" s="972"/>
      <c r="CI110" s="972"/>
      <c r="CJ110" s="972"/>
      <c r="CK110" s="973" t="s">
        <v>406</v>
      </c>
      <c r="CL110" s="974"/>
      <c r="CM110" s="953" t="s">
        <v>407</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108</v>
      </c>
      <c r="DH110" s="957"/>
      <c r="DI110" s="957"/>
      <c r="DJ110" s="957"/>
      <c r="DK110" s="957"/>
      <c r="DL110" s="957" t="s">
        <v>108</v>
      </c>
      <c r="DM110" s="957"/>
      <c r="DN110" s="957"/>
      <c r="DO110" s="957"/>
      <c r="DP110" s="957"/>
      <c r="DQ110" s="957" t="s">
        <v>108</v>
      </c>
      <c r="DR110" s="957"/>
      <c r="DS110" s="957"/>
      <c r="DT110" s="957"/>
      <c r="DU110" s="957"/>
      <c r="DV110" s="958" t="s">
        <v>108</v>
      </c>
      <c r="DW110" s="958"/>
      <c r="DX110" s="958"/>
      <c r="DY110" s="958"/>
      <c r="DZ110" s="959"/>
    </row>
    <row r="111" spans="1:131" s="197" customFormat="1" ht="26.25" customHeight="1">
      <c r="A111" s="960" t="s">
        <v>408</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108</v>
      </c>
      <c r="AB111" s="964"/>
      <c r="AC111" s="964"/>
      <c r="AD111" s="964"/>
      <c r="AE111" s="965"/>
      <c r="AF111" s="966" t="s">
        <v>108</v>
      </c>
      <c r="AG111" s="964"/>
      <c r="AH111" s="964"/>
      <c r="AI111" s="964"/>
      <c r="AJ111" s="965"/>
      <c r="AK111" s="966" t="s">
        <v>108</v>
      </c>
      <c r="AL111" s="964"/>
      <c r="AM111" s="964"/>
      <c r="AN111" s="964"/>
      <c r="AO111" s="965"/>
      <c r="AP111" s="967" t="s">
        <v>108</v>
      </c>
      <c r="AQ111" s="968"/>
      <c r="AR111" s="968"/>
      <c r="AS111" s="968"/>
      <c r="AT111" s="969"/>
      <c r="AU111" s="929"/>
      <c r="AV111" s="930"/>
      <c r="AW111" s="930"/>
      <c r="AX111" s="930"/>
      <c r="AY111" s="931"/>
      <c r="AZ111" s="979" t="s">
        <v>409</v>
      </c>
      <c r="BA111" s="980"/>
      <c r="BB111" s="980"/>
      <c r="BC111" s="980"/>
      <c r="BD111" s="980"/>
      <c r="BE111" s="980"/>
      <c r="BF111" s="980"/>
      <c r="BG111" s="980"/>
      <c r="BH111" s="980"/>
      <c r="BI111" s="980"/>
      <c r="BJ111" s="980"/>
      <c r="BK111" s="980"/>
      <c r="BL111" s="980"/>
      <c r="BM111" s="980"/>
      <c r="BN111" s="980"/>
      <c r="BO111" s="980"/>
      <c r="BP111" s="981"/>
      <c r="BQ111" s="949" t="s">
        <v>108</v>
      </c>
      <c r="BR111" s="950"/>
      <c r="BS111" s="950"/>
      <c r="BT111" s="950"/>
      <c r="BU111" s="950"/>
      <c r="BV111" s="950" t="s">
        <v>108</v>
      </c>
      <c r="BW111" s="950"/>
      <c r="BX111" s="950"/>
      <c r="BY111" s="950"/>
      <c r="BZ111" s="950"/>
      <c r="CA111" s="950" t="s">
        <v>108</v>
      </c>
      <c r="CB111" s="950"/>
      <c r="CC111" s="950"/>
      <c r="CD111" s="950"/>
      <c r="CE111" s="950"/>
      <c r="CF111" s="944" t="s">
        <v>108</v>
      </c>
      <c r="CG111" s="945"/>
      <c r="CH111" s="945"/>
      <c r="CI111" s="945"/>
      <c r="CJ111" s="945"/>
      <c r="CK111" s="975"/>
      <c r="CL111" s="976"/>
      <c r="CM111" s="946" t="s">
        <v>410</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108</v>
      </c>
      <c r="DH111" s="950"/>
      <c r="DI111" s="950"/>
      <c r="DJ111" s="950"/>
      <c r="DK111" s="950"/>
      <c r="DL111" s="950" t="s">
        <v>108</v>
      </c>
      <c r="DM111" s="950"/>
      <c r="DN111" s="950"/>
      <c r="DO111" s="950"/>
      <c r="DP111" s="950"/>
      <c r="DQ111" s="950" t="s">
        <v>108</v>
      </c>
      <c r="DR111" s="950"/>
      <c r="DS111" s="950"/>
      <c r="DT111" s="950"/>
      <c r="DU111" s="950"/>
      <c r="DV111" s="951" t="s">
        <v>108</v>
      </c>
      <c r="DW111" s="951"/>
      <c r="DX111" s="951"/>
      <c r="DY111" s="951"/>
      <c r="DZ111" s="952"/>
    </row>
    <row r="112" spans="1:131" s="197" customFormat="1" ht="26.25" customHeight="1">
      <c r="A112" s="982" t="s">
        <v>411</v>
      </c>
      <c r="B112" s="983"/>
      <c r="C112" s="980" t="s">
        <v>412</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108</v>
      </c>
      <c r="AB112" s="989"/>
      <c r="AC112" s="989"/>
      <c r="AD112" s="989"/>
      <c r="AE112" s="990"/>
      <c r="AF112" s="991" t="s">
        <v>108</v>
      </c>
      <c r="AG112" s="989"/>
      <c r="AH112" s="989"/>
      <c r="AI112" s="989"/>
      <c r="AJ112" s="990"/>
      <c r="AK112" s="991" t="s">
        <v>108</v>
      </c>
      <c r="AL112" s="989"/>
      <c r="AM112" s="989"/>
      <c r="AN112" s="989"/>
      <c r="AO112" s="990"/>
      <c r="AP112" s="992" t="s">
        <v>108</v>
      </c>
      <c r="AQ112" s="993"/>
      <c r="AR112" s="993"/>
      <c r="AS112" s="993"/>
      <c r="AT112" s="994"/>
      <c r="AU112" s="929"/>
      <c r="AV112" s="930"/>
      <c r="AW112" s="930"/>
      <c r="AX112" s="930"/>
      <c r="AY112" s="931"/>
      <c r="AZ112" s="979" t="s">
        <v>413</v>
      </c>
      <c r="BA112" s="980"/>
      <c r="BB112" s="980"/>
      <c r="BC112" s="980"/>
      <c r="BD112" s="980"/>
      <c r="BE112" s="980"/>
      <c r="BF112" s="980"/>
      <c r="BG112" s="980"/>
      <c r="BH112" s="980"/>
      <c r="BI112" s="980"/>
      <c r="BJ112" s="980"/>
      <c r="BK112" s="980"/>
      <c r="BL112" s="980"/>
      <c r="BM112" s="980"/>
      <c r="BN112" s="980"/>
      <c r="BO112" s="980"/>
      <c r="BP112" s="981"/>
      <c r="BQ112" s="949">
        <v>907601</v>
      </c>
      <c r="BR112" s="950"/>
      <c r="BS112" s="950"/>
      <c r="BT112" s="950"/>
      <c r="BU112" s="950"/>
      <c r="BV112" s="950">
        <v>852516</v>
      </c>
      <c r="BW112" s="950"/>
      <c r="BX112" s="950"/>
      <c r="BY112" s="950"/>
      <c r="BZ112" s="950"/>
      <c r="CA112" s="950">
        <v>809564</v>
      </c>
      <c r="CB112" s="950"/>
      <c r="CC112" s="950"/>
      <c r="CD112" s="950"/>
      <c r="CE112" s="950"/>
      <c r="CF112" s="944">
        <v>19.600000000000001</v>
      </c>
      <c r="CG112" s="945"/>
      <c r="CH112" s="945"/>
      <c r="CI112" s="945"/>
      <c r="CJ112" s="945"/>
      <c r="CK112" s="975"/>
      <c r="CL112" s="976"/>
      <c r="CM112" s="946" t="s">
        <v>414</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108</v>
      </c>
      <c r="DH112" s="950"/>
      <c r="DI112" s="950"/>
      <c r="DJ112" s="950"/>
      <c r="DK112" s="950"/>
      <c r="DL112" s="950" t="s">
        <v>108</v>
      </c>
      <c r="DM112" s="950"/>
      <c r="DN112" s="950"/>
      <c r="DO112" s="950"/>
      <c r="DP112" s="950"/>
      <c r="DQ112" s="950" t="s">
        <v>108</v>
      </c>
      <c r="DR112" s="950"/>
      <c r="DS112" s="950"/>
      <c r="DT112" s="950"/>
      <c r="DU112" s="950"/>
      <c r="DV112" s="951" t="s">
        <v>108</v>
      </c>
      <c r="DW112" s="951"/>
      <c r="DX112" s="951"/>
      <c r="DY112" s="951"/>
      <c r="DZ112" s="952"/>
    </row>
    <row r="113" spans="1:130" s="197" customFormat="1" ht="26.25" customHeight="1">
      <c r="A113" s="984"/>
      <c r="B113" s="985"/>
      <c r="C113" s="980" t="s">
        <v>415</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64201</v>
      </c>
      <c r="AB113" s="964"/>
      <c r="AC113" s="964"/>
      <c r="AD113" s="964"/>
      <c r="AE113" s="965"/>
      <c r="AF113" s="966">
        <v>63295</v>
      </c>
      <c r="AG113" s="964"/>
      <c r="AH113" s="964"/>
      <c r="AI113" s="964"/>
      <c r="AJ113" s="965"/>
      <c r="AK113" s="966">
        <v>62475</v>
      </c>
      <c r="AL113" s="964"/>
      <c r="AM113" s="964"/>
      <c r="AN113" s="964"/>
      <c r="AO113" s="965"/>
      <c r="AP113" s="967">
        <v>1.5</v>
      </c>
      <c r="AQ113" s="968"/>
      <c r="AR113" s="968"/>
      <c r="AS113" s="968"/>
      <c r="AT113" s="969"/>
      <c r="AU113" s="929"/>
      <c r="AV113" s="930"/>
      <c r="AW113" s="930"/>
      <c r="AX113" s="930"/>
      <c r="AY113" s="931"/>
      <c r="AZ113" s="979" t="s">
        <v>416</v>
      </c>
      <c r="BA113" s="980"/>
      <c r="BB113" s="980"/>
      <c r="BC113" s="980"/>
      <c r="BD113" s="980"/>
      <c r="BE113" s="980"/>
      <c r="BF113" s="980"/>
      <c r="BG113" s="980"/>
      <c r="BH113" s="980"/>
      <c r="BI113" s="980"/>
      <c r="BJ113" s="980"/>
      <c r="BK113" s="980"/>
      <c r="BL113" s="980"/>
      <c r="BM113" s="980"/>
      <c r="BN113" s="980"/>
      <c r="BO113" s="980"/>
      <c r="BP113" s="981"/>
      <c r="BQ113" s="949">
        <v>409720</v>
      </c>
      <c r="BR113" s="950"/>
      <c r="BS113" s="950"/>
      <c r="BT113" s="950"/>
      <c r="BU113" s="950"/>
      <c r="BV113" s="950">
        <v>358380</v>
      </c>
      <c r="BW113" s="950"/>
      <c r="BX113" s="950"/>
      <c r="BY113" s="950"/>
      <c r="BZ113" s="950"/>
      <c r="CA113" s="950">
        <v>301221</v>
      </c>
      <c r="CB113" s="950"/>
      <c r="CC113" s="950"/>
      <c r="CD113" s="950"/>
      <c r="CE113" s="950"/>
      <c r="CF113" s="944">
        <v>7.3</v>
      </c>
      <c r="CG113" s="945"/>
      <c r="CH113" s="945"/>
      <c r="CI113" s="945"/>
      <c r="CJ113" s="945"/>
      <c r="CK113" s="975"/>
      <c r="CL113" s="976"/>
      <c r="CM113" s="946" t="s">
        <v>417</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108</v>
      </c>
      <c r="DH113" s="989"/>
      <c r="DI113" s="989"/>
      <c r="DJ113" s="989"/>
      <c r="DK113" s="990"/>
      <c r="DL113" s="991" t="s">
        <v>108</v>
      </c>
      <c r="DM113" s="989"/>
      <c r="DN113" s="989"/>
      <c r="DO113" s="989"/>
      <c r="DP113" s="990"/>
      <c r="DQ113" s="991" t="s">
        <v>108</v>
      </c>
      <c r="DR113" s="989"/>
      <c r="DS113" s="989"/>
      <c r="DT113" s="989"/>
      <c r="DU113" s="990"/>
      <c r="DV113" s="992" t="s">
        <v>108</v>
      </c>
      <c r="DW113" s="993"/>
      <c r="DX113" s="993"/>
      <c r="DY113" s="993"/>
      <c r="DZ113" s="994"/>
    </row>
    <row r="114" spans="1:130" s="197" customFormat="1" ht="26.25" customHeight="1">
      <c r="A114" s="984"/>
      <c r="B114" s="985"/>
      <c r="C114" s="980" t="s">
        <v>418</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55322</v>
      </c>
      <c r="AB114" s="989"/>
      <c r="AC114" s="989"/>
      <c r="AD114" s="989"/>
      <c r="AE114" s="990"/>
      <c r="AF114" s="991">
        <v>69963</v>
      </c>
      <c r="AG114" s="989"/>
      <c r="AH114" s="989"/>
      <c r="AI114" s="989"/>
      <c r="AJ114" s="990"/>
      <c r="AK114" s="991">
        <v>67695</v>
      </c>
      <c r="AL114" s="989"/>
      <c r="AM114" s="989"/>
      <c r="AN114" s="989"/>
      <c r="AO114" s="990"/>
      <c r="AP114" s="992">
        <v>1.6</v>
      </c>
      <c r="AQ114" s="993"/>
      <c r="AR114" s="993"/>
      <c r="AS114" s="993"/>
      <c r="AT114" s="994"/>
      <c r="AU114" s="929"/>
      <c r="AV114" s="930"/>
      <c r="AW114" s="930"/>
      <c r="AX114" s="930"/>
      <c r="AY114" s="931"/>
      <c r="AZ114" s="979" t="s">
        <v>419</v>
      </c>
      <c r="BA114" s="980"/>
      <c r="BB114" s="980"/>
      <c r="BC114" s="980"/>
      <c r="BD114" s="980"/>
      <c r="BE114" s="980"/>
      <c r="BF114" s="980"/>
      <c r="BG114" s="980"/>
      <c r="BH114" s="980"/>
      <c r="BI114" s="980"/>
      <c r="BJ114" s="980"/>
      <c r="BK114" s="980"/>
      <c r="BL114" s="980"/>
      <c r="BM114" s="980"/>
      <c r="BN114" s="980"/>
      <c r="BO114" s="980"/>
      <c r="BP114" s="981"/>
      <c r="BQ114" s="949">
        <v>1768387</v>
      </c>
      <c r="BR114" s="950"/>
      <c r="BS114" s="950"/>
      <c r="BT114" s="950"/>
      <c r="BU114" s="950"/>
      <c r="BV114" s="950">
        <v>1680816</v>
      </c>
      <c r="BW114" s="950"/>
      <c r="BX114" s="950"/>
      <c r="BY114" s="950"/>
      <c r="BZ114" s="950"/>
      <c r="CA114" s="950">
        <v>1534193</v>
      </c>
      <c r="CB114" s="950"/>
      <c r="CC114" s="950"/>
      <c r="CD114" s="950"/>
      <c r="CE114" s="950"/>
      <c r="CF114" s="944">
        <v>37.200000000000003</v>
      </c>
      <c r="CG114" s="945"/>
      <c r="CH114" s="945"/>
      <c r="CI114" s="945"/>
      <c r="CJ114" s="945"/>
      <c r="CK114" s="975"/>
      <c r="CL114" s="976"/>
      <c r="CM114" s="946" t="s">
        <v>420</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108</v>
      </c>
      <c r="DH114" s="989"/>
      <c r="DI114" s="989"/>
      <c r="DJ114" s="989"/>
      <c r="DK114" s="990"/>
      <c r="DL114" s="991" t="s">
        <v>108</v>
      </c>
      <c r="DM114" s="989"/>
      <c r="DN114" s="989"/>
      <c r="DO114" s="989"/>
      <c r="DP114" s="990"/>
      <c r="DQ114" s="991" t="s">
        <v>108</v>
      </c>
      <c r="DR114" s="989"/>
      <c r="DS114" s="989"/>
      <c r="DT114" s="989"/>
      <c r="DU114" s="990"/>
      <c r="DV114" s="992" t="s">
        <v>108</v>
      </c>
      <c r="DW114" s="993"/>
      <c r="DX114" s="993"/>
      <c r="DY114" s="993"/>
      <c r="DZ114" s="994"/>
    </row>
    <row r="115" spans="1:130" s="197" customFormat="1" ht="26.25" customHeight="1">
      <c r="A115" s="984"/>
      <c r="B115" s="985"/>
      <c r="C115" s="980" t="s">
        <v>421</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108</v>
      </c>
      <c r="AB115" s="964"/>
      <c r="AC115" s="964"/>
      <c r="AD115" s="964"/>
      <c r="AE115" s="965"/>
      <c r="AF115" s="966" t="s">
        <v>108</v>
      </c>
      <c r="AG115" s="964"/>
      <c r="AH115" s="964"/>
      <c r="AI115" s="964"/>
      <c r="AJ115" s="965"/>
      <c r="AK115" s="966" t="s">
        <v>108</v>
      </c>
      <c r="AL115" s="964"/>
      <c r="AM115" s="964"/>
      <c r="AN115" s="964"/>
      <c r="AO115" s="965"/>
      <c r="AP115" s="967" t="s">
        <v>108</v>
      </c>
      <c r="AQ115" s="968"/>
      <c r="AR115" s="968"/>
      <c r="AS115" s="968"/>
      <c r="AT115" s="969"/>
      <c r="AU115" s="929"/>
      <c r="AV115" s="930"/>
      <c r="AW115" s="930"/>
      <c r="AX115" s="930"/>
      <c r="AY115" s="931"/>
      <c r="AZ115" s="979" t="s">
        <v>422</v>
      </c>
      <c r="BA115" s="980"/>
      <c r="BB115" s="980"/>
      <c r="BC115" s="980"/>
      <c r="BD115" s="980"/>
      <c r="BE115" s="980"/>
      <c r="BF115" s="980"/>
      <c r="BG115" s="980"/>
      <c r="BH115" s="980"/>
      <c r="BI115" s="980"/>
      <c r="BJ115" s="980"/>
      <c r="BK115" s="980"/>
      <c r="BL115" s="980"/>
      <c r="BM115" s="980"/>
      <c r="BN115" s="980"/>
      <c r="BO115" s="980"/>
      <c r="BP115" s="981"/>
      <c r="BQ115" s="949" t="s">
        <v>108</v>
      </c>
      <c r="BR115" s="950"/>
      <c r="BS115" s="950"/>
      <c r="BT115" s="950"/>
      <c r="BU115" s="950"/>
      <c r="BV115" s="950" t="s">
        <v>108</v>
      </c>
      <c r="BW115" s="950"/>
      <c r="BX115" s="950"/>
      <c r="BY115" s="950"/>
      <c r="BZ115" s="950"/>
      <c r="CA115" s="950" t="s">
        <v>108</v>
      </c>
      <c r="CB115" s="950"/>
      <c r="CC115" s="950"/>
      <c r="CD115" s="950"/>
      <c r="CE115" s="950"/>
      <c r="CF115" s="944" t="s">
        <v>108</v>
      </c>
      <c r="CG115" s="945"/>
      <c r="CH115" s="945"/>
      <c r="CI115" s="945"/>
      <c r="CJ115" s="945"/>
      <c r="CK115" s="975"/>
      <c r="CL115" s="976"/>
      <c r="CM115" s="979" t="s">
        <v>423</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108</v>
      </c>
      <c r="DH115" s="989"/>
      <c r="DI115" s="989"/>
      <c r="DJ115" s="989"/>
      <c r="DK115" s="990"/>
      <c r="DL115" s="991" t="s">
        <v>108</v>
      </c>
      <c r="DM115" s="989"/>
      <c r="DN115" s="989"/>
      <c r="DO115" s="989"/>
      <c r="DP115" s="990"/>
      <c r="DQ115" s="991" t="s">
        <v>108</v>
      </c>
      <c r="DR115" s="989"/>
      <c r="DS115" s="989"/>
      <c r="DT115" s="989"/>
      <c r="DU115" s="990"/>
      <c r="DV115" s="992" t="s">
        <v>108</v>
      </c>
      <c r="DW115" s="993"/>
      <c r="DX115" s="993"/>
      <c r="DY115" s="993"/>
      <c r="DZ115" s="994"/>
    </row>
    <row r="116" spans="1:130" s="197" customFormat="1" ht="26.25" customHeight="1">
      <c r="A116" s="986"/>
      <c r="B116" s="987"/>
      <c r="C116" s="1001" t="s">
        <v>424</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v>256</v>
      </c>
      <c r="AB116" s="989"/>
      <c r="AC116" s="989"/>
      <c r="AD116" s="989"/>
      <c r="AE116" s="990"/>
      <c r="AF116" s="991">
        <v>308</v>
      </c>
      <c r="AG116" s="989"/>
      <c r="AH116" s="989"/>
      <c r="AI116" s="989"/>
      <c r="AJ116" s="990"/>
      <c r="AK116" s="991">
        <v>355</v>
      </c>
      <c r="AL116" s="989"/>
      <c r="AM116" s="989"/>
      <c r="AN116" s="989"/>
      <c r="AO116" s="990"/>
      <c r="AP116" s="992">
        <v>0</v>
      </c>
      <c r="AQ116" s="993"/>
      <c r="AR116" s="993"/>
      <c r="AS116" s="993"/>
      <c r="AT116" s="994"/>
      <c r="AU116" s="929"/>
      <c r="AV116" s="930"/>
      <c r="AW116" s="930"/>
      <c r="AX116" s="930"/>
      <c r="AY116" s="931"/>
      <c r="AZ116" s="979" t="s">
        <v>425</v>
      </c>
      <c r="BA116" s="980"/>
      <c r="BB116" s="980"/>
      <c r="BC116" s="980"/>
      <c r="BD116" s="980"/>
      <c r="BE116" s="980"/>
      <c r="BF116" s="980"/>
      <c r="BG116" s="980"/>
      <c r="BH116" s="980"/>
      <c r="BI116" s="980"/>
      <c r="BJ116" s="980"/>
      <c r="BK116" s="980"/>
      <c r="BL116" s="980"/>
      <c r="BM116" s="980"/>
      <c r="BN116" s="980"/>
      <c r="BO116" s="980"/>
      <c r="BP116" s="981"/>
      <c r="BQ116" s="949" t="s">
        <v>108</v>
      </c>
      <c r="BR116" s="950"/>
      <c r="BS116" s="950"/>
      <c r="BT116" s="950"/>
      <c r="BU116" s="950"/>
      <c r="BV116" s="950" t="s">
        <v>108</v>
      </c>
      <c r="BW116" s="950"/>
      <c r="BX116" s="950"/>
      <c r="BY116" s="950"/>
      <c r="BZ116" s="950"/>
      <c r="CA116" s="950" t="s">
        <v>108</v>
      </c>
      <c r="CB116" s="950"/>
      <c r="CC116" s="950"/>
      <c r="CD116" s="950"/>
      <c r="CE116" s="950"/>
      <c r="CF116" s="944" t="s">
        <v>108</v>
      </c>
      <c r="CG116" s="945"/>
      <c r="CH116" s="945"/>
      <c r="CI116" s="945"/>
      <c r="CJ116" s="945"/>
      <c r="CK116" s="975"/>
      <c r="CL116" s="976"/>
      <c r="CM116" s="946" t="s">
        <v>426</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108</v>
      </c>
      <c r="DH116" s="989"/>
      <c r="DI116" s="989"/>
      <c r="DJ116" s="989"/>
      <c r="DK116" s="990"/>
      <c r="DL116" s="991" t="s">
        <v>108</v>
      </c>
      <c r="DM116" s="989"/>
      <c r="DN116" s="989"/>
      <c r="DO116" s="989"/>
      <c r="DP116" s="990"/>
      <c r="DQ116" s="991" t="s">
        <v>108</v>
      </c>
      <c r="DR116" s="989"/>
      <c r="DS116" s="989"/>
      <c r="DT116" s="989"/>
      <c r="DU116" s="990"/>
      <c r="DV116" s="992" t="s">
        <v>108</v>
      </c>
      <c r="DW116" s="993"/>
      <c r="DX116" s="993"/>
      <c r="DY116" s="993"/>
      <c r="DZ116" s="994"/>
    </row>
    <row r="117" spans="1:130" s="197" customFormat="1" ht="26.25" customHeight="1">
      <c r="A117" s="934" t="s">
        <v>166</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427</v>
      </c>
      <c r="Z117" s="914"/>
      <c r="AA117" s="1026">
        <v>1328930</v>
      </c>
      <c r="AB117" s="996"/>
      <c r="AC117" s="996"/>
      <c r="AD117" s="996"/>
      <c r="AE117" s="997"/>
      <c r="AF117" s="995">
        <v>1276974</v>
      </c>
      <c r="AG117" s="996"/>
      <c r="AH117" s="996"/>
      <c r="AI117" s="996"/>
      <c r="AJ117" s="997"/>
      <c r="AK117" s="995">
        <v>1503552</v>
      </c>
      <c r="AL117" s="996"/>
      <c r="AM117" s="996"/>
      <c r="AN117" s="996"/>
      <c r="AO117" s="997"/>
      <c r="AP117" s="998"/>
      <c r="AQ117" s="999"/>
      <c r="AR117" s="999"/>
      <c r="AS117" s="999"/>
      <c r="AT117" s="1000"/>
      <c r="AU117" s="929"/>
      <c r="AV117" s="930"/>
      <c r="AW117" s="930"/>
      <c r="AX117" s="930"/>
      <c r="AY117" s="931"/>
      <c r="AZ117" s="1025" t="s">
        <v>428</v>
      </c>
      <c r="BA117" s="1001"/>
      <c r="BB117" s="1001"/>
      <c r="BC117" s="1001"/>
      <c r="BD117" s="1001"/>
      <c r="BE117" s="1001"/>
      <c r="BF117" s="1001"/>
      <c r="BG117" s="1001"/>
      <c r="BH117" s="1001"/>
      <c r="BI117" s="1001"/>
      <c r="BJ117" s="1001"/>
      <c r="BK117" s="1001"/>
      <c r="BL117" s="1001"/>
      <c r="BM117" s="1001"/>
      <c r="BN117" s="1001"/>
      <c r="BO117" s="1001"/>
      <c r="BP117" s="1002"/>
      <c r="BQ117" s="1015" t="s">
        <v>429</v>
      </c>
      <c r="BR117" s="1016"/>
      <c r="BS117" s="1016"/>
      <c r="BT117" s="1016"/>
      <c r="BU117" s="1016"/>
      <c r="BV117" s="1016" t="s">
        <v>429</v>
      </c>
      <c r="BW117" s="1016"/>
      <c r="BX117" s="1016"/>
      <c r="BY117" s="1016"/>
      <c r="BZ117" s="1016"/>
      <c r="CA117" s="1016" t="s">
        <v>429</v>
      </c>
      <c r="CB117" s="1016"/>
      <c r="CC117" s="1016"/>
      <c r="CD117" s="1016"/>
      <c r="CE117" s="1016"/>
      <c r="CF117" s="944" t="s">
        <v>429</v>
      </c>
      <c r="CG117" s="945"/>
      <c r="CH117" s="945"/>
      <c r="CI117" s="945"/>
      <c r="CJ117" s="945"/>
      <c r="CK117" s="975"/>
      <c r="CL117" s="976"/>
      <c r="CM117" s="946" t="s">
        <v>430</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429</v>
      </c>
      <c r="DH117" s="989"/>
      <c r="DI117" s="989"/>
      <c r="DJ117" s="989"/>
      <c r="DK117" s="990"/>
      <c r="DL117" s="991" t="s">
        <v>429</v>
      </c>
      <c r="DM117" s="989"/>
      <c r="DN117" s="989"/>
      <c r="DO117" s="989"/>
      <c r="DP117" s="990"/>
      <c r="DQ117" s="991" t="s">
        <v>429</v>
      </c>
      <c r="DR117" s="989"/>
      <c r="DS117" s="989"/>
      <c r="DT117" s="989"/>
      <c r="DU117" s="990"/>
      <c r="DV117" s="992" t="s">
        <v>429</v>
      </c>
      <c r="DW117" s="993"/>
      <c r="DX117" s="993"/>
      <c r="DY117" s="993"/>
      <c r="DZ117" s="994"/>
    </row>
    <row r="118" spans="1:130" s="197" customFormat="1" ht="26.25" customHeight="1">
      <c r="A118" s="934" t="s">
        <v>403</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401</v>
      </c>
      <c r="AB118" s="913"/>
      <c r="AC118" s="913"/>
      <c r="AD118" s="913"/>
      <c r="AE118" s="914"/>
      <c r="AF118" s="912" t="s">
        <v>283</v>
      </c>
      <c r="AG118" s="913"/>
      <c r="AH118" s="913"/>
      <c r="AI118" s="913"/>
      <c r="AJ118" s="914"/>
      <c r="AK118" s="912" t="s">
        <v>282</v>
      </c>
      <c r="AL118" s="913"/>
      <c r="AM118" s="913"/>
      <c r="AN118" s="913"/>
      <c r="AO118" s="914"/>
      <c r="AP118" s="1020" t="s">
        <v>402</v>
      </c>
      <c r="AQ118" s="1021"/>
      <c r="AR118" s="1021"/>
      <c r="AS118" s="1021"/>
      <c r="AT118" s="1022"/>
      <c r="AU118" s="932"/>
      <c r="AV118" s="933"/>
      <c r="AW118" s="933"/>
      <c r="AX118" s="933"/>
      <c r="AY118" s="933"/>
      <c r="AZ118" s="228" t="s">
        <v>166</v>
      </c>
      <c r="BA118" s="228"/>
      <c r="BB118" s="228"/>
      <c r="BC118" s="228"/>
      <c r="BD118" s="228"/>
      <c r="BE118" s="228"/>
      <c r="BF118" s="228"/>
      <c r="BG118" s="228"/>
      <c r="BH118" s="228"/>
      <c r="BI118" s="228"/>
      <c r="BJ118" s="228"/>
      <c r="BK118" s="228"/>
      <c r="BL118" s="228"/>
      <c r="BM118" s="228"/>
      <c r="BN118" s="228"/>
      <c r="BO118" s="1023" t="s">
        <v>431</v>
      </c>
      <c r="BP118" s="1024"/>
      <c r="BQ118" s="1015">
        <v>14784282</v>
      </c>
      <c r="BR118" s="1016"/>
      <c r="BS118" s="1016"/>
      <c r="BT118" s="1016"/>
      <c r="BU118" s="1016"/>
      <c r="BV118" s="1016">
        <v>14495557</v>
      </c>
      <c r="BW118" s="1016"/>
      <c r="BX118" s="1016"/>
      <c r="BY118" s="1016"/>
      <c r="BZ118" s="1016"/>
      <c r="CA118" s="1016">
        <v>14520507</v>
      </c>
      <c r="CB118" s="1016"/>
      <c r="CC118" s="1016"/>
      <c r="CD118" s="1016"/>
      <c r="CE118" s="1016"/>
      <c r="CF118" s="1017"/>
      <c r="CG118" s="1018"/>
      <c r="CH118" s="1018"/>
      <c r="CI118" s="1018"/>
      <c r="CJ118" s="1019"/>
      <c r="CK118" s="975"/>
      <c r="CL118" s="976"/>
      <c r="CM118" s="946" t="s">
        <v>432</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108</v>
      </c>
      <c r="DH118" s="989"/>
      <c r="DI118" s="989"/>
      <c r="DJ118" s="989"/>
      <c r="DK118" s="990"/>
      <c r="DL118" s="991" t="s">
        <v>108</v>
      </c>
      <c r="DM118" s="989"/>
      <c r="DN118" s="989"/>
      <c r="DO118" s="989"/>
      <c r="DP118" s="990"/>
      <c r="DQ118" s="991" t="s">
        <v>108</v>
      </c>
      <c r="DR118" s="989"/>
      <c r="DS118" s="989"/>
      <c r="DT118" s="989"/>
      <c r="DU118" s="990"/>
      <c r="DV118" s="992" t="s">
        <v>108</v>
      </c>
      <c r="DW118" s="993"/>
      <c r="DX118" s="993"/>
      <c r="DY118" s="993"/>
      <c r="DZ118" s="994"/>
    </row>
    <row r="119" spans="1:130" s="197" customFormat="1" ht="26.25" customHeight="1">
      <c r="A119" s="1004" t="s">
        <v>406</v>
      </c>
      <c r="B119" s="974"/>
      <c r="C119" s="953" t="s">
        <v>407</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108</v>
      </c>
      <c r="AB119" s="920"/>
      <c r="AC119" s="920"/>
      <c r="AD119" s="920"/>
      <c r="AE119" s="921"/>
      <c r="AF119" s="922" t="s">
        <v>108</v>
      </c>
      <c r="AG119" s="920"/>
      <c r="AH119" s="920"/>
      <c r="AI119" s="920"/>
      <c r="AJ119" s="921"/>
      <c r="AK119" s="922" t="s">
        <v>108</v>
      </c>
      <c r="AL119" s="920"/>
      <c r="AM119" s="920"/>
      <c r="AN119" s="920"/>
      <c r="AO119" s="921"/>
      <c r="AP119" s="923" t="s">
        <v>108</v>
      </c>
      <c r="AQ119" s="924"/>
      <c r="AR119" s="924"/>
      <c r="AS119" s="924"/>
      <c r="AT119" s="925"/>
      <c r="AU119" s="1007" t="s">
        <v>433</v>
      </c>
      <c r="AV119" s="1008"/>
      <c r="AW119" s="1008"/>
      <c r="AX119" s="1008"/>
      <c r="AY119" s="1009"/>
      <c r="AZ119" s="970" t="s">
        <v>434</v>
      </c>
      <c r="BA119" s="917"/>
      <c r="BB119" s="917"/>
      <c r="BC119" s="917"/>
      <c r="BD119" s="917"/>
      <c r="BE119" s="917"/>
      <c r="BF119" s="917"/>
      <c r="BG119" s="917"/>
      <c r="BH119" s="917"/>
      <c r="BI119" s="917"/>
      <c r="BJ119" s="917"/>
      <c r="BK119" s="917"/>
      <c r="BL119" s="917"/>
      <c r="BM119" s="917"/>
      <c r="BN119" s="917"/>
      <c r="BO119" s="917"/>
      <c r="BP119" s="918"/>
      <c r="BQ119" s="956">
        <v>3628554</v>
      </c>
      <c r="BR119" s="957"/>
      <c r="BS119" s="957"/>
      <c r="BT119" s="957"/>
      <c r="BU119" s="957"/>
      <c r="BV119" s="957">
        <v>4061016</v>
      </c>
      <c r="BW119" s="957"/>
      <c r="BX119" s="957"/>
      <c r="BY119" s="957"/>
      <c r="BZ119" s="957"/>
      <c r="CA119" s="957">
        <v>4633080</v>
      </c>
      <c r="CB119" s="957"/>
      <c r="CC119" s="957"/>
      <c r="CD119" s="957"/>
      <c r="CE119" s="957"/>
      <c r="CF119" s="971">
        <v>112.4</v>
      </c>
      <c r="CG119" s="972"/>
      <c r="CH119" s="972"/>
      <c r="CI119" s="972"/>
      <c r="CJ119" s="972"/>
      <c r="CK119" s="977"/>
      <c r="CL119" s="978"/>
      <c r="CM119" s="1034" t="s">
        <v>435</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108</v>
      </c>
      <c r="DH119" s="1028"/>
      <c r="DI119" s="1028"/>
      <c r="DJ119" s="1028"/>
      <c r="DK119" s="1029"/>
      <c r="DL119" s="1030" t="s">
        <v>108</v>
      </c>
      <c r="DM119" s="1028"/>
      <c r="DN119" s="1028"/>
      <c r="DO119" s="1028"/>
      <c r="DP119" s="1029"/>
      <c r="DQ119" s="1030" t="s">
        <v>108</v>
      </c>
      <c r="DR119" s="1028"/>
      <c r="DS119" s="1028"/>
      <c r="DT119" s="1028"/>
      <c r="DU119" s="1029"/>
      <c r="DV119" s="1031" t="s">
        <v>108</v>
      </c>
      <c r="DW119" s="1032"/>
      <c r="DX119" s="1032"/>
      <c r="DY119" s="1032"/>
      <c r="DZ119" s="1033"/>
    </row>
    <row r="120" spans="1:130" s="197" customFormat="1" ht="26.25" customHeight="1">
      <c r="A120" s="1005"/>
      <c r="B120" s="976"/>
      <c r="C120" s="946" t="s">
        <v>410</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108</v>
      </c>
      <c r="AB120" s="989"/>
      <c r="AC120" s="989"/>
      <c r="AD120" s="989"/>
      <c r="AE120" s="990"/>
      <c r="AF120" s="991" t="s">
        <v>108</v>
      </c>
      <c r="AG120" s="989"/>
      <c r="AH120" s="989"/>
      <c r="AI120" s="989"/>
      <c r="AJ120" s="990"/>
      <c r="AK120" s="991" t="s">
        <v>108</v>
      </c>
      <c r="AL120" s="989"/>
      <c r="AM120" s="989"/>
      <c r="AN120" s="989"/>
      <c r="AO120" s="990"/>
      <c r="AP120" s="992" t="s">
        <v>108</v>
      </c>
      <c r="AQ120" s="993"/>
      <c r="AR120" s="993"/>
      <c r="AS120" s="993"/>
      <c r="AT120" s="994"/>
      <c r="AU120" s="1010"/>
      <c r="AV120" s="1011"/>
      <c r="AW120" s="1011"/>
      <c r="AX120" s="1011"/>
      <c r="AY120" s="1012"/>
      <c r="AZ120" s="979" t="s">
        <v>436</v>
      </c>
      <c r="BA120" s="980"/>
      <c r="BB120" s="980"/>
      <c r="BC120" s="980"/>
      <c r="BD120" s="980"/>
      <c r="BE120" s="980"/>
      <c r="BF120" s="980"/>
      <c r="BG120" s="980"/>
      <c r="BH120" s="980"/>
      <c r="BI120" s="980"/>
      <c r="BJ120" s="980"/>
      <c r="BK120" s="980"/>
      <c r="BL120" s="980"/>
      <c r="BM120" s="980"/>
      <c r="BN120" s="980"/>
      <c r="BO120" s="980"/>
      <c r="BP120" s="981"/>
      <c r="BQ120" s="949">
        <v>215127</v>
      </c>
      <c r="BR120" s="950"/>
      <c r="BS120" s="950"/>
      <c r="BT120" s="950"/>
      <c r="BU120" s="950"/>
      <c r="BV120" s="950">
        <v>208159</v>
      </c>
      <c r="BW120" s="950"/>
      <c r="BX120" s="950"/>
      <c r="BY120" s="950"/>
      <c r="BZ120" s="950"/>
      <c r="CA120" s="950">
        <v>182410</v>
      </c>
      <c r="CB120" s="950"/>
      <c r="CC120" s="950"/>
      <c r="CD120" s="950"/>
      <c r="CE120" s="950"/>
      <c r="CF120" s="944">
        <v>4.4000000000000004</v>
      </c>
      <c r="CG120" s="945"/>
      <c r="CH120" s="945"/>
      <c r="CI120" s="945"/>
      <c r="CJ120" s="945"/>
      <c r="CK120" s="1043" t="s">
        <v>437</v>
      </c>
      <c r="CL120" s="1044"/>
      <c r="CM120" s="1044"/>
      <c r="CN120" s="1044"/>
      <c r="CO120" s="1045"/>
      <c r="CP120" s="1051" t="s">
        <v>382</v>
      </c>
      <c r="CQ120" s="1052"/>
      <c r="CR120" s="1052"/>
      <c r="CS120" s="1052"/>
      <c r="CT120" s="1052"/>
      <c r="CU120" s="1052"/>
      <c r="CV120" s="1052"/>
      <c r="CW120" s="1052"/>
      <c r="CX120" s="1052"/>
      <c r="CY120" s="1052"/>
      <c r="CZ120" s="1052"/>
      <c r="DA120" s="1052"/>
      <c r="DB120" s="1052"/>
      <c r="DC120" s="1052"/>
      <c r="DD120" s="1052"/>
      <c r="DE120" s="1052"/>
      <c r="DF120" s="1053"/>
      <c r="DG120" s="956">
        <v>462924</v>
      </c>
      <c r="DH120" s="957"/>
      <c r="DI120" s="957"/>
      <c r="DJ120" s="957"/>
      <c r="DK120" s="957"/>
      <c r="DL120" s="957">
        <v>429019</v>
      </c>
      <c r="DM120" s="957"/>
      <c r="DN120" s="957"/>
      <c r="DO120" s="957"/>
      <c r="DP120" s="957"/>
      <c r="DQ120" s="957">
        <v>405582</v>
      </c>
      <c r="DR120" s="957"/>
      <c r="DS120" s="957"/>
      <c r="DT120" s="957"/>
      <c r="DU120" s="957"/>
      <c r="DV120" s="958">
        <v>9.8000000000000007</v>
      </c>
      <c r="DW120" s="958"/>
      <c r="DX120" s="958"/>
      <c r="DY120" s="958"/>
      <c r="DZ120" s="959"/>
    </row>
    <row r="121" spans="1:130" s="197" customFormat="1" ht="26.25" customHeight="1">
      <c r="A121" s="1005"/>
      <c r="B121" s="976"/>
      <c r="C121" s="1040" t="s">
        <v>438</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108</v>
      </c>
      <c r="AB121" s="989"/>
      <c r="AC121" s="989"/>
      <c r="AD121" s="989"/>
      <c r="AE121" s="990"/>
      <c r="AF121" s="991" t="s">
        <v>108</v>
      </c>
      <c r="AG121" s="989"/>
      <c r="AH121" s="989"/>
      <c r="AI121" s="989"/>
      <c r="AJ121" s="990"/>
      <c r="AK121" s="991" t="s">
        <v>108</v>
      </c>
      <c r="AL121" s="989"/>
      <c r="AM121" s="989"/>
      <c r="AN121" s="989"/>
      <c r="AO121" s="990"/>
      <c r="AP121" s="992" t="s">
        <v>108</v>
      </c>
      <c r="AQ121" s="993"/>
      <c r="AR121" s="993"/>
      <c r="AS121" s="993"/>
      <c r="AT121" s="994"/>
      <c r="AU121" s="1010"/>
      <c r="AV121" s="1011"/>
      <c r="AW121" s="1011"/>
      <c r="AX121" s="1011"/>
      <c r="AY121" s="1012"/>
      <c r="AZ121" s="1025" t="s">
        <v>439</v>
      </c>
      <c r="BA121" s="1001"/>
      <c r="BB121" s="1001"/>
      <c r="BC121" s="1001"/>
      <c r="BD121" s="1001"/>
      <c r="BE121" s="1001"/>
      <c r="BF121" s="1001"/>
      <c r="BG121" s="1001"/>
      <c r="BH121" s="1001"/>
      <c r="BI121" s="1001"/>
      <c r="BJ121" s="1001"/>
      <c r="BK121" s="1001"/>
      <c r="BL121" s="1001"/>
      <c r="BM121" s="1001"/>
      <c r="BN121" s="1001"/>
      <c r="BO121" s="1001"/>
      <c r="BP121" s="1002"/>
      <c r="BQ121" s="1015">
        <v>10157436</v>
      </c>
      <c r="BR121" s="1016"/>
      <c r="BS121" s="1016"/>
      <c r="BT121" s="1016"/>
      <c r="BU121" s="1016"/>
      <c r="BV121" s="1016">
        <v>10364321</v>
      </c>
      <c r="BW121" s="1016"/>
      <c r="BX121" s="1016"/>
      <c r="BY121" s="1016"/>
      <c r="BZ121" s="1016"/>
      <c r="CA121" s="1016">
        <v>10399979</v>
      </c>
      <c r="CB121" s="1016"/>
      <c r="CC121" s="1016"/>
      <c r="CD121" s="1016"/>
      <c r="CE121" s="1016"/>
      <c r="CF121" s="1054">
        <v>252.4</v>
      </c>
      <c r="CG121" s="1055"/>
      <c r="CH121" s="1055"/>
      <c r="CI121" s="1055"/>
      <c r="CJ121" s="1055"/>
      <c r="CK121" s="1046"/>
      <c r="CL121" s="1047"/>
      <c r="CM121" s="1047"/>
      <c r="CN121" s="1047"/>
      <c r="CO121" s="1048"/>
      <c r="CP121" s="1037" t="s">
        <v>384</v>
      </c>
      <c r="CQ121" s="1038"/>
      <c r="CR121" s="1038"/>
      <c r="CS121" s="1038"/>
      <c r="CT121" s="1038"/>
      <c r="CU121" s="1038"/>
      <c r="CV121" s="1038"/>
      <c r="CW121" s="1038"/>
      <c r="CX121" s="1038"/>
      <c r="CY121" s="1038"/>
      <c r="CZ121" s="1038"/>
      <c r="DA121" s="1038"/>
      <c r="DB121" s="1038"/>
      <c r="DC121" s="1038"/>
      <c r="DD121" s="1038"/>
      <c r="DE121" s="1038"/>
      <c r="DF121" s="1039"/>
      <c r="DG121" s="949">
        <v>404270</v>
      </c>
      <c r="DH121" s="950"/>
      <c r="DI121" s="950"/>
      <c r="DJ121" s="950"/>
      <c r="DK121" s="950"/>
      <c r="DL121" s="950">
        <v>384003</v>
      </c>
      <c r="DM121" s="950"/>
      <c r="DN121" s="950"/>
      <c r="DO121" s="950"/>
      <c r="DP121" s="950"/>
      <c r="DQ121" s="950">
        <v>363353</v>
      </c>
      <c r="DR121" s="950"/>
      <c r="DS121" s="950"/>
      <c r="DT121" s="950"/>
      <c r="DU121" s="950"/>
      <c r="DV121" s="951">
        <v>8.8000000000000007</v>
      </c>
      <c r="DW121" s="951"/>
      <c r="DX121" s="951"/>
      <c r="DY121" s="951"/>
      <c r="DZ121" s="952"/>
    </row>
    <row r="122" spans="1:130" s="197" customFormat="1" ht="26.25" customHeight="1">
      <c r="A122" s="1005"/>
      <c r="B122" s="976"/>
      <c r="C122" s="946" t="s">
        <v>420</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108</v>
      </c>
      <c r="AB122" s="989"/>
      <c r="AC122" s="989"/>
      <c r="AD122" s="989"/>
      <c r="AE122" s="990"/>
      <c r="AF122" s="991" t="s">
        <v>108</v>
      </c>
      <c r="AG122" s="989"/>
      <c r="AH122" s="989"/>
      <c r="AI122" s="989"/>
      <c r="AJ122" s="990"/>
      <c r="AK122" s="991" t="s">
        <v>108</v>
      </c>
      <c r="AL122" s="989"/>
      <c r="AM122" s="989"/>
      <c r="AN122" s="989"/>
      <c r="AO122" s="990"/>
      <c r="AP122" s="992" t="s">
        <v>108</v>
      </c>
      <c r="AQ122" s="993"/>
      <c r="AR122" s="993"/>
      <c r="AS122" s="993"/>
      <c r="AT122" s="994"/>
      <c r="AU122" s="1013"/>
      <c r="AV122" s="1014"/>
      <c r="AW122" s="1014"/>
      <c r="AX122" s="1014"/>
      <c r="AY122" s="1014"/>
      <c r="AZ122" s="228" t="s">
        <v>166</v>
      </c>
      <c r="BA122" s="228"/>
      <c r="BB122" s="228"/>
      <c r="BC122" s="228"/>
      <c r="BD122" s="228"/>
      <c r="BE122" s="228"/>
      <c r="BF122" s="228"/>
      <c r="BG122" s="228"/>
      <c r="BH122" s="228"/>
      <c r="BI122" s="228"/>
      <c r="BJ122" s="228"/>
      <c r="BK122" s="228"/>
      <c r="BL122" s="228"/>
      <c r="BM122" s="228"/>
      <c r="BN122" s="228"/>
      <c r="BO122" s="1023" t="s">
        <v>440</v>
      </c>
      <c r="BP122" s="1024"/>
      <c r="BQ122" s="1064">
        <v>14001117</v>
      </c>
      <c r="BR122" s="1065"/>
      <c r="BS122" s="1065"/>
      <c r="BT122" s="1065"/>
      <c r="BU122" s="1065"/>
      <c r="BV122" s="1065">
        <v>14633496</v>
      </c>
      <c r="BW122" s="1065"/>
      <c r="BX122" s="1065"/>
      <c r="BY122" s="1065"/>
      <c r="BZ122" s="1065"/>
      <c r="CA122" s="1065">
        <v>15215469</v>
      </c>
      <c r="CB122" s="1065"/>
      <c r="CC122" s="1065"/>
      <c r="CD122" s="1065"/>
      <c r="CE122" s="1065"/>
      <c r="CF122" s="1017"/>
      <c r="CG122" s="1018"/>
      <c r="CH122" s="1018"/>
      <c r="CI122" s="1018"/>
      <c r="CJ122" s="1019"/>
      <c r="CK122" s="1046"/>
      <c r="CL122" s="1047"/>
      <c r="CM122" s="1047"/>
      <c r="CN122" s="1047"/>
      <c r="CO122" s="1048"/>
      <c r="CP122" s="1037" t="s">
        <v>386</v>
      </c>
      <c r="CQ122" s="1038"/>
      <c r="CR122" s="1038"/>
      <c r="CS122" s="1038"/>
      <c r="CT122" s="1038"/>
      <c r="CU122" s="1038"/>
      <c r="CV122" s="1038"/>
      <c r="CW122" s="1038"/>
      <c r="CX122" s="1038"/>
      <c r="CY122" s="1038"/>
      <c r="CZ122" s="1038"/>
      <c r="DA122" s="1038"/>
      <c r="DB122" s="1038"/>
      <c r="DC122" s="1038"/>
      <c r="DD122" s="1038"/>
      <c r="DE122" s="1038"/>
      <c r="DF122" s="1039"/>
      <c r="DG122" s="949">
        <v>40407</v>
      </c>
      <c r="DH122" s="950"/>
      <c r="DI122" s="950"/>
      <c r="DJ122" s="950"/>
      <c r="DK122" s="950"/>
      <c r="DL122" s="950">
        <v>37843</v>
      </c>
      <c r="DM122" s="950"/>
      <c r="DN122" s="950"/>
      <c r="DO122" s="950"/>
      <c r="DP122" s="950"/>
      <c r="DQ122" s="950">
        <v>35229</v>
      </c>
      <c r="DR122" s="950"/>
      <c r="DS122" s="950"/>
      <c r="DT122" s="950"/>
      <c r="DU122" s="950"/>
      <c r="DV122" s="951">
        <v>0.9</v>
      </c>
      <c r="DW122" s="951"/>
      <c r="DX122" s="951"/>
      <c r="DY122" s="951"/>
      <c r="DZ122" s="952"/>
    </row>
    <row r="123" spans="1:130" s="197" customFormat="1" ht="26.25" customHeight="1" thickBot="1">
      <c r="A123" s="1005"/>
      <c r="B123" s="976"/>
      <c r="C123" s="946" t="s">
        <v>426</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108</v>
      </c>
      <c r="AB123" s="989"/>
      <c r="AC123" s="989"/>
      <c r="AD123" s="989"/>
      <c r="AE123" s="990"/>
      <c r="AF123" s="991" t="s">
        <v>108</v>
      </c>
      <c r="AG123" s="989"/>
      <c r="AH123" s="989"/>
      <c r="AI123" s="989"/>
      <c r="AJ123" s="990"/>
      <c r="AK123" s="991" t="s">
        <v>108</v>
      </c>
      <c r="AL123" s="989"/>
      <c r="AM123" s="989"/>
      <c r="AN123" s="989"/>
      <c r="AO123" s="990"/>
      <c r="AP123" s="992" t="s">
        <v>108</v>
      </c>
      <c r="AQ123" s="993"/>
      <c r="AR123" s="993"/>
      <c r="AS123" s="993"/>
      <c r="AT123" s="994"/>
      <c r="AU123" s="1061" t="s">
        <v>441</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v>19.2</v>
      </c>
      <c r="BR123" s="1057"/>
      <c r="BS123" s="1057"/>
      <c r="BT123" s="1057"/>
      <c r="BU123" s="1057"/>
      <c r="BV123" s="1057" t="s">
        <v>108</v>
      </c>
      <c r="BW123" s="1057"/>
      <c r="BX123" s="1057"/>
      <c r="BY123" s="1057"/>
      <c r="BZ123" s="1057"/>
      <c r="CA123" s="1057" t="s">
        <v>108</v>
      </c>
      <c r="CB123" s="1057"/>
      <c r="CC123" s="1057"/>
      <c r="CD123" s="1057"/>
      <c r="CE123" s="1057"/>
      <c r="CF123" s="1058"/>
      <c r="CG123" s="1059"/>
      <c r="CH123" s="1059"/>
      <c r="CI123" s="1059"/>
      <c r="CJ123" s="1060"/>
      <c r="CK123" s="1046"/>
      <c r="CL123" s="1047"/>
      <c r="CM123" s="1047"/>
      <c r="CN123" s="1047"/>
      <c r="CO123" s="1048"/>
      <c r="CP123" s="1037" t="s">
        <v>378</v>
      </c>
      <c r="CQ123" s="1038"/>
      <c r="CR123" s="1038"/>
      <c r="CS123" s="1038"/>
      <c r="CT123" s="1038"/>
      <c r="CU123" s="1038"/>
      <c r="CV123" s="1038"/>
      <c r="CW123" s="1038"/>
      <c r="CX123" s="1038"/>
      <c r="CY123" s="1038"/>
      <c r="CZ123" s="1038"/>
      <c r="DA123" s="1038"/>
      <c r="DB123" s="1038"/>
      <c r="DC123" s="1038"/>
      <c r="DD123" s="1038"/>
      <c r="DE123" s="1038"/>
      <c r="DF123" s="1039"/>
      <c r="DG123" s="988" t="s">
        <v>108</v>
      </c>
      <c r="DH123" s="989"/>
      <c r="DI123" s="989"/>
      <c r="DJ123" s="989"/>
      <c r="DK123" s="990"/>
      <c r="DL123" s="991" t="s">
        <v>108</v>
      </c>
      <c r="DM123" s="989"/>
      <c r="DN123" s="989"/>
      <c r="DO123" s="989"/>
      <c r="DP123" s="990"/>
      <c r="DQ123" s="991">
        <v>5400</v>
      </c>
      <c r="DR123" s="989"/>
      <c r="DS123" s="989"/>
      <c r="DT123" s="989"/>
      <c r="DU123" s="990"/>
      <c r="DV123" s="992">
        <v>0.1</v>
      </c>
      <c r="DW123" s="993"/>
      <c r="DX123" s="993"/>
      <c r="DY123" s="993"/>
      <c r="DZ123" s="994"/>
    </row>
    <row r="124" spans="1:130" s="197" customFormat="1" ht="26.25" customHeight="1">
      <c r="A124" s="1005"/>
      <c r="B124" s="976"/>
      <c r="C124" s="946" t="s">
        <v>430</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108</v>
      </c>
      <c r="AB124" s="989"/>
      <c r="AC124" s="989"/>
      <c r="AD124" s="989"/>
      <c r="AE124" s="990"/>
      <c r="AF124" s="991" t="s">
        <v>108</v>
      </c>
      <c r="AG124" s="989"/>
      <c r="AH124" s="989"/>
      <c r="AI124" s="989"/>
      <c r="AJ124" s="990"/>
      <c r="AK124" s="991" t="s">
        <v>108</v>
      </c>
      <c r="AL124" s="989"/>
      <c r="AM124" s="989"/>
      <c r="AN124" s="989"/>
      <c r="AO124" s="990"/>
      <c r="AP124" s="992" t="s">
        <v>108</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442</v>
      </c>
      <c r="CQ124" s="1038"/>
      <c r="CR124" s="1038"/>
      <c r="CS124" s="1038"/>
      <c r="CT124" s="1038"/>
      <c r="CU124" s="1038"/>
      <c r="CV124" s="1038"/>
      <c r="CW124" s="1038"/>
      <c r="CX124" s="1038"/>
      <c r="CY124" s="1038"/>
      <c r="CZ124" s="1038"/>
      <c r="DA124" s="1038"/>
      <c r="DB124" s="1038"/>
      <c r="DC124" s="1038"/>
      <c r="DD124" s="1038"/>
      <c r="DE124" s="1038"/>
      <c r="DF124" s="1039"/>
      <c r="DG124" s="1027" t="s">
        <v>108</v>
      </c>
      <c r="DH124" s="1028"/>
      <c r="DI124" s="1028"/>
      <c r="DJ124" s="1028"/>
      <c r="DK124" s="1029"/>
      <c r="DL124" s="1030">
        <v>1651</v>
      </c>
      <c r="DM124" s="1028"/>
      <c r="DN124" s="1028"/>
      <c r="DO124" s="1028"/>
      <c r="DP124" s="1029"/>
      <c r="DQ124" s="1030" t="s">
        <v>108</v>
      </c>
      <c r="DR124" s="1028"/>
      <c r="DS124" s="1028"/>
      <c r="DT124" s="1028"/>
      <c r="DU124" s="1029"/>
      <c r="DV124" s="1031" t="s">
        <v>108</v>
      </c>
      <c r="DW124" s="1032"/>
      <c r="DX124" s="1032"/>
      <c r="DY124" s="1032"/>
      <c r="DZ124" s="1033"/>
    </row>
    <row r="125" spans="1:130" s="197" customFormat="1" ht="26.25" customHeight="1" thickBot="1">
      <c r="A125" s="1005"/>
      <c r="B125" s="976"/>
      <c r="C125" s="946" t="s">
        <v>432</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108</v>
      </c>
      <c r="AB125" s="989"/>
      <c r="AC125" s="989"/>
      <c r="AD125" s="989"/>
      <c r="AE125" s="990"/>
      <c r="AF125" s="991" t="s">
        <v>108</v>
      </c>
      <c r="AG125" s="989"/>
      <c r="AH125" s="989"/>
      <c r="AI125" s="989"/>
      <c r="AJ125" s="990"/>
      <c r="AK125" s="991" t="s">
        <v>108</v>
      </c>
      <c r="AL125" s="989"/>
      <c r="AM125" s="989"/>
      <c r="AN125" s="989"/>
      <c r="AO125" s="990"/>
      <c r="AP125" s="992" t="s">
        <v>108</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443</v>
      </c>
      <c r="CL125" s="1044"/>
      <c r="CM125" s="1044"/>
      <c r="CN125" s="1044"/>
      <c r="CO125" s="1045"/>
      <c r="CP125" s="970" t="s">
        <v>444</v>
      </c>
      <c r="CQ125" s="917"/>
      <c r="CR125" s="917"/>
      <c r="CS125" s="917"/>
      <c r="CT125" s="917"/>
      <c r="CU125" s="917"/>
      <c r="CV125" s="917"/>
      <c r="CW125" s="917"/>
      <c r="CX125" s="917"/>
      <c r="CY125" s="917"/>
      <c r="CZ125" s="917"/>
      <c r="DA125" s="917"/>
      <c r="DB125" s="917"/>
      <c r="DC125" s="917"/>
      <c r="DD125" s="917"/>
      <c r="DE125" s="917"/>
      <c r="DF125" s="918"/>
      <c r="DG125" s="956" t="s">
        <v>108</v>
      </c>
      <c r="DH125" s="957"/>
      <c r="DI125" s="957"/>
      <c r="DJ125" s="957"/>
      <c r="DK125" s="957"/>
      <c r="DL125" s="957" t="s">
        <v>108</v>
      </c>
      <c r="DM125" s="957"/>
      <c r="DN125" s="957"/>
      <c r="DO125" s="957"/>
      <c r="DP125" s="957"/>
      <c r="DQ125" s="957" t="s">
        <v>108</v>
      </c>
      <c r="DR125" s="957"/>
      <c r="DS125" s="957"/>
      <c r="DT125" s="957"/>
      <c r="DU125" s="957"/>
      <c r="DV125" s="958" t="s">
        <v>108</v>
      </c>
      <c r="DW125" s="958"/>
      <c r="DX125" s="958"/>
      <c r="DY125" s="958"/>
      <c r="DZ125" s="959"/>
    </row>
    <row r="126" spans="1:130" s="197" customFormat="1" ht="26.25" customHeight="1">
      <c r="A126" s="1005"/>
      <c r="B126" s="976"/>
      <c r="C126" s="946" t="s">
        <v>435</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108</v>
      </c>
      <c r="AB126" s="989"/>
      <c r="AC126" s="989"/>
      <c r="AD126" s="989"/>
      <c r="AE126" s="990"/>
      <c r="AF126" s="991" t="s">
        <v>108</v>
      </c>
      <c r="AG126" s="989"/>
      <c r="AH126" s="989"/>
      <c r="AI126" s="989"/>
      <c r="AJ126" s="990"/>
      <c r="AK126" s="991" t="s">
        <v>108</v>
      </c>
      <c r="AL126" s="989"/>
      <c r="AM126" s="989"/>
      <c r="AN126" s="989"/>
      <c r="AO126" s="990"/>
      <c r="AP126" s="992" t="s">
        <v>108</v>
      </c>
      <c r="AQ126" s="993"/>
      <c r="AR126" s="993"/>
      <c r="AS126" s="993"/>
      <c r="AT126" s="994"/>
      <c r="AU126" s="233"/>
      <c r="AV126" s="233"/>
      <c r="AW126" s="233"/>
      <c r="AX126" s="1066" t="s">
        <v>445</v>
      </c>
      <c r="AY126" s="1067"/>
      <c r="AZ126" s="1067"/>
      <c r="BA126" s="1067"/>
      <c r="BB126" s="1067"/>
      <c r="BC126" s="1067"/>
      <c r="BD126" s="1067"/>
      <c r="BE126" s="1068"/>
      <c r="BF126" s="1082" t="s">
        <v>446</v>
      </c>
      <c r="BG126" s="1067"/>
      <c r="BH126" s="1067"/>
      <c r="BI126" s="1067"/>
      <c r="BJ126" s="1067"/>
      <c r="BK126" s="1067"/>
      <c r="BL126" s="1068"/>
      <c r="BM126" s="1082" t="s">
        <v>447</v>
      </c>
      <c r="BN126" s="1067"/>
      <c r="BO126" s="1067"/>
      <c r="BP126" s="1067"/>
      <c r="BQ126" s="1067"/>
      <c r="BR126" s="1067"/>
      <c r="BS126" s="1068"/>
      <c r="BT126" s="1082" t="s">
        <v>448</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449</v>
      </c>
      <c r="CQ126" s="980"/>
      <c r="CR126" s="980"/>
      <c r="CS126" s="980"/>
      <c r="CT126" s="980"/>
      <c r="CU126" s="980"/>
      <c r="CV126" s="980"/>
      <c r="CW126" s="980"/>
      <c r="CX126" s="980"/>
      <c r="CY126" s="980"/>
      <c r="CZ126" s="980"/>
      <c r="DA126" s="980"/>
      <c r="DB126" s="980"/>
      <c r="DC126" s="980"/>
      <c r="DD126" s="980"/>
      <c r="DE126" s="980"/>
      <c r="DF126" s="981"/>
      <c r="DG126" s="949" t="s">
        <v>108</v>
      </c>
      <c r="DH126" s="950"/>
      <c r="DI126" s="950"/>
      <c r="DJ126" s="950"/>
      <c r="DK126" s="950"/>
      <c r="DL126" s="950" t="s">
        <v>108</v>
      </c>
      <c r="DM126" s="950"/>
      <c r="DN126" s="950"/>
      <c r="DO126" s="950"/>
      <c r="DP126" s="950"/>
      <c r="DQ126" s="950" t="s">
        <v>108</v>
      </c>
      <c r="DR126" s="950"/>
      <c r="DS126" s="950"/>
      <c r="DT126" s="950"/>
      <c r="DU126" s="950"/>
      <c r="DV126" s="951" t="s">
        <v>108</v>
      </c>
      <c r="DW126" s="951"/>
      <c r="DX126" s="951"/>
      <c r="DY126" s="951"/>
      <c r="DZ126" s="952"/>
    </row>
    <row r="127" spans="1:130" s="197" customFormat="1" ht="26.25" customHeight="1" thickBot="1">
      <c r="A127" s="1006"/>
      <c r="B127" s="978"/>
      <c r="C127" s="1034" t="s">
        <v>450</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108</v>
      </c>
      <c r="AB127" s="989"/>
      <c r="AC127" s="989"/>
      <c r="AD127" s="989"/>
      <c r="AE127" s="990"/>
      <c r="AF127" s="991" t="s">
        <v>108</v>
      </c>
      <c r="AG127" s="989"/>
      <c r="AH127" s="989"/>
      <c r="AI127" s="989"/>
      <c r="AJ127" s="990"/>
      <c r="AK127" s="991" t="s">
        <v>108</v>
      </c>
      <c r="AL127" s="989"/>
      <c r="AM127" s="989"/>
      <c r="AN127" s="989"/>
      <c r="AO127" s="990"/>
      <c r="AP127" s="992" t="s">
        <v>108</v>
      </c>
      <c r="AQ127" s="993"/>
      <c r="AR127" s="993"/>
      <c r="AS127" s="993"/>
      <c r="AT127" s="994"/>
      <c r="AU127" s="233"/>
      <c r="AV127" s="233"/>
      <c r="AW127" s="233"/>
      <c r="AX127" s="916" t="s">
        <v>451</v>
      </c>
      <c r="AY127" s="917"/>
      <c r="AZ127" s="917"/>
      <c r="BA127" s="917"/>
      <c r="BB127" s="917"/>
      <c r="BC127" s="917"/>
      <c r="BD127" s="917"/>
      <c r="BE127" s="918"/>
      <c r="BF127" s="1071" t="s">
        <v>108</v>
      </c>
      <c r="BG127" s="1072"/>
      <c r="BH127" s="1072"/>
      <c r="BI127" s="1072"/>
      <c r="BJ127" s="1072"/>
      <c r="BK127" s="1072"/>
      <c r="BL127" s="1081"/>
      <c r="BM127" s="1071">
        <v>14.8</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452</v>
      </c>
      <c r="CQ127" s="1075"/>
      <c r="CR127" s="1075"/>
      <c r="CS127" s="1075"/>
      <c r="CT127" s="1075"/>
      <c r="CU127" s="1075"/>
      <c r="CV127" s="1075"/>
      <c r="CW127" s="1075"/>
      <c r="CX127" s="1075"/>
      <c r="CY127" s="1075"/>
      <c r="CZ127" s="1075"/>
      <c r="DA127" s="1075"/>
      <c r="DB127" s="1075"/>
      <c r="DC127" s="1075"/>
      <c r="DD127" s="1075"/>
      <c r="DE127" s="1075"/>
      <c r="DF127" s="1076"/>
      <c r="DG127" s="1077" t="s">
        <v>108</v>
      </c>
      <c r="DH127" s="1078"/>
      <c r="DI127" s="1078"/>
      <c r="DJ127" s="1078"/>
      <c r="DK127" s="1078"/>
      <c r="DL127" s="1078" t="s">
        <v>108</v>
      </c>
      <c r="DM127" s="1078"/>
      <c r="DN127" s="1078"/>
      <c r="DO127" s="1078"/>
      <c r="DP127" s="1078"/>
      <c r="DQ127" s="1078" t="s">
        <v>108</v>
      </c>
      <c r="DR127" s="1078"/>
      <c r="DS127" s="1078"/>
      <c r="DT127" s="1078"/>
      <c r="DU127" s="1078"/>
      <c r="DV127" s="1079" t="s">
        <v>108</v>
      </c>
      <c r="DW127" s="1079"/>
      <c r="DX127" s="1079"/>
      <c r="DY127" s="1079"/>
      <c r="DZ127" s="1080"/>
    </row>
    <row r="128" spans="1:130" s="197" customFormat="1" ht="26.25" customHeight="1">
      <c r="A128" s="1101" t="s">
        <v>453</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454</v>
      </c>
      <c r="X128" s="1103"/>
      <c r="Y128" s="1103"/>
      <c r="Z128" s="1104"/>
      <c r="AA128" s="1119">
        <v>51820</v>
      </c>
      <c r="AB128" s="1120"/>
      <c r="AC128" s="1120"/>
      <c r="AD128" s="1120"/>
      <c r="AE128" s="1121"/>
      <c r="AF128" s="1122">
        <v>57330</v>
      </c>
      <c r="AG128" s="1120"/>
      <c r="AH128" s="1120"/>
      <c r="AI128" s="1120"/>
      <c r="AJ128" s="1121"/>
      <c r="AK128" s="1122">
        <v>58042</v>
      </c>
      <c r="AL128" s="1120"/>
      <c r="AM128" s="1120"/>
      <c r="AN128" s="1120"/>
      <c r="AO128" s="1121"/>
      <c r="AP128" s="1123"/>
      <c r="AQ128" s="1124"/>
      <c r="AR128" s="1124"/>
      <c r="AS128" s="1124"/>
      <c r="AT128" s="1125"/>
      <c r="AU128" s="235"/>
      <c r="AV128" s="235"/>
      <c r="AW128" s="235"/>
      <c r="AX128" s="1084" t="s">
        <v>455</v>
      </c>
      <c r="AY128" s="980"/>
      <c r="AZ128" s="980"/>
      <c r="BA128" s="980"/>
      <c r="BB128" s="980"/>
      <c r="BC128" s="980"/>
      <c r="BD128" s="980"/>
      <c r="BE128" s="981"/>
      <c r="BF128" s="1096" t="s">
        <v>108</v>
      </c>
      <c r="BG128" s="1097"/>
      <c r="BH128" s="1097"/>
      <c r="BI128" s="1097"/>
      <c r="BJ128" s="1097"/>
      <c r="BK128" s="1097"/>
      <c r="BL128" s="1098"/>
      <c r="BM128" s="1096">
        <v>19.8</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89</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456</v>
      </c>
      <c r="X129" s="1091"/>
      <c r="Y129" s="1091"/>
      <c r="Z129" s="1092"/>
      <c r="AA129" s="988">
        <v>5001404</v>
      </c>
      <c r="AB129" s="989"/>
      <c r="AC129" s="989"/>
      <c r="AD129" s="989"/>
      <c r="AE129" s="990"/>
      <c r="AF129" s="991">
        <v>4970835</v>
      </c>
      <c r="AG129" s="989"/>
      <c r="AH129" s="989"/>
      <c r="AI129" s="989"/>
      <c r="AJ129" s="990"/>
      <c r="AK129" s="991">
        <v>5327521</v>
      </c>
      <c r="AL129" s="989"/>
      <c r="AM129" s="989"/>
      <c r="AN129" s="989"/>
      <c r="AO129" s="990"/>
      <c r="AP129" s="1093"/>
      <c r="AQ129" s="1094"/>
      <c r="AR129" s="1094"/>
      <c r="AS129" s="1094"/>
      <c r="AT129" s="1095"/>
      <c r="AU129" s="235"/>
      <c r="AV129" s="235"/>
      <c r="AW129" s="235"/>
      <c r="AX129" s="1084" t="s">
        <v>457</v>
      </c>
      <c r="AY129" s="980"/>
      <c r="AZ129" s="980"/>
      <c r="BA129" s="980"/>
      <c r="BB129" s="980"/>
      <c r="BC129" s="980"/>
      <c r="BD129" s="980"/>
      <c r="BE129" s="981"/>
      <c r="BF129" s="1085">
        <v>7</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458</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459</v>
      </c>
      <c r="X130" s="1091"/>
      <c r="Y130" s="1091"/>
      <c r="Z130" s="1092"/>
      <c r="AA130" s="988">
        <v>930124</v>
      </c>
      <c r="AB130" s="989"/>
      <c r="AC130" s="989"/>
      <c r="AD130" s="989"/>
      <c r="AE130" s="990"/>
      <c r="AF130" s="991">
        <v>949725</v>
      </c>
      <c r="AG130" s="989"/>
      <c r="AH130" s="989"/>
      <c r="AI130" s="989"/>
      <c r="AJ130" s="990"/>
      <c r="AK130" s="991">
        <v>1206636</v>
      </c>
      <c r="AL130" s="989"/>
      <c r="AM130" s="989"/>
      <c r="AN130" s="989"/>
      <c r="AO130" s="990"/>
      <c r="AP130" s="1093"/>
      <c r="AQ130" s="1094"/>
      <c r="AR130" s="1094"/>
      <c r="AS130" s="1094"/>
      <c r="AT130" s="1095"/>
      <c r="AU130" s="235"/>
      <c r="AV130" s="235"/>
      <c r="AW130" s="235"/>
      <c r="AX130" s="1143" t="s">
        <v>460</v>
      </c>
      <c r="AY130" s="1075"/>
      <c r="AZ130" s="1075"/>
      <c r="BA130" s="1075"/>
      <c r="BB130" s="1075"/>
      <c r="BC130" s="1075"/>
      <c r="BD130" s="1075"/>
      <c r="BE130" s="1076"/>
      <c r="BF130" s="1105" t="s">
        <v>108</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461</v>
      </c>
      <c r="X131" s="1114"/>
      <c r="Y131" s="1114"/>
      <c r="Z131" s="1115"/>
      <c r="AA131" s="1027">
        <v>4071280</v>
      </c>
      <c r="AB131" s="1028"/>
      <c r="AC131" s="1028"/>
      <c r="AD131" s="1028"/>
      <c r="AE131" s="1029"/>
      <c r="AF131" s="1030">
        <v>4021110</v>
      </c>
      <c r="AG131" s="1028"/>
      <c r="AH131" s="1028"/>
      <c r="AI131" s="1028"/>
      <c r="AJ131" s="1029"/>
      <c r="AK131" s="1030">
        <v>4120885</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462</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463</v>
      </c>
      <c r="W132" s="1131"/>
      <c r="X132" s="1131"/>
      <c r="Y132" s="1131"/>
      <c r="Z132" s="1132"/>
      <c r="AA132" s="1133">
        <v>8.5227741639999994</v>
      </c>
      <c r="AB132" s="1134"/>
      <c r="AC132" s="1134"/>
      <c r="AD132" s="1134"/>
      <c r="AE132" s="1135"/>
      <c r="AF132" s="1136">
        <v>6.7125495199999996</v>
      </c>
      <c r="AG132" s="1134"/>
      <c r="AH132" s="1134"/>
      <c r="AI132" s="1134"/>
      <c r="AJ132" s="1135"/>
      <c r="AK132" s="1136">
        <v>5.7966674630000004</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464</v>
      </c>
      <c r="W133" s="1138"/>
      <c r="X133" s="1138"/>
      <c r="Y133" s="1138"/>
      <c r="Z133" s="1139"/>
      <c r="AA133" s="1140">
        <v>10.1</v>
      </c>
      <c r="AB133" s="1141"/>
      <c r="AC133" s="1141"/>
      <c r="AD133" s="1141"/>
      <c r="AE133" s="1142"/>
      <c r="AF133" s="1140">
        <v>8.4</v>
      </c>
      <c r="AG133" s="1141"/>
      <c r="AH133" s="1141"/>
      <c r="AI133" s="1141"/>
      <c r="AJ133" s="1142"/>
      <c r="AK133" s="1140">
        <v>7</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47" t="s">
        <v>467</v>
      </c>
      <c r="L7" s="254"/>
      <c r="M7" s="255" t="s">
        <v>468</v>
      </c>
      <c r="N7" s="256"/>
    </row>
    <row r="8" spans="1:16">
      <c r="A8" s="248"/>
      <c r="B8" s="244"/>
      <c r="C8" s="244"/>
      <c r="D8" s="244"/>
      <c r="E8" s="244"/>
      <c r="F8" s="244"/>
      <c r="G8" s="257"/>
      <c r="H8" s="258"/>
      <c r="I8" s="258"/>
      <c r="J8" s="259"/>
      <c r="K8" s="1148"/>
      <c r="L8" s="260" t="s">
        <v>469</v>
      </c>
      <c r="M8" s="261" t="s">
        <v>470</v>
      </c>
      <c r="N8" s="262" t="s">
        <v>471</v>
      </c>
    </row>
    <row r="9" spans="1:16">
      <c r="A9" s="248"/>
      <c r="B9" s="244"/>
      <c r="C9" s="244"/>
      <c r="D9" s="244"/>
      <c r="E9" s="244"/>
      <c r="F9" s="244"/>
      <c r="G9" s="1149" t="s">
        <v>472</v>
      </c>
      <c r="H9" s="1150"/>
      <c r="I9" s="1150"/>
      <c r="J9" s="1151"/>
      <c r="K9" s="263">
        <v>1491232</v>
      </c>
      <c r="L9" s="264">
        <v>125577</v>
      </c>
      <c r="M9" s="265">
        <v>92139</v>
      </c>
      <c r="N9" s="266">
        <v>36.299999999999997</v>
      </c>
    </row>
    <row r="10" spans="1:16">
      <c r="A10" s="248"/>
      <c r="B10" s="244"/>
      <c r="C10" s="244"/>
      <c r="D10" s="244"/>
      <c r="E10" s="244"/>
      <c r="F10" s="244"/>
      <c r="G10" s="1149" t="s">
        <v>473</v>
      </c>
      <c r="H10" s="1150"/>
      <c r="I10" s="1150"/>
      <c r="J10" s="1151"/>
      <c r="K10" s="267">
        <v>161709</v>
      </c>
      <c r="L10" s="268">
        <v>13618</v>
      </c>
      <c r="M10" s="269">
        <v>9828</v>
      </c>
      <c r="N10" s="270">
        <v>38.6</v>
      </c>
    </row>
    <row r="11" spans="1:16" ht="13.5" customHeight="1">
      <c r="A11" s="248"/>
      <c r="B11" s="244"/>
      <c r="C11" s="244"/>
      <c r="D11" s="244"/>
      <c r="E11" s="244"/>
      <c r="F11" s="244"/>
      <c r="G11" s="1149" t="s">
        <v>474</v>
      </c>
      <c r="H11" s="1150"/>
      <c r="I11" s="1150"/>
      <c r="J11" s="1151"/>
      <c r="K11" s="267">
        <v>200245</v>
      </c>
      <c r="L11" s="268">
        <v>16863</v>
      </c>
      <c r="M11" s="269">
        <v>18164</v>
      </c>
      <c r="N11" s="270">
        <v>-7.2</v>
      </c>
    </row>
    <row r="12" spans="1:16" ht="13.5" customHeight="1">
      <c r="A12" s="248"/>
      <c r="B12" s="244"/>
      <c r="C12" s="244"/>
      <c r="D12" s="244"/>
      <c r="E12" s="244"/>
      <c r="F12" s="244"/>
      <c r="G12" s="1149" t="s">
        <v>475</v>
      </c>
      <c r="H12" s="1150"/>
      <c r="I12" s="1150"/>
      <c r="J12" s="1151"/>
      <c r="K12" s="267" t="s">
        <v>476</v>
      </c>
      <c r="L12" s="268" t="s">
        <v>476</v>
      </c>
      <c r="M12" s="269">
        <v>2035</v>
      </c>
      <c r="N12" s="270" t="s">
        <v>476</v>
      </c>
    </row>
    <row r="13" spans="1:16" ht="13.5" customHeight="1">
      <c r="A13" s="248"/>
      <c r="B13" s="244"/>
      <c r="C13" s="244"/>
      <c r="D13" s="244"/>
      <c r="E13" s="244"/>
      <c r="F13" s="244"/>
      <c r="G13" s="1149" t="s">
        <v>477</v>
      </c>
      <c r="H13" s="1150"/>
      <c r="I13" s="1150"/>
      <c r="J13" s="1151"/>
      <c r="K13" s="267" t="s">
        <v>476</v>
      </c>
      <c r="L13" s="268" t="s">
        <v>476</v>
      </c>
      <c r="M13" s="269" t="s">
        <v>476</v>
      </c>
      <c r="N13" s="270" t="s">
        <v>476</v>
      </c>
    </row>
    <row r="14" spans="1:16" ht="13.5" customHeight="1">
      <c r="A14" s="248"/>
      <c r="B14" s="244"/>
      <c r="C14" s="244"/>
      <c r="D14" s="244"/>
      <c r="E14" s="244"/>
      <c r="F14" s="244"/>
      <c r="G14" s="1149" t="s">
        <v>478</v>
      </c>
      <c r="H14" s="1150"/>
      <c r="I14" s="1150"/>
      <c r="J14" s="1151"/>
      <c r="K14" s="267">
        <v>99478</v>
      </c>
      <c r="L14" s="268">
        <v>8377</v>
      </c>
      <c r="M14" s="269">
        <v>4628</v>
      </c>
      <c r="N14" s="270">
        <v>81</v>
      </c>
    </row>
    <row r="15" spans="1:16" ht="13.5" customHeight="1">
      <c r="A15" s="248"/>
      <c r="B15" s="244"/>
      <c r="C15" s="244"/>
      <c r="D15" s="244"/>
      <c r="E15" s="244"/>
      <c r="F15" s="244"/>
      <c r="G15" s="1149" t="s">
        <v>479</v>
      </c>
      <c r="H15" s="1150"/>
      <c r="I15" s="1150"/>
      <c r="J15" s="1151"/>
      <c r="K15" s="267">
        <v>40155</v>
      </c>
      <c r="L15" s="268">
        <v>3381</v>
      </c>
      <c r="M15" s="269">
        <v>2248</v>
      </c>
      <c r="N15" s="270">
        <v>50.4</v>
      </c>
    </row>
    <row r="16" spans="1:16">
      <c r="A16" s="248"/>
      <c r="B16" s="244"/>
      <c r="C16" s="244"/>
      <c r="D16" s="244"/>
      <c r="E16" s="244"/>
      <c r="F16" s="244"/>
      <c r="G16" s="1152" t="s">
        <v>480</v>
      </c>
      <c r="H16" s="1153"/>
      <c r="I16" s="1153"/>
      <c r="J16" s="1154"/>
      <c r="K16" s="268">
        <v>-165678</v>
      </c>
      <c r="L16" s="268">
        <v>-13952</v>
      </c>
      <c r="M16" s="269">
        <v>-10097</v>
      </c>
      <c r="N16" s="270">
        <v>38.200000000000003</v>
      </c>
    </row>
    <row r="17" spans="1:16">
      <c r="A17" s="248"/>
      <c r="B17" s="244"/>
      <c r="C17" s="244"/>
      <c r="D17" s="244"/>
      <c r="E17" s="244"/>
      <c r="F17" s="244"/>
      <c r="G17" s="1152" t="s">
        <v>166</v>
      </c>
      <c r="H17" s="1153"/>
      <c r="I17" s="1153"/>
      <c r="J17" s="1154"/>
      <c r="K17" s="268">
        <v>1827141</v>
      </c>
      <c r="L17" s="268">
        <v>153865</v>
      </c>
      <c r="M17" s="269">
        <v>118944</v>
      </c>
      <c r="N17" s="270">
        <v>29.4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44" t="s">
        <v>485</v>
      </c>
      <c r="H21" s="1145"/>
      <c r="I21" s="1145"/>
      <c r="J21" s="1146"/>
      <c r="K21" s="280">
        <v>14.82</v>
      </c>
      <c r="L21" s="281">
        <v>10.66</v>
      </c>
      <c r="M21" s="282">
        <v>4.16</v>
      </c>
      <c r="N21" s="249"/>
      <c r="O21" s="283"/>
      <c r="P21" s="279"/>
    </row>
    <row r="22" spans="1:16" s="284" customFormat="1">
      <c r="A22" s="279"/>
      <c r="B22" s="249"/>
      <c r="C22" s="249"/>
      <c r="D22" s="249"/>
      <c r="E22" s="249"/>
      <c r="F22" s="249"/>
      <c r="G22" s="1144" t="s">
        <v>486</v>
      </c>
      <c r="H22" s="1145"/>
      <c r="I22" s="1145"/>
      <c r="J22" s="1146"/>
      <c r="K22" s="285">
        <v>95.1</v>
      </c>
      <c r="L22" s="286">
        <v>95.6</v>
      </c>
      <c r="M22" s="287">
        <v>-0.5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47" t="s">
        <v>467</v>
      </c>
      <c r="L30" s="254"/>
      <c r="M30" s="255" t="s">
        <v>468</v>
      </c>
      <c r="N30" s="256"/>
    </row>
    <row r="31" spans="1:16">
      <c r="A31" s="248"/>
      <c r="B31" s="244"/>
      <c r="C31" s="244"/>
      <c r="D31" s="244"/>
      <c r="E31" s="244"/>
      <c r="F31" s="244"/>
      <c r="G31" s="257"/>
      <c r="H31" s="258"/>
      <c r="I31" s="258"/>
      <c r="J31" s="259"/>
      <c r="K31" s="1148"/>
      <c r="L31" s="260" t="s">
        <v>469</v>
      </c>
      <c r="M31" s="261" t="s">
        <v>470</v>
      </c>
      <c r="N31" s="262" t="s">
        <v>471</v>
      </c>
    </row>
    <row r="32" spans="1:16" ht="27" customHeight="1">
      <c r="A32" s="248"/>
      <c r="B32" s="244"/>
      <c r="C32" s="244"/>
      <c r="D32" s="244"/>
      <c r="E32" s="244"/>
      <c r="F32" s="244"/>
      <c r="G32" s="1160" t="s">
        <v>490</v>
      </c>
      <c r="H32" s="1161"/>
      <c r="I32" s="1161"/>
      <c r="J32" s="1162"/>
      <c r="K32" s="294">
        <v>1373027</v>
      </c>
      <c r="L32" s="294">
        <v>115623</v>
      </c>
      <c r="M32" s="295">
        <v>80028</v>
      </c>
      <c r="N32" s="296">
        <v>44.5</v>
      </c>
    </row>
    <row r="33" spans="1:16" ht="13.5" customHeight="1">
      <c r="A33" s="248"/>
      <c r="B33" s="244"/>
      <c r="C33" s="244"/>
      <c r="D33" s="244"/>
      <c r="E33" s="244"/>
      <c r="F33" s="244"/>
      <c r="G33" s="1160" t="s">
        <v>491</v>
      </c>
      <c r="H33" s="1161"/>
      <c r="I33" s="1161"/>
      <c r="J33" s="1162"/>
      <c r="K33" s="294" t="s">
        <v>476</v>
      </c>
      <c r="L33" s="294" t="s">
        <v>476</v>
      </c>
      <c r="M33" s="295" t="s">
        <v>476</v>
      </c>
      <c r="N33" s="296" t="s">
        <v>476</v>
      </c>
    </row>
    <row r="34" spans="1:16" ht="27" customHeight="1">
      <c r="A34" s="248"/>
      <c r="B34" s="244"/>
      <c r="C34" s="244"/>
      <c r="D34" s="244"/>
      <c r="E34" s="244"/>
      <c r="F34" s="244"/>
      <c r="G34" s="1160" t="s">
        <v>492</v>
      </c>
      <c r="H34" s="1161"/>
      <c r="I34" s="1161"/>
      <c r="J34" s="1162"/>
      <c r="K34" s="294" t="s">
        <v>476</v>
      </c>
      <c r="L34" s="294" t="s">
        <v>476</v>
      </c>
      <c r="M34" s="295" t="s">
        <v>476</v>
      </c>
      <c r="N34" s="296" t="s">
        <v>476</v>
      </c>
    </row>
    <row r="35" spans="1:16" ht="27" customHeight="1">
      <c r="A35" s="248"/>
      <c r="B35" s="244"/>
      <c r="C35" s="244"/>
      <c r="D35" s="244"/>
      <c r="E35" s="244"/>
      <c r="F35" s="244"/>
      <c r="G35" s="1160" t="s">
        <v>493</v>
      </c>
      <c r="H35" s="1161"/>
      <c r="I35" s="1161"/>
      <c r="J35" s="1162"/>
      <c r="K35" s="294">
        <v>62475</v>
      </c>
      <c r="L35" s="294">
        <v>5261</v>
      </c>
      <c r="M35" s="295">
        <v>25974</v>
      </c>
      <c r="N35" s="296">
        <v>-79.7</v>
      </c>
    </row>
    <row r="36" spans="1:16" ht="27" customHeight="1">
      <c r="A36" s="248"/>
      <c r="B36" s="244"/>
      <c r="C36" s="244"/>
      <c r="D36" s="244"/>
      <c r="E36" s="244"/>
      <c r="F36" s="244"/>
      <c r="G36" s="1160" t="s">
        <v>494</v>
      </c>
      <c r="H36" s="1161"/>
      <c r="I36" s="1161"/>
      <c r="J36" s="1162"/>
      <c r="K36" s="294">
        <v>67695</v>
      </c>
      <c r="L36" s="294">
        <v>5701</v>
      </c>
      <c r="M36" s="295">
        <v>3122</v>
      </c>
      <c r="N36" s="296">
        <v>82.6</v>
      </c>
    </row>
    <row r="37" spans="1:16" ht="13.5" customHeight="1">
      <c r="A37" s="248"/>
      <c r="B37" s="244"/>
      <c r="C37" s="244"/>
      <c r="D37" s="244"/>
      <c r="E37" s="244"/>
      <c r="F37" s="244"/>
      <c r="G37" s="1160" t="s">
        <v>495</v>
      </c>
      <c r="H37" s="1161"/>
      <c r="I37" s="1161"/>
      <c r="J37" s="1162"/>
      <c r="K37" s="294" t="s">
        <v>476</v>
      </c>
      <c r="L37" s="294" t="s">
        <v>476</v>
      </c>
      <c r="M37" s="295">
        <v>1366</v>
      </c>
      <c r="N37" s="296" t="s">
        <v>476</v>
      </c>
    </row>
    <row r="38" spans="1:16" ht="27" customHeight="1">
      <c r="A38" s="248"/>
      <c r="B38" s="244"/>
      <c r="C38" s="244"/>
      <c r="D38" s="244"/>
      <c r="E38" s="244"/>
      <c r="F38" s="244"/>
      <c r="G38" s="1163" t="s">
        <v>496</v>
      </c>
      <c r="H38" s="1164"/>
      <c r="I38" s="1164"/>
      <c r="J38" s="1165"/>
      <c r="K38" s="297">
        <v>355</v>
      </c>
      <c r="L38" s="297">
        <v>30</v>
      </c>
      <c r="M38" s="298">
        <v>23</v>
      </c>
      <c r="N38" s="299">
        <v>30.4</v>
      </c>
      <c r="O38" s="293"/>
    </row>
    <row r="39" spans="1:16">
      <c r="A39" s="248"/>
      <c r="B39" s="244"/>
      <c r="C39" s="244"/>
      <c r="D39" s="244"/>
      <c r="E39" s="244"/>
      <c r="F39" s="244"/>
      <c r="G39" s="1163" t="s">
        <v>497</v>
      </c>
      <c r="H39" s="1164"/>
      <c r="I39" s="1164"/>
      <c r="J39" s="1165"/>
      <c r="K39" s="300">
        <v>-58042</v>
      </c>
      <c r="L39" s="300">
        <v>-4888</v>
      </c>
      <c r="M39" s="301">
        <v>-3584</v>
      </c>
      <c r="N39" s="302">
        <v>36.4</v>
      </c>
      <c r="O39" s="293"/>
    </row>
    <row r="40" spans="1:16" ht="27" customHeight="1">
      <c r="A40" s="248"/>
      <c r="B40" s="244"/>
      <c r="C40" s="244"/>
      <c r="D40" s="244"/>
      <c r="E40" s="244"/>
      <c r="F40" s="244"/>
      <c r="G40" s="1160" t="s">
        <v>498</v>
      </c>
      <c r="H40" s="1161"/>
      <c r="I40" s="1161"/>
      <c r="J40" s="1162"/>
      <c r="K40" s="300">
        <v>-1206636</v>
      </c>
      <c r="L40" s="300">
        <v>-101611</v>
      </c>
      <c r="M40" s="301">
        <v>-73614</v>
      </c>
      <c r="N40" s="302">
        <v>38</v>
      </c>
      <c r="O40" s="293"/>
    </row>
    <row r="41" spans="1:16">
      <c r="A41" s="248"/>
      <c r="B41" s="244"/>
      <c r="C41" s="244"/>
      <c r="D41" s="244"/>
      <c r="E41" s="244"/>
      <c r="F41" s="244"/>
      <c r="G41" s="1166" t="s">
        <v>277</v>
      </c>
      <c r="H41" s="1167"/>
      <c r="I41" s="1167"/>
      <c r="J41" s="1168"/>
      <c r="K41" s="294">
        <v>238874</v>
      </c>
      <c r="L41" s="300">
        <v>20116</v>
      </c>
      <c r="M41" s="301">
        <v>33316</v>
      </c>
      <c r="N41" s="302">
        <v>-39.6</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55" t="s">
        <v>467</v>
      </c>
      <c r="J49" s="1157" t="s">
        <v>502</v>
      </c>
      <c r="K49" s="1158"/>
      <c r="L49" s="1158"/>
      <c r="M49" s="1158"/>
      <c r="N49" s="1159"/>
    </row>
    <row r="50" spans="1:14">
      <c r="A50" s="248"/>
      <c r="B50" s="244"/>
      <c r="C50" s="244"/>
      <c r="D50" s="244"/>
      <c r="E50" s="244"/>
      <c r="F50" s="244"/>
      <c r="G50" s="312"/>
      <c r="H50" s="313"/>
      <c r="I50" s="1156"/>
      <c r="J50" s="314" t="s">
        <v>503</v>
      </c>
      <c r="K50" s="315" t="s">
        <v>504</v>
      </c>
      <c r="L50" s="316" t="s">
        <v>505</v>
      </c>
      <c r="M50" s="317" t="s">
        <v>506</v>
      </c>
      <c r="N50" s="318" t="s">
        <v>507</v>
      </c>
    </row>
    <row r="51" spans="1:14">
      <c r="A51" s="248"/>
      <c r="B51" s="244"/>
      <c r="C51" s="244"/>
      <c r="D51" s="244"/>
      <c r="E51" s="244"/>
      <c r="F51" s="244"/>
      <c r="G51" s="310" t="s">
        <v>508</v>
      </c>
      <c r="H51" s="311"/>
      <c r="I51" s="319">
        <v>2695680</v>
      </c>
      <c r="J51" s="320">
        <v>211692</v>
      </c>
      <c r="K51" s="321">
        <v>-11.1</v>
      </c>
      <c r="L51" s="322">
        <v>117242</v>
      </c>
      <c r="M51" s="323">
        <v>-20.7</v>
      </c>
      <c r="N51" s="324">
        <v>9.6</v>
      </c>
    </row>
    <row r="52" spans="1:14">
      <c r="A52" s="248"/>
      <c r="B52" s="244"/>
      <c r="C52" s="244"/>
      <c r="D52" s="244"/>
      <c r="E52" s="244"/>
      <c r="F52" s="244"/>
      <c r="G52" s="325"/>
      <c r="H52" s="326" t="s">
        <v>509</v>
      </c>
      <c r="I52" s="327">
        <v>1238173</v>
      </c>
      <c r="J52" s="328">
        <v>97234</v>
      </c>
      <c r="K52" s="329">
        <v>24</v>
      </c>
      <c r="L52" s="330">
        <v>59388</v>
      </c>
      <c r="M52" s="331">
        <v>-6.1</v>
      </c>
      <c r="N52" s="332">
        <v>30.1</v>
      </c>
    </row>
    <row r="53" spans="1:14">
      <c r="A53" s="248"/>
      <c r="B53" s="244"/>
      <c r="C53" s="244"/>
      <c r="D53" s="244"/>
      <c r="E53" s="244"/>
      <c r="F53" s="244"/>
      <c r="G53" s="310" t="s">
        <v>510</v>
      </c>
      <c r="H53" s="311"/>
      <c r="I53" s="319">
        <v>1942344</v>
      </c>
      <c r="J53" s="320">
        <v>154522</v>
      </c>
      <c r="K53" s="321">
        <v>-27</v>
      </c>
      <c r="L53" s="322">
        <v>114097</v>
      </c>
      <c r="M53" s="323">
        <v>-2.7</v>
      </c>
      <c r="N53" s="324">
        <v>-24.3</v>
      </c>
    </row>
    <row r="54" spans="1:14">
      <c r="A54" s="248"/>
      <c r="B54" s="244"/>
      <c r="C54" s="244"/>
      <c r="D54" s="244"/>
      <c r="E54" s="244"/>
      <c r="F54" s="244"/>
      <c r="G54" s="325"/>
      <c r="H54" s="326" t="s">
        <v>509</v>
      </c>
      <c r="I54" s="327">
        <v>704418</v>
      </c>
      <c r="J54" s="328">
        <v>56040</v>
      </c>
      <c r="K54" s="329">
        <v>-42.4</v>
      </c>
      <c r="L54" s="330">
        <v>61630</v>
      </c>
      <c r="M54" s="331">
        <v>3.8</v>
      </c>
      <c r="N54" s="332">
        <v>-46.2</v>
      </c>
    </row>
    <row r="55" spans="1:14">
      <c r="A55" s="248"/>
      <c r="B55" s="244"/>
      <c r="C55" s="244"/>
      <c r="D55" s="244"/>
      <c r="E55" s="244"/>
      <c r="F55" s="244"/>
      <c r="G55" s="310" t="s">
        <v>511</v>
      </c>
      <c r="H55" s="311"/>
      <c r="I55" s="319">
        <v>3086097</v>
      </c>
      <c r="J55" s="320">
        <v>248819</v>
      </c>
      <c r="K55" s="321">
        <v>61</v>
      </c>
      <c r="L55" s="322">
        <v>136577</v>
      </c>
      <c r="M55" s="323">
        <v>19.7</v>
      </c>
      <c r="N55" s="324">
        <v>41.3</v>
      </c>
    </row>
    <row r="56" spans="1:14">
      <c r="A56" s="248"/>
      <c r="B56" s="244"/>
      <c r="C56" s="244"/>
      <c r="D56" s="244"/>
      <c r="E56" s="244"/>
      <c r="F56" s="244"/>
      <c r="G56" s="325"/>
      <c r="H56" s="326" t="s">
        <v>509</v>
      </c>
      <c r="I56" s="327">
        <v>1435571</v>
      </c>
      <c r="J56" s="328">
        <v>115744</v>
      </c>
      <c r="K56" s="329">
        <v>106.5</v>
      </c>
      <c r="L56" s="330">
        <v>59645</v>
      </c>
      <c r="M56" s="331">
        <v>-3.2</v>
      </c>
      <c r="N56" s="332">
        <v>109.7</v>
      </c>
    </row>
    <row r="57" spans="1:14">
      <c r="A57" s="248"/>
      <c r="B57" s="244"/>
      <c r="C57" s="244"/>
      <c r="D57" s="244"/>
      <c r="E57" s="244"/>
      <c r="F57" s="244"/>
      <c r="G57" s="310" t="s">
        <v>512</v>
      </c>
      <c r="H57" s="311"/>
      <c r="I57" s="319">
        <v>1877444</v>
      </c>
      <c r="J57" s="320">
        <v>154688</v>
      </c>
      <c r="K57" s="321">
        <v>-37.799999999999997</v>
      </c>
      <c r="L57" s="322">
        <v>132212</v>
      </c>
      <c r="M57" s="323">
        <v>-3.2</v>
      </c>
      <c r="N57" s="324">
        <v>-34.6</v>
      </c>
    </row>
    <row r="58" spans="1:14">
      <c r="A58" s="248"/>
      <c r="B58" s="244"/>
      <c r="C58" s="244"/>
      <c r="D58" s="244"/>
      <c r="E58" s="244"/>
      <c r="F58" s="244"/>
      <c r="G58" s="325"/>
      <c r="H58" s="326" t="s">
        <v>509</v>
      </c>
      <c r="I58" s="327">
        <v>918327</v>
      </c>
      <c r="J58" s="328">
        <v>75663</v>
      </c>
      <c r="K58" s="329">
        <v>-34.6</v>
      </c>
      <c r="L58" s="330">
        <v>67114</v>
      </c>
      <c r="M58" s="331">
        <v>12.5</v>
      </c>
      <c r="N58" s="332">
        <v>-47.1</v>
      </c>
    </row>
    <row r="59" spans="1:14">
      <c r="A59" s="248"/>
      <c r="B59" s="244"/>
      <c r="C59" s="244"/>
      <c r="D59" s="244"/>
      <c r="E59" s="244"/>
      <c r="F59" s="244"/>
      <c r="G59" s="310" t="s">
        <v>513</v>
      </c>
      <c r="H59" s="311"/>
      <c r="I59" s="319">
        <v>1878247</v>
      </c>
      <c r="J59" s="320">
        <v>158168</v>
      </c>
      <c r="K59" s="321">
        <v>2.2000000000000002</v>
      </c>
      <c r="L59" s="322">
        <v>93741</v>
      </c>
      <c r="M59" s="323">
        <v>-29.1</v>
      </c>
      <c r="N59" s="324">
        <v>31.3</v>
      </c>
    </row>
    <row r="60" spans="1:14">
      <c r="A60" s="248"/>
      <c r="B60" s="244"/>
      <c r="C60" s="244"/>
      <c r="D60" s="244"/>
      <c r="E60" s="244"/>
      <c r="F60" s="244"/>
      <c r="G60" s="325"/>
      <c r="H60" s="326" t="s">
        <v>509</v>
      </c>
      <c r="I60" s="333">
        <v>1127245</v>
      </c>
      <c r="J60" s="328">
        <v>94926</v>
      </c>
      <c r="K60" s="329">
        <v>25.5</v>
      </c>
      <c r="L60" s="330">
        <v>46285</v>
      </c>
      <c r="M60" s="331">
        <v>-31</v>
      </c>
      <c r="N60" s="332">
        <v>56.5</v>
      </c>
    </row>
    <row r="61" spans="1:14">
      <c r="A61" s="248"/>
      <c r="B61" s="244"/>
      <c r="C61" s="244"/>
      <c r="D61" s="244"/>
      <c r="E61" s="244"/>
      <c r="F61" s="244"/>
      <c r="G61" s="310" t="s">
        <v>514</v>
      </c>
      <c r="H61" s="334"/>
      <c r="I61" s="335">
        <v>2295962</v>
      </c>
      <c r="J61" s="336">
        <v>185578</v>
      </c>
      <c r="K61" s="337">
        <v>-2.5</v>
      </c>
      <c r="L61" s="338">
        <v>118774</v>
      </c>
      <c r="M61" s="339">
        <v>-7.2</v>
      </c>
      <c r="N61" s="324">
        <v>4.7</v>
      </c>
    </row>
    <row r="62" spans="1:14">
      <c r="A62" s="248"/>
      <c r="B62" s="244"/>
      <c r="C62" s="244"/>
      <c r="D62" s="244"/>
      <c r="E62" s="244"/>
      <c r="F62" s="244"/>
      <c r="G62" s="325"/>
      <c r="H62" s="326" t="s">
        <v>509</v>
      </c>
      <c r="I62" s="327">
        <v>1084747</v>
      </c>
      <c r="J62" s="328">
        <v>87921</v>
      </c>
      <c r="K62" s="329">
        <v>15.8</v>
      </c>
      <c r="L62" s="330">
        <v>58812</v>
      </c>
      <c r="M62" s="331">
        <v>-4.8</v>
      </c>
      <c r="N62" s="332">
        <v>20.6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69" t="s">
        <v>3</v>
      </c>
      <c r="D47" s="1169"/>
      <c r="E47" s="1170"/>
      <c r="F47" s="11">
        <v>20.73</v>
      </c>
      <c r="G47" s="12">
        <v>21.08</v>
      </c>
      <c r="H47" s="12">
        <v>22.14</v>
      </c>
      <c r="I47" s="12">
        <v>17.96</v>
      </c>
      <c r="J47" s="13">
        <v>20.52</v>
      </c>
    </row>
    <row r="48" spans="2:10" ht="57.75" customHeight="1">
      <c r="B48" s="14"/>
      <c r="C48" s="1171" t="s">
        <v>4</v>
      </c>
      <c r="D48" s="1171"/>
      <c r="E48" s="1172"/>
      <c r="F48" s="15">
        <v>2.12</v>
      </c>
      <c r="G48" s="16">
        <v>1.8</v>
      </c>
      <c r="H48" s="16">
        <v>5.77</v>
      </c>
      <c r="I48" s="16">
        <v>7.31</v>
      </c>
      <c r="J48" s="17">
        <v>5.61</v>
      </c>
    </row>
    <row r="49" spans="2:10" ht="57.75" customHeight="1" thickBot="1">
      <c r="B49" s="18"/>
      <c r="C49" s="1173" t="s">
        <v>5</v>
      </c>
      <c r="D49" s="1173"/>
      <c r="E49" s="1174"/>
      <c r="F49" s="19" t="s">
        <v>521</v>
      </c>
      <c r="G49" s="20" t="s">
        <v>522</v>
      </c>
      <c r="H49" s="20">
        <v>3.99</v>
      </c>
      <c r="I49" s="20">
        <v>7.11</v>
      </c>
      <c r="J49" s="21" t="s">
        <v>523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5"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2017-04-17T08:16:12Z</cp:lastPrinted>
  <dcterms:created xsi:type="dcterms:W3CDTF">2017-02-15T22:23:06Z</dcterms:created>
  <dcterms:modified xsi:type="dcterms:W3CDTF">2017-05-23T09:25:23Z</dcterms:modified>
</cp:coreProperties>
</file>