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<sst xmlns="http://schemas.openxmlformats.org/spreadsheetml/2006/main" count="1193" uniqueCount="550">
  <si>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</si>
  <si>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</si>
  <si>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</si>
  <si>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</si>
  <si>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</si>
  <si>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</si>
  <si>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</si>
  <si>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</si>
  <si>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</si>
  <si>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</si>
  <si>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</si>
  <si>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</si>
  <si>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</si>
  <si>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</si>
  <si>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</si>
  <si>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</si>
  <si>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</si>
  <si>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</si>
  <si>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</si>
  <si>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</si>
  <si>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7"/>
  </si>
  <si>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</si>
  <si>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</si>
  <si>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</si>
  <si>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</si>
  <si>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</si>
  <si>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</si>
  <si>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</si>
  <si>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</si>
  <si>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</si>
  <si>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</si>
  <si>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</si>
  <si>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</si>
  <si>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</si>
  <si>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</si>
  <si>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</si>
  <si>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</si>
  <si>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</si>
  <si>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</si>
  <si>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</si>
  <si>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</si>
  <si>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</si>
  <si>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</si>
  <si>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</si>
  <si>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</si>
  <si>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</si>
  <si>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</si>
  <si>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</si>
  <si>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</si>
  <si>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</si>
  <si>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</si>
  <si>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</si>
  <si>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</si>
  <si>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</si>
  <si>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</si>
  <si>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</si>
  <si>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</si>
  <si>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</si>
  <si>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</si>
  <si>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</si>
  <si>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</si>
  <si>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</si>
  <si>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</si>
  <si>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</si>
  <si>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</si>
  <si>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嶺北広域行政事務組合　一般会計</t>
    <rPh sb="0" eb="1">
      <t>レイ</t>
    </rPh>
    <rPh sb="1" eb="2">
      <t>ホク</t>
    </rPh>
    <rPh sb="2" eb="4">
      <t>コウイキ</t>
    </rPh>
    <rPh sb="4" eb="6">
      <t>ギョウセイ</t>
    </rPh>
    <rPh sb="6" eb="8">
      <t>ジム</t>
    </rPh>
    <rPh sb="8" eb="10">
      <t>クミアイ</t>
    </rPh>
    <rPh sb="11" eb="13">
      <t>イッパン</t>
    </rPh>
    <rPh sb="13" eb="15">
      <t>カイケイ</t>
    </rPh>
    <phoneticPr fontId="36"/>
  </si>
  <si>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</si>
  <si>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</si>
  <si>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</si>
  <si>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</si>
  <si>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</si>
  <si>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</si>
  <si>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公有林整備推進基金</t>
  </si>
  <si>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</si>
  <si>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</si>
  <si>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</si>
  <si>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</si>
  <si>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</si>
  <si>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</si>
  <si>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</si>
  <si>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</si>
  <si>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</si>
  <si>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</si>
  <si>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</si>
  <si>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</si>
  <si>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</si>
  <si>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</si>
  <si>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</si>
  <si>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</si>
  <si>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</si>
  <si>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</si>
  <si>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</si>
  <si>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</si>
  <si>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</si>
  <si>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</si>
  <si>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</si>
  <si>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</si>
  <si>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</si>
  <si>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</si>
  <si>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</si>
  <si>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</si>
  <si>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</si>
  <si>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</si>
  <si>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</si>
  <si>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</si>
  <si>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</si>
  <si>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</si>
  <si>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</si>
  <si>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</si>
  <si>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</si>
  <si>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</si>
  <si>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</si>
  <si>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</si>
  <si>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</si>
  <si>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</si>
  <si>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</si>
  <si>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</si>
  <si>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</si>
  <si>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</si>
  <si>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森林環境譲与税基金</t>
  </si>
  <si>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</si>
  <si>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</si>
  <si>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</si>
  <si>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</si>
  <si>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</si>
  <si>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7"/>
  </si>
  <si>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</si>
  <si>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</si>
  <si>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</si>
  <si>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</si>
  <si>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</si>
  <si>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</si>
  <si>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</si>
  <si>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</si>
  <si>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</si>
  <si>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</si>
  <si>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</si>
  <si>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</si>
  <si>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</si>
  <si>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</si>
  <si>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</si>
  <si>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</si>
  <si>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</si>
  <si>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</si>
  <si>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</si>
  <si>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</si>
  <si>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</si>
  <si>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Ⅰ－０</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</si>
  <si>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</si>
  <si>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</si>
  <si>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</si>
  <si>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</si>
  <si>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</si>
  <si>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</si>
  <si>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</si>
  <si>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</si>
  <si>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</si>
  <si>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</si>
  <si>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</si>
  <si>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</si>
  <si>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</si>
  <si>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</si>
  <si>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</si>
  <si>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</si>
  <si>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大豊町</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</si>
  <si>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</si>
  <si>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</si>
  <si>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</si>
  <si>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</si>
  <si>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</si>
  <si>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</si>
  <si>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</si>
  <si>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</si>
  <si>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</si>
  <si>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</si>
  <si>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</si>
  <si>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</si>
  <si>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</si>
  <si>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</si>
  <si>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</si>
  <si>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</si>
  <si>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</si>
  <si>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</si>
  <si>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</si>
  <si>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</si>
  <si>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</si>
  <si>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</si>
  <si>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</si>
  <si>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</si>
  <si>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</si>
  <si>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</si>
  <si>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</si>
  <si>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</si>
  <si>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</si>
  <si>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</si>
  <si>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</si>
  <si>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</si>
  <si>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</si>
  <si>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-17.9</t>
  </si>
  <si>
    <t>性質別歳出の状況（単位 千円・％）</t>
    <rPh sb="0" eb="2">
      <t>セイシツ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</si>
  <si>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</si>
  <si>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</si>
  <si>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</si>
  <si>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</si>
  <si>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</si>
  <si>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</si>
  <si>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</si>
  <si>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</si>
  <si>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</si>
  <si>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</si>
  <si>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</si>
  <si>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</si>
  <si>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</si>
  <si>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</si>
  <si>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</si>
  <si>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</si>
  <si>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t>嶺北広域行政事務組合　介護認定審査事務特別会計</t>
    <rPh sb="0" eb="1">
      <t>レイ</t>
    </rPh>
    <rPh sb="1" eb="2">
      <t>ホク</t>
    </rPh>
    <rPh sb="2" eb="4">
      <t>コウイキ</t>
    </rPh>
    <rPh sb="4" eb="6">
      <t>ギョウセイ</t>
    </rPh>
    <rPh sb="6" eb="8">
      <t>ジム</t>
    </rPh>
    <rPh sb="8" eb="10">
      <t>クミアイ</t>
    </rPh>
    <rPh sb="11" eb="13">
      <t>カイゴ</t>
    </rPh>
    <rPh sb="13" eb="15">
      <t>ニンテイ</t>
    </rPh>
    <rPh sb="15" eb="17">
      <t>シンサ</t>
    </rPh>
    <rPh sb="17" eb="19">
      <t>ジム</t>
    </rPh>
    <rPh sb="19" eb="21">
      <t>トクベツ</t>
    </rPh>
    <rPh sb="21" eb="23">
      <t>カイケイ</t>
    </rPh>
    <phoneticPr fontId="3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</si>
  <si>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</si>
  <si>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</si>
  <si>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</si>
  <si>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</si>
  <si>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</si>
  <si>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</si>
  <si>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</si>
  <si>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</si>
  <si>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 2.51</t>
  </si>
  <si>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</si>
  <si>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</si>
  <si>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</si>
  <si>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</si>
  <si>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</si>
  <si>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</si>
  <si>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</si>
  <si>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</si>
  <si>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</si>
  <si>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-3.6</t>
  </si>
  <si>
    <t>類似団体内平均値</t>
  </si>
  <si>
    <t>満期一括償還地方債の一年当たりの元金償還金に相当するもの
（年度割相当額）</t>
  </si>
  <si>
    <t>-3.7</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</si>
  <si>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</si>
  <si>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</si>
  <si>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</si>
  <si>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</si>
  <si>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</si>
  <si>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</si>
  <si>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</si>
  <si>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</si>
  <si>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</si>
  <si>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</si>
  <si>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</si>
  <si>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</si>
  <si>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</si>
  <si>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</si>
  <si>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</si>
  <si>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</si>
  <si>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</si>
  <si>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</si>
  <si>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</si>
  <si>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</si>
  <si>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</si>
  <si>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</si>
  <si>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</si>
  <si>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</si>
  <si>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</si>
  <si>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</si>
  <si>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</si>
  <si>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</si>
  <si>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</si>
  <si>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</si>
  <si>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</si>
  <si>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</si>
  <si>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</si>
  <si>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</si>
  <si>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</si>
  <si>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</si>
  <si>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</si>
  <si>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</si>
  <si>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</si>
  <si>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</si>
  <si>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</si>
  <si>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</si>
  <si>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</si>
  <si>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</si>
  <si>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</si>
  <si>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</si>
  <si>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</si>
  <si>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</si>
  <si>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</si>
  <si>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</si>
  <si>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</si>
  <si>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</si>
  <si>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</si>
  <si>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</si>
  <si>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</si>
  <si>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</si>
  <si>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</si>
  <si>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</si>
  <si>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</si>
  <si>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</si>
  <si>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</si>
  <si>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</si>
  <si>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</si>
  <si>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</si>
  <si>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</si>
  <si>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</si>
  <si>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</si>
  <si>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</si>
  <si>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</si>
  <si>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</si>
  <si>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</si>
  <si>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</si>
  <si>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高知県大豊町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</si>
  <si>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</si>
  <si>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</si>
  <si>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</si>
  <si>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</si>
  <si>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</si>
  <si>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</si>
  <si>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</si>
  <si>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</si>
  <si>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</si>
  <si>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</si>
  <si>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</si>
  <si>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</si>
  <si>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</si>
  <si>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</si>
  <si>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</si>
  <si>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</si>
  <si>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</si>
  <si>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</si>
  <si>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</si>
  <si>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</si>
  <si>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</si>
  <si>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</si>
  <si>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</si>
  <si>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</si>
  <si>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</si>
  <si>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</si>
  <si>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</si>
  <si>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</si>
  <si>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</si>
  <si>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</si>
  <si>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</si>
  <si>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</si>
  <si>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</si>
  <si>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地方債の繰上償還等による地方債残高の減や、財政調整基金及び減債基金等の積立により、充当可能財源が将来負担額を上回る結果となっているが、有形固定資産減価償却率は類似団体よりも高く、公共施設の老朽化が著しい本町では、今後、公共施設等総合管理計画や個別施設計画に基づき、老朽化対策に積極的に取り組んでいく。</t>
    <rPh sb="121" eb="123">
      <t>コベツ</t>
    </rPh>
    <rPh sb="123" eb="125">
      <t>シセツ</t>
    </rPh>
    <rPh sb="125" eb="127">
      <t>ケイカク</t>
    </rPh>
    <rPh sb="128" eb="129">
      <t>モト</t>
    </rPh>
    <phoneticPr fontId="6"/>
  </si>
  <si>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</si>
  <si>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</si>
  <si>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</si>
  <si>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</si>
  <si>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</si>
  <si>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</si>
  <si>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</si>
  <si>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</si>
  <si>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</si>
  <si>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</si>
  <si>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</si>
  <si>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</si>
  <si>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</si>
  <si>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</si>
  <si>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</si>
  <si>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</si>
  <si>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</si>
  <si>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</si>
  <si>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</si>
  <si>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</si>
  <si>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</si>
  <si>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</si>
  <si>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</si>
  <si>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</si>
  <si>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</si>
  <si>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</si>
  <si>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</si>
  <si>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</si>
  <si>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</si>
  <si>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</si>
  <si>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</si>
  <si>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</si>
  <si>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</si>
  <si>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</si>
  <si>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</si>
  <si>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</si>
  <si>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</si>
  <si>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</si>
  <si>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</si>
  <si>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</si>
  <si>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</si>
  <si>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</si>
  <si>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</si>
  <si>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</si>
  <si>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</si>
  <si>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</si>
  <si>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</si>
  <si>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</si>
  <si>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</si>
  <si>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</si>
  <si>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</si>
  <si>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公共施設整備基金</t>
  </si>
  <si>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</si>
  <si>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</si>
  <si>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</si>
  <si>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</si>
  <si>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</si>
  <si>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</si>
  <si>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</si>
  <si>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</si>
  <si>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</si>
  <si>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</si>
  <si>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</si>
  <si>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</si>
  <si>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</si>
  <si>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</si>
  <si>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</si>
  <si>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</si>
  <si>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</si>
  <si>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</si>
  <si>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</si>
  <si>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</si>
  <si>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</si>
  <si>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</si>
  <si>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</si>
  <si>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</si>
  <si>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</si>
  <si>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</si>
  <si>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</si>
  <si>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</si>
  <si>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</si>
  <si>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</si>
  <si>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</si>
  <si>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</si>
  <si>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</si>
  <si>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</si>
  <si>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</si>
  <si>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</si>
  <si>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</si>
  <si>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</si>
  <si>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</si>
  <si>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</si>
  <si>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</si>
  <si>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</si>
  <si>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</si>
  <si>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</si>
  <si>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</si>
  <si>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</si>
  <si>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</si>
  <si>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</si>
  <si>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</si>
  <si>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</si>
  <si>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</si>
  <si>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</si>
  <si>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</si>
  <si>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</si>
  <si>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</si>
  <si>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</si>
  <si>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</si>
  <si>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</si>
  <si>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</si>
  <si>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</si>
  <si>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</si>
  <si>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</si>
  <si>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</si>
  <si>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</si>
  <si>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</si>
  <si>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</si>
  <si>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</si>
  <si>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</si>
  <si>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</si>
  <si>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</si>
  <si>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</si>
  <si>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</si>
  <si>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</si>
  <si>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</si>
  <si>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平成25年度及び平成27年度に実施した地方債の繰上償還等により実質公債費比率は類似団体と比較して低い水準にあるが、令和２年度以降、木材ストックヤード造成事業や大豊学園・保育・給食調理場等の移転工事等の大型事業により、起債の発行額が増加した。今後も町営住宅の大規模改修等大型事業を控えており、起債発行額の増加、実質公債費比率の上昇が予想されるため、起債の繰上償還等の実施等により、これまで以上に公債費の適正化に取り組んでいく必要があ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</si>
  <si>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</si>
  <si>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</si>
  <si>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</si>
  <si>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</si>
  <si>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</si>
  <si>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5"/>
  </si>
  <si>
    <t>こうち人づくり広域連合　一般会計</t>
    <rPh sb="3" eb="4">
      <t>ヒト</t>
    </rPh>
    <rPh sb="7" eb="9">
      <t>コウイキ</t>
    </rPh>
    <rPh sb="9" eb="11">
      <t>レンゴウ</t>
    </rPh>
    <rPh sb="12" eb="14">
      <t>イッパン</t>
    </rPh>
    <rPh sb="14" eb="16">
      <t>カイケイ</t>
    </rPh>
    <phoneticPr fontId="3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</si>
  <si>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</si>
  <si>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</si>
  <si>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</si>
  <si>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</si>
  <si>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</si>
  <si>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</si>
  <si>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</si>
  <si>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</si>
  <si>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</si>
  <si>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</si>
  <si>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</si>
  <si>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</si>
  <si>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</si>
  <si>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</si>
  <si>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 6.56</t>
  </si>
  <si>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</si>
  <si>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</si>
  <si>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</si>
  <si>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</si>
  <si>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</si>
  <si>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</si>
  <si>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</si>
  <si>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</si>
  <si>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</si>
  <si>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</si>
  <si>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</si>
  <si>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</si>
  <si>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</si>
  <si>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</si>
  <si>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</si>
  <si>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</si>
  <si>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</si>
  <si>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</si>
  <si>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</si>
  <si>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</si>
  <si>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</si>
  <si>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</si>
  <si>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</si>
  <si>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</si>
  <si>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</si>
  <si>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</si>
  <si>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</si>
  <si>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</si>
  <si>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</si>
  <si>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</si>
  <si>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</si>
  <si>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</si>
  <si>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</si>
  <si>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</si>
  <si>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</si>
  <si>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</si>
  <si>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</si>
  <si>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</si>
  <si>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</si>
  <si>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</si>
  <si>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その他会計（赤字）</t>
  </si>
  <si>
    <t>（百万円）</t>
  </si>
  <si>
    <t>高知県広域食肉センター事務組合　一般会計</t>
    <rPh sb="0" eb="3">
      <t>コウチケン</t>
    </rPh>
    <rPh sb="3" eb="5">
      <t>コウイキ</t>
    </rPh>
    <rPh sb="5" eb="7">
      <t>ショクニク</t>
    </rPh>
    <rPh sb="11" eb="13">
      <t>ジム</t>
    </rPh>
    <rPh sb="13" eb="15">
      <t>クミアイ</t>
    </rPh>
    <rPh sb="16" eb="18">
      <t>イッパン</t>
    </rPh>
    <rPh sb="18" eb="20">
      <t>カイケイ</t>
    </rPh>
    <phoneticPr fontId="36"/>
  </si>
  <si>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36"/>
  </si>
  <si>
    <t>高知県後期高齢者医療広域連合　一般会計</t>
  </si>
  <si>
    <t>高知県後期高齢者医療広域連合　特別会計</t>
  </si>
  <si>
    <t>大豊町観光開発協会</t>
    <rPh sb="0" eb="3">
      <t>オオトヨチョウ</t>
    </rPh>
    <rPh sb="3" eb="5">
      <t>カンコウ</t>
    </rPh>
    <rPh sb="5" eb="7">
      <t>カイハツ</t>
    </rPh>
    <rPh sb="7" eb="9">
      <t>キョウカイ</t>
    </rPh>
    <phoneticPr fontId="43"/>
  </si>
  <si>
    <t>大豊ゆとりファーム</t>
    <rPh sb="0" eb="2">
      <t>オオトヨ</t>
    </rPh>
    <phoneticPr fontId="43"/>
  </si>
  <si>
    <t>福祉基金</t>
  </si>
  <si>
    <t>すこやか子育て基金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</si>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</sst>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2"/>
      <color indexed="8"/>
      <name val="ＭＳ Ｐゴシック"/>
      <family val="3"/>
    </font>
    <font>
      <sz val="9"/>
      <color indexed="8"/>
      <name val="ＭＳ ゴシック"/>
      <family val="3"/>
    </font>
    <font>
      <sz val="11"/>
      <color indexed="8"/>
      <name val="ＭＳ Ｐゴシック"/>
      <family val="3"/>
    </font>
    <font>
      <b/>
      <sz val="9"/>
      <color indexed="9"/>
      <name val="ＭＳ ゴシック"/>
      <family val="3"/>
    </font>
    <font>
      <sz val="6"/>
      <name val="ＭＳ ゴシック"/>
      <family val="3"/>
    </font>
    <font>
      <b/>
      <sz val="13"/>
      <color indexed="56"/>
      <name val="ＭＳ ゴシック"/>
      <family val="3"/>
    </font>
    <font>
      <sz val="11"/>
      <color indexed="8"/>
      <name val="ＭＳ ゴシック"/>
      <family val="3"/>
    </font>
    <font>
      <b/>
      <sz val="9"/>
      <color indexed="12"/>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183" fontId="18" fillId="0" borderId="100" xfId="12" quotePrefix="1" applyNumberFormat="1" applyFont="1" applyBorder="1" applyAlignment="1" applyProtection="1">
      <alignment horizontal="righ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E14F-4324-919D-550FAD8FD2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434299</c:v>
                </c:pt>
                <c:pt idx="1">
                  <c:v>529252</c:v>
                </c:pt>
                <c:pt idx="2">
                  <c:v>319435</c:v>
                </c:pt>
                <c:pt idx="3">
                  <c:v>553513</c:v>
                </c:pt>
                <c:pt idx="4">
                  <c:v>256802</c:v>
                </c:pt>
              </c:numCache>
            </c:numRef>
          </c:val>
          <c:smooth val="0"/>
          <c:extLst>
            <c:ext xmlns:c16="http://schemas.microsoft.com/office/drawing/2014/chart" uri="{C3380CC4-5D6E-409C-BE32-E72D297353CC}">
              <c16:uniqueId val="{00000001-E14F-4324-919D-550FAD8FD24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3.06</c:v>
                </c:pt>
                <c:pt idx="1">
                  <c:v>3.48</c:v>
                </c:pt>
                <c:pt idx="2">
                  <c:v>5.64</c:v>
                </c:pt>
                <c:pt idx="3">
                  <c:v>2.68</c:v>
                </c:pt>
                <c:pt idx="4">
                  <c:v>2.92</c:v>
                </c:pt>
              </c:numCache>
            </c:numRef>
          </c:val>
          <c:extLst>
            <c:ext xmlns:c16="http://schemas.microsoft.com/office/drawing/2014/chart" uri="{C3380CC4-5D6E-409C-BE32-E72D297353CC}">
              <c16:uniqueId val="{00000000-F322-4B4A-906B-AA2792F108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16.93</c:v>
                </c:pt>
                <c:pt idx="1">
                  <c:v>16.920000000000002</c:v>
                </c:pt>
                <c:pt idx="2">
                  <c:v>17.559999999999999</c:v>
                </c:pt>
                <c:pt idx="3">
                  <c:v>19.09</c:v>
                </c:pt>
                <c:pt idx="4">
                  <c:v>20.94</c:v>
                </c:pt>
              </c:numCache>
            </c:numRef>
          </c:val>
          <c:extLst>
            <c:ext xmlns:c16="http://schemas.microsoft.com/office/drawing/2014/chart" uri="{C3380CC4-5D6E-409C-BE32-E72D297353CC}">
              <c16:uniqueId val="{00000001-F322-4B4A-906B-AA2792F108B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-6.56</c:v>
                </c:pt>
                <c:pt idx="1">
                  <c:v>0.49</c:v>
                </c:pt>
                <c:pt idx="2">
                  <c:v>2.48</c:v>
                </c:pt>
                <c:pt idx="3">
                  <c:v>-2.5099999999999998</c:v>
                </c:pt>
                <c:pt idx="4">
                  <c:v>8.69</c:v>
                </c:pt>
              </c:numCache>
            </c:numRef>
          </c:val>
          <c:smooth val="0"/>
          <c:extLst>
            <c:ext xmlns:c16="http://schemas.microsoft.com/office/drawing/2014/chart" uri="{C3380CC4-5D6E-409C-BE32-E72D297353CC}">
              <c16:uniqueId val="{00000002-F322-4B4A-906B-AA2792F108B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F8-4F57-840C-64806560C6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F8-4F57-840C-64806560C6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F8-4F57-840C-64806560C62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F8-4F57-840C-64806560C62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F8-4F57-840C-64806560C62F}"/>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0.48</c:v>
                </c:pt>
                <c:pt idx="6">
                  <c:v>#N/A</c:v>
                </c:pt>
                <c:pt idx="7">
                  <c:v>0.32</c:v>
                </c:pt>
                <c:pt idx="8">
                  <c:v>#N/A</c:v>
                </c:pt>
                <c:pt idx="9">
                  <c:v>0</c:v>
                </c:pt>
              </c:numCache>
            </c:numRef>
          </c:val>
          <c:extLst>
            <c:ext xmlns:c16="http://schemas.microsoft.com/office/drawing/2014/chart" uri="{C3380CC4-5D6E-409C-BE32-E72D297353CC}">
              <c16:uniqueId val="{00000005-FDF8-4F57-840C-64806560C62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FDF8-4F57-840C-64806560C62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0.02</c:v>
                </c:pt>
                <c:pt idx="2">
                  <c:v>#N/A</c:v>
                </c:pt>
                <c:pt idx="3">
                  <c:v>0.1</c:v>
                </c:pt>
                <c:pt idx="4">
                  <c:v>#N/A</c:v>
                </c:pt>
                <c:pt idx="5">
                  <c:v>0.3</c:v>
                </c:pt>
                <c:pt idx="6">
                  <c:v>#N/A</c:v>
                </c:pt>
                <c:pt idx="7">
                  <c:v>0.55000000000000004</c:v>
                </c:pt>
                <c:pt idx="8">
                  <c:v>#N/A</c:v>
                </c:pt>
                <c:pt idx="9">
                  <c:v>0.14000000000000001</c:v>
                </c:pt>
              </c:numCache>
            </c:numRef>
          </c:val>
          <c:extLst>
            <c:ext xmlns:c16="http://schemas.microsoft.com/office/drawing/2014/chart" uri="{C3380CC4-5D6E-409C-BE32-E72D297353CC}">
              <c16:uniqueId val="{00000007-FDF8-4F57-840C-64806560C62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c:v>
                </c:pt>
                <c:pt idx="2">
                  <c:v>#N/A</c:v>
                </c:pt>
                <c:pt idx="3">
                  <c:v>0.62</c:v>
                </c:pt>
                <c:pt idx="4">
                  <c:v>#N/A</c:v>
                </c:pt>
                <c:pt idx="5">
                  <c:v>0.22</c:v>
                </c:pt>
                <c:pt idx="6">
                  <c:v>#N/A</c:v>
                </c:pt>
                <c:pt idx="7">
                  <c:v>0.37</c:v>
                </c:pt>
                <c:pt idx="8">
                  <c:v>#N/A</c:v>
                </c:pt>
                <c:pt idx="9">
                  <c:v>0.71</c:v>
                </c:pt>
              </c:numCache>
            </c:numRef>
          </c:val>
          <c:extLst>
            <c:ext xmlns:c16="http://schemas.microsoft.com/office/drawing/2014/chart" uri="{C3380CC4-5D6E-409C-BE32-E72D297353CC}">
              <c16:uniqueId val="{00000008-FDF8-4F57-840C-64806560C6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3.06</c:v>
                </c:pt>
                <c:pt idx="2">
                  <c:v>#N/A</c:v>
                </c:pt>
                <c:pt idx="3">
                  <c:v>3.48</c:v>
                </c:pt>
                <c:pt idx="4">
                  <c:v>#N/A</c:v>
                </c:pt>
                <c:pt idx="5">
                  <c:v>5.63</c:v>
                </c:pt>
                <c:pt idx="6">
                  <c:v>#N/A</c:v>
                </c:pt>
                <c:pt idx="7">
                  <c:v>2.68</c:v>
                </c:pt>
                <c:pt idx="8">
                  <c:v>#N/A</c:v>
                </c:pt>
                <c:pt idx="9">
                  <c:v>2.91</c:v>
                </c:pt>
              </c:numCache>
            </c:numRef>
          </c:val>
          <c:extLst>
            <c:ext xmlns:c16="http://schemas.microsoft.com/office/drawing/2014/chart" uri="{C3380CC4-5D6E-409C-BE32-E72D297353CC}">
              <c16:uniqueId val="{00000009-FDF8-4F57-840C-64806560C62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395</c:v>
                </c:pt>
                <c:pt idx="5">
                  <c:v>372</c:v>
                </c:pt>
                <c:pt idx="8">
                  <c:v>379</c:v>
                </c:pt>
                <c:pt idx="11">
                  <c:v>392</c:v>
                </c:pt>
                <c:pt idx="14">
                  <c:v>475</c:v>
                </c:pt>
              </c:numCache>
            </c:numRef>
          </c:val>
          <c:extLst>
            <c:ext xmlns:c16="http://schemas.microsoft.com/office/drawing/2014/chart" uri="{C3380CC4-5D6E-409C-BE32-E72D297353CC}">
              <c16:uniqueId val="{00000000-5C7A-47F4-AE6C-539119C5B1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7A-47F4-AE6C-539119C5B1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C7A-47F4-AE6C-539119C5B1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7</c:v>
                </c:pt>
                <c:pt idx="9">
                  <c:v>7</c:v>
                </c:pt>
                <c:pt idx="12">
                  <c:v>7</c:v>
                </c:pt>
              </c:numCache>
            </c:numRef>
          </c:val>
          <c:extLst>
            <c:ext xmlns:c16="http://schemas.microsoft.com/office/drawing/2014/chart" uri="{C3380CC4-5D6E-409C-BE32-E72D297353CC}">
              <c16:uniqueId val="{00000003-5C7A-47F4-AE6C-539119C5B1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49</c:v>
                </c:pt>
                <c:pt idx="3">
                  <c:v>54</c:v>
                </c:pt>
                <c:pt idx="6">
                  <c:v>53</c:v>
                </c:pt>
                <c:pt idx="9">
                  <c:v>62</c:v>
                </c:pt>
                <c:pt idx="12">
                  <c:v>38</c:v>
                </c:pt>
              </c:numCache>
            </c:numRef>
          </c:val>
          <c:extLst>
            <c:ext xmlns:c16="http://schemas.microsoft.com/office/drawing/2014/chart" uri="{C3380CC4-5D6E-409C-BE32-E72D297353CC}">
              <c16:uniqueId val="{00000004-5C7A-47F4-AE6C-539119C5B1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7A-47F4-AE6C-539119C5B1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7A-47F4-AE6C-539119C5B1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403</c:v>
                </c:pt>
                <c:pt idx="3">
                  <c:v>372</c:v>
                </c:pt>
                <c:pt idx="6">
                  <c:v>406</c:v>
                </c:pt>
                <c:pt idx="9">
                  <c:v>465</c:v>
                </c:pt>
                <c:pt idx="12">
                  <c:v>539</c:v>
                </c:pt>
              </c:numCache>
            </c:numRef>
          </c:val>
          <c:extLst>
            <c:ext xmlns:c16="http://schemas.microsoft.com/office/drawing/2014/chart" uri="{C3380CC4-5D6E-409C-BE32-E72D297353CC}">
              <c16:uniqueId val="{00000007-5C7A-47F4-AE6C-539119C5B1D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63</c:v>
                </c:pt>
                <c:pt idx="2">
                  <c:v>#N/A</c:v>
                </c:pt>
                <c:pt idx="3">
                  <c:v>#N/A</c:v>
                </c:pt>
                <c:pt idx="4">
                  <c:v>60</c:v>
                </c:pt>
                <c:pt idx="5">
                  <c:v>#N/A</c:v>
                </c:pt>
                <c:pt idx="6">
                  <c:v>#N/A</c:v>
                </c:pt>
                <c:pt idx="7">
                  <c:v>87</c:v>
                </c:pt>
                <c:pt idx="8">
                  <c:v>#N/A</c:v>
                </c:pt>
                <c:pt idx="9">
                  <c:v>#N/A</c:v>
                </c:pt>
                <c:pt idx="10">
                  <c:v>142</c:v>
                </c:pt>
                <c:pt idx="11">
                  <c:v>#N/A</c:v>
                </c:pt>
                <c:pt idx="12">
                  <c:v>#N/A</c:v>
                </c:pt>
                <c:pt idx="13">
                  <c:v>109</c:v>
                </c:pt>
                <c:pt idx="14">
                  <c:v>#N/A</c:v>
                </c:pt>
              </c:numCache>
            </c:numRef>
          </c:val>
          <c:smooth val="0"/>
          <c:extLst>
            <c:ext xmlns:c16="http://schemas.microsoft.com/office/drawing/2014/chart" uri="{C3380CC4-5D6E-409C-BE32-E72D297353CC}">
              <c16:uniqueId val="{00000008-5C7A-47F4-AE6C-539119C5B1D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4348</c:v>
                </c:pt>
                <c:pt idx="5">
                  <c:v>4979</c:v>
                </c:pt>
                <c:pt idx="8">
                  <c:v>5242</c:v>
                </c:pt>
                <c:pt idx="11">
                  <c:v>5796</c:v>
                </c:pt>
                <c:pt idx="14">
                  <c:v>5703</c:v>
                </c:pt>
              </c:numCache>
            </c:numRef>
          </c:val>
          <c:extLst>
            <c:ext xmlns:c16="http://schemas.microsoft.com/office/drawing/2014/chart" uri="{C3380CC4-5D6E-409C-BE32-E72D297353CC}">
              <c16:uniqueId val="{00000000-1B91-4C01-9E2E-5EE3FFAA4E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B91-4C01-9E2E-5EE3FFAA4E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4765</c:v>
                </c:pt>
                <c:pt idx="5">
                  <c:v>5011</c:v>
                </c:pt>
                <c:pt idx="8">
                  <c:v>6345</c:v>
                </c:pt>
                <c:pt idx="11">
                  <c:v>7531</c:v>
                </c:pt>
                <c:pt idx="14">
                  <c:v>10145</c:v>
                </c:pt>
              </c:numCache>
            </c:numRef>
          </c:val>
          <c:extLst>
            <c:ext xmlns:c16="http://schemas.microsoft.com/office/drawing/2014/chart" uri="{C3380CC4-5D6E-409C-BE32-E72D297353CC}">
              <c16:uniqueId val="{00000002-1B91-4C01-9E2E-5EE3FFAA4E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91-4C01-9E2E-5EE3FFAA4E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91-4C01-9E2E-5EE3FFAA4E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91-4C01-9E2E-5EE3FFAA4E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1156</c:v>
                </c:pt>
                <c:pt idx="3">
                  <c:v>1109</c:v>
                </c:pt>
                <c:pt idx="6">
                  <c:v>1051</c:v>
                </c:pt>
                <c:pt idx="9">
                  <c:v>1030</c:v>
                </c:pt>
                <c:pt idx="12">
                  <c:v>1135</c:v>
                </c:pt>
              </c:numCache>
            </c:numRef>
          </c:val>
          <c:extLst>
            <c:ext xmlns:c16="http://schemas.microsoft.com/office/drawing/2014/chart" uri="{C3380CC4-5D6E-409C-BE32-E72D297353CC}">
              <c16:uniqueId val="{00000006-1B91-4C01-9E2E-5EE3FFAA4E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67</c:v>
                </c:pt>
                <c:pt idx="3">
                  <c:v>61</c:v>
                </c:pt>
                <c:pt idx="6">
                  <c:v>54</c:v>
                </c:pt>
                <c:pt idx="9">
                  <c:v>48</c:v>
                </c:pt>
                <c:pt idx="12">
                  <c:v>41</c:v>
                </c:pt>
              </c:numCache>
            </c:numRef>
          </c:val>
          <c:extLst>
            <c:ext xmlns:c16="http://schemas.microsoft.com/office/drawing/2014/chart" uri="{C3380CC4-5D6E-409C-BE32-E72D297353CC}">
              <c16:uniqueId val="{00000007-1B91-4C01-9E2E-5EE3FFAA4E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456</c:v>
                </c:pt>
                <c:pt idx="3">
                  <c:v>446</c:v>
                </c:pt>
                <c:pt idx="6">
                  <c:v>429</c:v>
                </c:pt>
                <c:pt idx="9">
                  <c:v>404</c:v>
                </c:pt>
                <c:pt idx="12">
                  <c:v>322</c:v>
                </c:pt>
              </c:numCache>
            </c:numRef>
          </c:val>
          <c:extLst>
            <c:ext xmlns:c16="http://schemas.microsoft.com/office/drawing/2014/chart" uri="{C3380CC4-5D6E-409C-BE32-E72D297353CC}">
              <c16:uniqueId val="{00000008-1B91-4C01-9E2E-5EE3FFAA4E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91-4C01-9E2E-5EE3FFAA4E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4298</c:v>
                </c:pt>
                <c:pt idx="3">
                  <c:v>5183</c:v>
                </c:pt>
                <c:pt idx="6">
                  <c:v>5580</c:v>
                </c:pt>
                <c:pt idx="9">
                  <c:v>6465</c:v>
                </c:pt>
                <c:pt idx="12">
                  <c:v>6139</c:v>
                </c:pt>
              </c:numCache>
            </c:numRef>
          </c:val>
          <c:extLst>
            <c:ext xmlns:c16="http://schemas.microsoft.com/office/drawing/2014/chart" uri="{C3380CC4-5D6E-409C-BE32-E72D297353CC}">
              <c16:uniqueId val="{0000000A-1B91-4C01-9E2E-5EE3FFAA4EB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91-4C01-9E2E-5EE3FFAA4EB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601</c:v>
                </c:pt>
                <c:pt idx="1">
                  <c:v>703</c:v>
                </c:pt>
                <c:pt idx="2">
                  <c:v>756</c:v>
                </c:pt>
              </c:numCache>
            </c:numRef>
          </c:val>
          <c:extLst>
            <c:ext xmlns:c16="http://schemas.microsoft.com/office/drawing/2014/chart" uri="{C3380CC4-5D6E-409C-BE32-E72D297353CC}">
              <c16:uniqueId val="{00000000-9770-404F-A725-2B9CA5FA77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2295</c:v>
                </c:pt>
                <c:pt idx="1">
                  <c:v>3041</c:v>
                </c:pt>
                <c:pt idx="2">
                  <c:v>3053</c:v>
                </c:pt>
              </c:numCache>
            </c:numRef>
          </c:val>
          <c:extLst>
            <c:ext xmlns:c16="http://schemas.microsoft.com/office/drawing/2014/chart" uri="{C3380CC4-5D6E-409C-BE32-E72D297353CC}">
              <c16:uniqueId val="{00000001-9770-404F-A725-2B9CA5FA77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2460</c:v>
                </c:pt>
                <c:pt idx="1">
                  <c:v>2789</c:v>
                </c:pt>
                <c:pt idx="2">
                  <c:v>3277</c:v>
                </c:pt>
              </c:numCache>
            </c:numRef>
          </c:val>
          <c:extLst>
            <c:ext xmlns:c16="http://schemas.microsoft.com/office/drawing/2014/chart" uri="{C3380CC4-5D6E-409C-BE32-E72D297353CC}">
              <c16:uniqueId val="{00000002-9770-404F-A725-2B9CA5FA77F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8C4-41BE-8F67-BD3881E2B0E1}"/>
              </c:ext>
            </c:extLst>
          </c:dPt>
          <c:dPt>
            <c:idx val="1"/>
            <c:bubble3D val="0"/>
            <c:extLst>
              <c:ext xmlns:c16="http://schemas.microsoft.com/office/drawing/2014/chart" uri="{C3380CC4-5D6E-409C-BE32-E72D297353CC}">
                <c16:uniqueId val="{00000001-28C4-41BE-8F67-BD3881E2B0E1}"/>
              </c:ext>
            </c:extLst>
          </c:dPt>
          <c:dPt>
            <c:idx val="2"/>
            <c:bubble3D val="0"/>
            <c:extLst>
              <c:ext xmlns:c16="http://schemas.microsoft.com/office/drawing/2014/chart" uri="{C3380CC4-5D6E-409C-BE32-E72D297353CC}">
                <c16:uniqueId val="{00000002-28C4-41BE-8F67-BD3881E2B0E1}"/>
              </c:ext>
            </c:extLst>
          </c:dPt>
          <c:dPt>
            <c:idx val="3"/>
            <c:bubble3D val="0"/>
            <c:extLst>
              <c:ext xmlns:c16="http://schemas.microsoft.com/office/drawing/2014/chart" uri="{C3380CC4-5D6E-409C-BE32-E72D297353CC}">
                <c16:uniqueId val="{00000003-28C4-41BE-8F67-BD3881E2B0E1}"/>
              </c:ext>
            </c:extLst>
          </c:dPt>
          <c:dPt>
            <c:idx val="4"/>
            <c:bubble3D val="0"/>
            <c:extLst>
              <c:ext xmlns:c16="http://schemas.microsoft.com/office/drawing/2014/chart" uri="{C3380CC4-5D6E-409C-BE32-E72D297353CC}">
                <c16:uniqueId val="{00000004-28C4-41BE-8F67-BD3881E2B0E1}"/>
              </c:ext>
            </c:extLst>
          </c:dPt>
          <c:dPt>
            <c:idx val="8"/>
            <c:bubble3D val="0"/>
            <c:extLst>
              <c:ext xmlns:c16="http://schemas.microsoft.com/office/drawing/2014/chart" uri="{C3380CC4-5D6E-409C-BE32-E72D297353CC}">
                <c16:uniqueId val="{00000005-28C4-41BE-8F67-BD3881E2B0E1}"/>
              </c:ext>
            </c:extLst>
          </c:dPt>
          <c:dPt>
            <c:idx val="16"/>
            <c:bubble3D val="0"/>
            <c:extLst>
              <c:ext xmlns:c16="http://schemas.microsoft.com/office/drawing/2014/chart" uri="{C3380CC4-5D6E-409C-BE32-E72D297353CC}">
                <c16:uniqueId val="{00000006-28C4-41BE-8F67-BD3881E2B0E1}"/>
              </c:ext>
            </c:extLst>
          </c:dPt>
          <c:dPt>
            <c:idx val="24"/>
            <c:bubble3D val="0"/>
            <c:extLst>
              <c:ext xmlns:c16="http://schemas.microsoft.com/office/drawing/2014/chart" uri="{C3380CC4-5D6E-409C-BE32-E72D297353CC}">
                <c16:uniqueId val="{00000007-28C4-41BE-8F67-BD3881E2B0E1}"/>
              </c:ext>
            </c:extLst>
          </c:dPt>
          <c:dPt>
            <c:idx val="32"/>
            <c:bubble3D val="0"/>
            <c:extLst>
              <c:ext xmlns:c16="http://schemas.microsoft.com/office/drawing/2014/chart" uri="{C3380CC4-5D6E-409C-BE32-E72D297353CC}">
                <c16:uniqueId val="{00000008-28C4-41BE-8F67-BD3881E2B0E1}"/>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8C4-41BE-8F67-BD3881E2B0E1}"/>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8C4-41BE-8F67-BD3881E2B0E1}"/>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8C4-41BE-8F67-BD3881E2B0E1}"/>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8C4-41BE-8F67-BD3881E2B0E1}"/>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8C4-41BE-8F67-BD3881E2B0E1}"/>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C4-41BE-8F67-BD3881E2B0E1}"/>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C4-41BE-8F67-BD3881E2B0E1}"/>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8C4-41BE-8F67-BD3881E2B0E1}"/>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8C4-41BE-8F67-BD3881E2B0E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65.8</c:v>
                </c:pt>
                <c:pt idx="16">
                  <c:v>66.099999999999994</c:v>
                </c:pt>
                <c:pt idx="24">
                  <c:v>63.6</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8C4-41BE-8F67-BD3881E2B0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8C4-41BE-8F67-BD3881E2B0E1}"/>
              </c:ext>
            </c:extLst>
          </c:dPt>
          <c:dPt>
            <c:idx val="1"/>
            <c:bubble3D val="0"/>
            <c:extLst>
              <c:ext xmlns:c16="http://schemas.microsoft.com/office/drawing/2014/chart" uri="{C3380CC4-5D6E-409C-BE32-E72D297353CC}">
                <c16:uniqueId val="{0000000B-28C4-41BE-8F67-BD3881E2B0E1}"/>
              </c:ext>
            </c:extLst>
          </c:dPt>
          <c:dPt>
            <c:idx val="2"/>
            <c:bubble3D val="0"/>
            <c:extLst>
              <c:ext xmlns:c16="http://schemas.microsoft.com/office/drawing/2014/chart" uri="{C3380CC4-5D6E-409C-BE32-E72D297353CC}">
                <c16:uniqueId val="{0000000C-28C4-41BE-8F67-BD3881E2B0E1}"/>
              </c:ext>
            </c:extLst>
          </c:dPt>
          <c:dPt>
            <c:idx val="3"/>
            <c:bubble3D val="0"/>
            <c:extLst>
              <c:ext xmlns:c16="http://schemas.microsoft.com/office/drawing/2014/chart" uri="{C3380CC4-5D6E-409C-BE32-E72D297353CC}">
                <c16:uniqueId val="{0000000D-28C4-41BE-8F67-BD3881E2B0E1}"/>
              </c:ext>
            </c:extLst>
          </c:dPt>
          <c:dPt>
            <c:idx val="4"/>
            <c:bubble3D val="0"/>
            <c:extLst>
              <c:ext xmlns:c16="http://schemas.microsoft.com/office/drawing/2014/chart" uri="{C3380CC4-5D6E-409C-BE32-E72D297353CC}">
                <c16:uniqueId val="{0000000E-28C4-41BE-8F67-BD3881E2B0E1}"/>
              </c:ext>
            </c:extLst>
          </c:dPt>
          <c:dPt>
            <c:idx val="8"/>
            <c:bubble3D val="0"/>
            <c:extLst>
              <c:ext xmlns:c16="http://schemas.microsoft.com/office/drawing/2014/chart" uri="{C3380CC4-5D6E-409C-BE32-E72D297353CC}">
                <c16:uniqueId val="{0000000F-28C4-41BE-8F67-BD3881E2B0E1}"/>
              </c:ext>
            </c:extLst>
          </c:dPt>
          <c:dPt>
            <c:idx val="16"/>
            <c:bubble3D val="0"/>
            <c:extLst>
              <c:ext xmlns:c16="http://schemas.microsoft.com/office/drawing/2014/chart" uri="{C3380CC4-5D6E-409C-BE32-E72D297353CC}">
                <c16:uniqueId val="{00000010-28C4-41BE-8F67-BD3881E2B0E1}"/>
              </c:ext>
            </c:extLst>
          </c:dPt>
          <c:dPt>
            <c:idx val="24"/>
            <c:bubble3D val="0"/>
            <c:extLst>
              <c:ext xmlns:c16="http://schemas.microsoft.com/office/drawing/2014/chart" uri="{C3380CC4-5D6E-409C-BE32-E72D297353CC}">
                <c16:uniqueId val="{00000011-28C4-41BE-8F67-BD3881E2B0E1}"/>
              </c:ext>
            </c:extLst>
          </c:dPt>
          <c:dPt>
            <c:idx val="32"/>
            <c:bubble3D val="0"/>
            <c:extLst>
              <c:ext xmlns:c16="http://schemas.microsoft.com/office/drawing/2014/chart" uri="{C3380CC4-5D6E-409C-BE32-E72D297353CC}">
                <c16:uniqueId val="{00000012-28C4-41BE-8F67-BD3881E2B0E1}"/>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8C4-41BE-8F67-BD3881E2B0E1}"/>
                </c:ext>
              </c:extLst>
            </c:dLbl>
            <c:dLbl>
              <c:idx val="1"/>
              <c:delete val="1"/>
              <c:extLst>
                <c:ext xmlns:c15="http://schemas.microsoft.com/office/drawing/2012/chart" uri="{CE6537A1-D6FC-4f65-9D91-7224C49458BB}"/>
                <c:ext xmlns:c16="http://schemas.microsoft.com/office/drawing/2014/chart" uri="{C3380CC4-5D6E-409C-BE32-E72D297353CC}">
                  <c16:uniqueId val="{0000000B-28C4-41BE-8F67-BD3881E2B0E1}"/>
                </c:ext>
              </c:extLst>
            </c:dLbl>
            <c:dLbl>
              <c:idx val="2"/>
              <c:delete val="1"/>
              <c:extLst>
                <c:ext xmlns:c15="http://schemas.microsoft.com/office/drawing/2012/chart" uri="{CE6537A1-D6FC-4f65-9D91-7224C49458BB}"/>
                <c:ext xmlns:c16="http://schemas.microsoft.com/office/drawing/2014/chart" uri="{C3380CC4-5D6E-409C-BE32-E72D297353CC}">
                  <c16:uniqueId val="{0000000C-28C4-41BE-8F67-BD3881E2B0E1}"/>
                </c:ext>
              </c:extLst>
            </c:dLbl>
            <c:dLbl>
              <c:idx val="3"/>
              <c:delete val="1"/>
              <c:extLst>
                <c:ext xmlns:c15="http://schemas.microsoft.com/office/drawing/2012/chart" uri="{CE6537A1-D6FC-4f65-9D91-7224C49458BB}"/>
                <c:ext xmlns:c16="http://schemas.microsoft.com/office/drawing/2014/chart" uri="{C3380CC4-5D6E-409C-BE32-E72D297353CC}">
                  <c16:uniqueId val="{0000000D-28C4-41BE-8F67-BD3881E2B0E1}"/>
                </c:ext>
              </c:extLst>
            </c:dLbl>
            <c:dLbl>
              <c:idx val="4"/>
              <c:delete val="1"/>
              <c:extLst>
                <c:ext xmlns:c15="http://schemas.microsoft.com/office/drawing/2012/chart" uri="{CE6537A1-D6FC-4f65-9D91-7224C49458BB}"/>
                <c:ext xmlns:c16="http://schemas.microsoft.com/office/drawing/2014/chart" uri="{C3380CC4-5D6E-409C-BE32-E72D297353CC}">
                  <c16:uniqueId val="{0000000E-28C4-41BE-8F67-BD3881E2B0E1}"/>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8C4-41BE-8F67-BD3881E2B0E1}"/>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8C4-41BE-8F67-BD3881E2B0E1}"/>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8C4-41BE-8F67-BD3881E2B0E1}"/>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8C4-41BE-8F67-BD3881E2B0E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8C4-41BE-8F67-BD3881E2B0E1}"/>
            </c:ext>
          </c:extLst>
        </c:ser>
        <c:dLbls>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006-4842-8321-00C490EE7B70}"/>
              </c:ext>
            </c:extLst>
          </c:dPt>
          <c:dPt>
            <c:idx val="1"/>
            <c:bubble3D val="0"/>
            <c:extLst>
              <c:ext xmlns:c16="http://schemas.microsoft.com/office/drawing/2014/chart" uri="{C3380CC4-5D6E-409C-BE32-E72D297353CC}">
                <c16:uniqueId val="{00000001-3006-4842-8321-00C490EE7B70}"/>
              </c:ext>
            </c:extLst>
          </c:dPt>
          <c:dPt>
            <c:idx val="2"/>
            <c:bubble3D val="0"/>
            <c:extLst>
              <c:ext xmlns:c16="http://schemas.microsoft.com/office/drawing/2014/chart" uri="{C3380CC4-5D6E-409C-BE32-E72D297353CC}">
                <c16:uniqueId val="{00000002-3006-4842-8321-00C490EE7B70}"/>
              </c:ext>
            </c:extLst>
          </c:dPt>
          <c:dPt>
            <c:idx val="3"/>
            <c:bubble3D val="0"/>
            <c:extLst>
              <c:ext xmlns:c16="http://schemas.microsoft.com/office/drawing/2014/chart" uri="{C3380CC4-5D6E-409C-BE32-E72D297353CC}">
                <c16:uniqueId val="{00000003-3006-4842-8321-00C490EE7B70}"/>
              </c:ext>
            </c:extLst>
          </c:dPt>
          <c:dPt>
            <c:idx val="4"/>
            <c:bubble3D val="0"/>
            <c:extLst>
              <c:ext xmlns:c16="http://schemas.microsoft.com/office/drawing/2014/chart" uri="{C3380CC4-5D6E-409C-BE32-E72D297353CC}">
                <c16:uniqueId val="{00000004-3006-4842-8321-00C490EE7B70}"/>
              </c:ext>
            </c:extLst>
          </c:dPt>
          <c:dPt>
            <c:idx val="8"/>
            <c:bubble3D val="0"/>
            <c:extLst>
              <c:ext xmlns:c16="http://schemas.microsoft.com/office/drawing/2014/chart" uri="{C3380CC4-5D6E-409C-BE32-E72D297353CC}">
                <c16:uniqueId val="{00000005-3006-4842-8321-00C490EE7B70}"/>
              </c:ext>
            </c:extLst>
          </c:dPt>
          <c:dPt>
            <c:idx val="16"/>
            <c:bubble3D val="0"/>
            <c:extLst>
              <c:ext xmlns:c16="http://schemas.microsoft.com/office/drawing/2014/chart" uri="{C3380CC4-5D6E-409C-BE32-E72D297353CC}">
                <c16:uniqueId val="{00000006-3006-4842-8321-00C490EE7B70}"/>
              </c:ext>
            </c:extLst>
          </c:dPt>
          <c:dPt>
            <c:idx val="24"/>
            <c:bubble3D val="0"/>
            <c:extLst>
              <c:ext xmlns:c16="http://schemas.microsoft.com/office/drawing/2014/chart" uri="{C3380CC4-5D6E-409C-BE32-E72D297353CC}">
                <c16:uniqueId val="{00000007-3006-4842-8321-00C490EE7B70}"/>
              </c:ext>
            </c:extLst>
          </c:dPt>
          <c:dPt>
            <c:idx val="32"/>
            <c:bubble3D val="0"/>
            <c:extLst>
              <c:ext xmlns:c16="http://schemas.microsoft.com/office/drawing/2014/chart" uri="{C3380CC4-5D6E-409C-BE32-E72D297353CC}">
                <c16:uniqueId val="{00000008-3006-4842-8321-00C490EE7B70}"/>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006-4842-8321-00C490EE7B70}"/>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006-4842-8321-00C490EE7B70}"/>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006-4842-8321-00C490EE7B70}"/>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006-4842-8321-00C490EE7B70}"/>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006-4842-8321-00C490EE7B70}"/>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006-4842-8321-00C490EE7B70}"/>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006-4842-8321-00C490EE7B70}"/>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006-4842-8321-00C490EE7B70}"/>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006-4842-8321-00C490EE7B7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c:v>
                </c:pt>
                <c:pt idx="16">
                  <c:v>2.4</c:v>
                </c:pt>
                <c:pt idx="24">
                  <c:v>3</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006-4842-8321-00C490EE7B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006-4842-8321-00C490EE7B70}"/>
              </c:ext>
            </c:extLst>
          </c:dPt>
          <c:dPt>
            <c:idx val="1"/>
            <c:bubble3D val="0"/>
            <c:extLst>
              <c:ext xmlns:c16="http://schemas.microsoft.com/office/drawing/2014/chart" uri="{C3380CC4-5D6E-409C-BE32-E72D297353CC}">
                <c16:uniqueId val="{0000000B-3006-4842-8321-00C490EE7B70}"/>
              </c:ext>
            </c:extLst>
          </c:dPt>
          <c:dPt>
            <c:idx val="2"/>
            <c:bubble3D val="0"/>
            <c:extLst>
              <c:ext xmlns:c16="http://schemas.microsoft.com/office/drawing/2014/chart" uri="{C3380CC4-5D6E-409C-BE32-E72D297353CC}">
                <c16:uniqueId val="{0000000C-3006-4842-8321-00C490EE7B70}"/>
              </c:ext>
            </c:extLst>
          </c:dPt>
          <c:dPt>
            <c:idx val="3"/>
            <c:bubble3D val="0"/>
            <c:extLst>
              <c:ext xmlns:c16="http://schemas.microsoft.com/office/drawing/2014/chart" uri="{C3380CC4-5D6E-409C-BE32-E72D297353CC}">
                <c16:uniqueId val="{0000000D-3006-4842-8321-00C490EE7B70}"/>
              </c:ext>
            </c:extLst>
          </c:dPt>
          <c:dPt>
            <c:idx val="4"/>
            <c:bubble3D val="0"/>
            <c:extLst>
              <c:ext xmlns:c16="http://schemas.microsoft.com/office/drawing/2014/chart" uri="{C3380CC4-5D6E-409C-BE32-E72D297353CC}">
                <c16:uniqueId val="{0000000E-3006-4842-8321-00C490EE7B70}"/>
              </c:ext>
            </c:extLst>
          </c:dPt>
          <c:dPt>
            <c:idx val="8"/>
            <c:bubble3D val="0"/>
            <c:extLst>
              <c:ext xmlns:c16="http://schemas.microsoft.com/office/drawing/2014/chart" uri="{C3380CC4-5D6E-409C-BE32-E72D297353CC}">
                <c16:uniqueId val="{0000000F-3006-4842-8321-00C490EE7B70}"/>
              </c:ext>
            </c:extLst>
          </c:dPt>
          <c:dPt>
            <c:idx val="16"/>
            <c:bubble3D val="0"/>
            <c:extLst>
              <c:ext xmlns:c16="http://schemas.microsoft.com/office/drawing/2014/chart" uri="{C3380CC4-5D6E-409C-BE32-E72D297353CC}">
                <c16:uniqueId val="{00000010-3006-4842-8321-00C490EE7B70}"/>
              </c:ext>
            </c:extLst>
          </c:dPt>
          <c:dPt>
            <c:idx val="24"/>
            <c:bubble3D val="0"/>
            <c:extLst>
              <c:ext xmlns:c16="http://schemas.microsoft.com/office/drawing/2014/chart" uri="{C3380CC4-5D6E-409C-BE32-E72D297353CC}">
                <c16:uniqueId val="{00000011-3006-4842-8321-00C490EE7B70}"/>
              </c:ext>
            </c:extLst>
          </c:dPt>
          <c:dPt>
            <c:idx val="32"/>
            <c:bubble3D val="0"/>
            <c:extLst>
              <c:ext xmlns:c16="http://schemas.microsoft.com/office/drawing/2014/chart" uri="{C3380CC4-5D6E-409C-BE32-E72D297353CC}">
                <c16:uniqueId val="{00000012-3006-4842-8321-00C490EE7B70}"/>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006-4842-8321-00C490EE7B70}"/>
                </c:ext>
              </c:extLst>
            </c:dLbl>
            <c:dLbl>
              <c:idx val="1"/>
              <c:delete val="1"/>
              <c:extLst>
                <c:ext xmlns:c15="http://schemas.microsoft.com/office/drawing/2012/chart" uri="{CE6537A1-D6FC-4f65-9D91-7224C49458BB}"/>
                <c:ext xmlns:c16="http://schemas.microsoft.com/office/drawing/2014/chart" uri="{C3380CC4-5D6E-409C-BE32-E72D297353CC}">
                  <c16:uniqueId val="{0000000B-3006-4842-8321-00C490EE7B70}"/>
                </c:ext>
              </c:extLst>
            </c:dLbl>
            <c:dLbl>
              <c:idx val="2"/>
              <c:delete val="1"/>
              <c:extLst>
                <c:ext xmlns:c15="http://schemas.microsoft.com/office/drawing/2012/chart" uri="{CE6537A1-D6FC-4f65-9D91-7224C49458BB}"/>
                <c:ext xmlns:c16="http://schemas.microsoft.com/office/drawing/2014/chart" uri="{C3380CC4-5D6E-409C-BE32-E72D297353CC}">
                  <c16:uniqueId val="{0000000C-3006-4842-8321-00C490EE7B70}"/>
                </c:ext>
              </c:extLst>
            </c:dLbl>
            <c:dLbl>
              <c:idx val="3"/>
              <c:delete val="1"/>
              <c:extLst>
                <c:ext xmlns:c15="http://schemas.microsoft.com/office/drawing/2012/chart" uri="{CE6537A1-D6FC-4f65-9D91-7224C49458BB}"/>
                <c:ext xmlns:c16="http://schemas.microsoft.com/office/drawing/2014/chart" uri="{C3380CC4-5D6E-409C-BE32-E72D297353CC}">
                  <c16:uniqueId val="{0000000D-3006-4842-8321-00C490EE7B70}"/>
                </c:ext>
              </c:extLst>
            </c:dLbl>
            <c:dLbl>
              <c:idx val="4"/>
              <c:delete val="1"/>
              <c:extLst>
                <c:ext xmlns:c15="http://schemas.microsoft.com/office/drawing/2012/chart" uri="{CE6537A1-D6FC-4f65-9D91-7224C49458BB}"/>
                <c:ext xmlns:c16="http://schemas.microsoft.com/office/drawing/2014/chart" uri="{C3380CC4-5D6E-409C-BE32-E72D297353CC}">
                  <c16:uniqueId val="{0000000E-3006-4842-8321-00C490EE7B70}"/>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006-4842-8321-00C490EE7B70}"/>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006-4842-8321-00C490EE7B70}"/>
                </c:ext>
              </c:extLst>
            </c:dLbl>
            <c:dLbl>
              <c:idx val="24"/>
              <c:layout>
                <c:manualLayout>
                  <c:x val="-4.4905057365901141E-2"/>
                  <c:y val="-4.3495921315535875E-2"/>
                </c:manualLayout>
              </c:layout>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006-4842-8321-00C490EE7B70}"/>
                </c:ext>
              </c:extLst>
            </c:dLbl>
            <c:dLbl>
              <c:idx val="32"/>
              <c:layout>
                <c:manualLayout>
                  <c:x val="-1.8235628084250027E-2"/>
                  <c:y val="-8.1337372860052048E-2"/>
                </c:manualLayout>
              </c:layout>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006-4842-8321-00C490EE7B7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06-4842-8321-00C490EE7B70}"/>
            </c:ext>
          </c:extLst>
        </c:ser>
        <c:dLbls>
          <c:showLegendKey val="0"/>
          <c:showVal val="1"/>
          <c:showCatName val="0"/>
          <c:showSerName val="0"/>
          <c:showPercent val="0"/>
          <c:showBubbleSize val="0"/>
        </c:dLbls>
        <c:axId val="3"/>
        <c:axId val="2"/>
      </c:scatterChart>
      <c:valAx>
        <c:axId val="3"/>
        <c:scaling>
          <c:orientation val="maxMin"/>
          <c:max val="7.6"/>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投資的事業に充当する起債枠を精査・抑制することで、起債の元利償還額は平成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年をピークに減ってきており、平成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年度に繰上償還を行ったことにより更に減となった。しかし、ストックヤード造成事業等の大型事業により、平成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年度から令和元年度までには約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億の借入を行い、令和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年度にはその元金償還が始まったことから、それ以降増加傾向にある。</a:t>
          </a:r>
          <a:endParaRPr lang="ja-JP" altLang="ja-JP" sz="1400">
            <a:effectLst/>
          </a:endParaRPr>
        </a:p>
        <a:p>
          <a:r>
            <a:rPr kumimoji="1" lang="ja-JP" altLang="ja-JP" sz="1100">
              <a:solidFill>
                <a:schemeClr val="dk1"/>
              </a:solidFill>
              <a:effectLst/>
              <a:latin typeface="+mn-lt"/>
              <a:ea typeface="+mn-ea"/>
              <a:cs typeface="+mn-cs"/>
            </a:rPr>
            <a:t>また、令和２年度及び３年度には、保小中一貫教育施設整備事業の大型事業の新発債の発行があったため、今後、実質公債費比率の上昇を抑制するためにも、</a:t>
          </a:r>
          <a:r>
            <a:rPr kumimoji="1" lang="ja-JP" altLang="en-US" sz="1100">
              <a:solidFill>
                <a:schemeClr val="dk1"/>
              </a:solidFill>
              <a:effectLst/>
              <a:latin typeface="+mn-lt"/>
              <a:ea typeface="+mn-ea"/>
              <a:cs typeface="+mn-cs"/>
            </a:rPr>
            <a:t>令和４年度には</a:t>
          </a:r>
          <a:r>
            <a:rPr kumimoji="1" lang="ja-JP" altLang="ja-JP" sz="1100">
              <a:solidFill>
                <a:schemeClr val="dk1"/>
              </a:solidFill>
              <a:effectLst/>
              <a:latin typeface="+mn-lt"/>
              <a:ea typeface="+mn-ea"/>
              <a:cs typeface="+mn-cs"/>
            </a:rPr>
            <a:t>既発債の繰上償還を行</a:t>
          </a:r>
          <a:r>
            <a:rPr kumimoji="1" lang="ja-JP" altLang="en-US" sz="1100">
              <a:solidFill>
                <a:schemeClr val="dk1"/>
              </a:solidFill>
              <a:effectLst/>
              <a:latin typeface="+mn-lt"/>
              <a:ea typeface="+mn-ea"/>
              <a:cs typeface="+mn-cs"/>
            </a:rPr>
            <a:t>ったところであり、引き続き</a:t>
          </a:r>
          <a:r>
            <a:rPr kumimoji="1" lang="ja-JP" altLang="ja-JP" sz="1100">
              <a:solidFill>
                <a:schemeClr val="dk1"/>
              </a:solidFill>
              <a:effectLst/>
              <a:latin typeface="+mn-lt"/>
              <a:ea typeface="+mn-ea"/>
              <a:cs typeface="+mn-cs"/>
            </a:rPr>
            <a:t>健全な財政運営に努め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満期一括償還地方債の借入無し</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地方債の繰上償還等による地方債残高の減や、財政調整基金及び減債基金等の積立により、平成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充当可能財源が将来負担額を上回る結果となっているが、ストックヤード造成事業等の大型事業による地方債残高が増加しており、また、令和２年度及び３年度は保小中一貫教育施設整備等の大型事業により、起債の借入額の増加が見られた。</a:t>
          </a:r>
          <a:r>
            <a:rPr kumimoji="1" lang="ja-JP" altLang="en-US" sz="1100">
              <a:solidFill>
                <a:schemeClr val="dk1"/>
              </a:solidFill>
              <a:effectLst/>
              <a:latin typeface="+mn-lt"/>
              <a:ea typeface="+mn-ea"/>
              <a:cs typeface="+mn-cs"/>
            </a:rPr>
            <a:t>令和４年度には繰上償還を行ったが、</a:t>
          </a:r>
          <a:r>
            <a:rPr kumimoji="1" lang="ja-JP" altLang="ja-JP" sz="1100">
              <a:solidFill>
                <a:schemeClr val="dk1"/>
              </a:solidFill>
              <a:effectLst/>
              <a:latin typeface="+mn-lt"/>
              <a:ea typeface="+mn-ea"/>
              <a:cs typeface="+mn-cs"/>
            </a:rPr>
            <a:t>今後とも繰上償還等を行い、公債費等義務的経費の削減を中心とする行政改革を進め、後世への負担を少しでも軽減するよう、新規事業等の実施について総点検を図り、財政の健全化に努める。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高知県大豊町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財政調整基金への決算剰余金</a:t>
          </a:r>
          <a:r>
            <a:rPr kumimoji="1" lang="en-US" altLang="ja-JP" sz="1300">
              <a:solidFill>
                <a:schemeClr val="dk1"/>
              </a:solidFill>
              <a:effectLst/>
              <a:latin typeface="ＭＳ Ｐゴシック"/>
              <a:ea typeface="ＭＳ Ｐゴシック"/>
              <a:cs typeface="+mn-cs"/>
            </a:rPr>
            <a:t>5,000</a:t>
          </a:r>
          <a:r>
            <a:rPr kumimoji="1" lang="ja-JP" altLang="en-US" sz="1300">
              <a:solidFill>
                <a:schemeClr val="dk1"/>
              </a:solidFill>
              <a:effectLst/>
              <a:latin typeface="ＭＳ Ｐゴシック"/>
              <a:ea typeface="ＭＳ Ｐゴシック"/>
              <a:cs typeface="+mn-cs"/>
            </a:rPr>
            <a:t>万</a:t>
          </a:r>
          <a:r>
            <a:rPr kumimoji="1" lang="ja-JP" altLang="ja-JP" sz="1300">
              <a:solidFill>
                <a:schemeClr val="dk1"/>
              </a:solidFill>
              <a:effectLst/>
              <a:latin typeface="ＭＳ Ｐゴシック"/>
              <a:ea typeface="ＭＳ Ｐゴシック"/>
              <a:cs typeface="+mn-cs"/>
            </a:rPr>
            <a:t>円積立、減債基金への繰上償還財源としての積立</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a:t>
          </a:r>
          <a:r>
            <a:rPr kumimoji="1" lang="en-US" altLang="ja-JP" sz="1300">
              <a:solidFill>
                <a:schemeClr val="dk1"/>
              </a:solidFill>
              <a:effectLst/>
              <a:latin typeface="ＭＳ Ｐゴシック"/>
              <a:ea typeface="ＭＳ Ｐゴシック"/>
              <a:cs typeface="+mn-cs"/>
            </a:rPr>
            <a:t>600</a:t>
          </a:r>
          <a:r>
            <a:rPr kumimoji="1" lang="ja-JP" altLang="ja-JP" sz="1300">
              <a:solidFill>
                <a:schemeClr val="dk1"/>
              </a:solidFill>
              <a:effectLst/>
              <a:latin typeface="ＭＳ Ｐゴシック"/>
              <a:ea typeface="ＭＳ Ｐゴシック"/>
              <a:cs typeface="+mn-cs"/>
            </a:rPr>
            <a:t>万円のほか、公共施設整備基金への約</a:t>
          </a:r>
          <a:r>
            <a:rPr kumimoji="1" lang="en-US" altLang="ja-JP" sz="1300">
              <a:solidFill>
                <a:schemeClr val="dk1"/>
              </a:solidFill>
              <a:effectLst/>
              <a:latin typeface="ＭＳ Ｐゴシック"/>
              <a:ea typeface="ＭＳ Ｐゴシック"/>
              <a:cs typeface="+mn-cs"/>
            </a:rPr>
            <a:t>4</a:t>
          </a:r>
          <a:r>
            <a:rPr kumimoji="1" lang="ja-JP" altLang="ja-JP" sz="1300">
              <a:solidFill>
                <a:schemeClr val="dk1"/>
              </a:solidFill>
              <a:effectLst/>
              <a:latin typeface="ＭＳ Ｐゴシック"/>
              <a:ea typeface="ＭＳ Ｐゴシック"/>
              <a:cs typeface="+mn-cs"/>
            </a:rPr>
            <a:t>億</a:t>
          </a:r>
          <a:r>
            <a:rPr kumimoji="1" lang="en-US" altLang="ja-JP" sz="1300">
              <a:solidFill>
                <a:schemeClr val="dk1"/>
              </a:solidFill>
              <a:effectLst/>
              <a:latin typeface="ＭＳ Ｐゴシック"/>
              <a:ea typeface="ＭＳ Ｐゴシック"/>
              <a:cs typeface="+mn-cs"/>
            </a:rPr>
            <a:t>9,600</a:t>
          </a:r>
          <a:r>
            <a:rPr kumimoji="1" lang="ja-JP" altLang="ja-JP" sz="1300">
              <a:solidFill>
                <a:schemeClr val="dk1"/>
              </a:solidFill>
              <a:effectLst/>
              <a:latin typeface="ＭＳ Ｐゴシック"/>
              <a:ea typeface="ＭＳ Ｐゴシック"/>
              <a:cs typeface="+mn-cs"/>
            </a:rPr>
            <a:t>万円の積立による増</a:t>
          </a:r>
          <a:r>
            <a:rPr kumimoji="1" lang="ja-JP" altLang="en-US"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lang="ja-JP" altLang="en-US" sz="1300">
              <a:effectLst/>
              <a:latin typeface="ＭＳ Ｐゴシック"/>
              <a:ea typeface="ＭＳ Ｐゴシック"/>
            </a:rPr>
            <a:t>また、令和４年度に実施した繰上償還の財源として減債基金</a:t>
          </a:r>
          <a:r>
            <a:rPr lang="en-US" altLang="ja-JP" sz="1300">
              <a:effectLst/>
              <a:latin typeface="ＭＳ Ｐゴシック"/>
              <a:ea typeface="ＭＳ Ｐゴシック"/>
            </a:rPr>
            <a:t>3</a:t>
          </a:r>
          <a:r>
            <a:rPr lang="ja-JP" altLang="en-US" sz="1300">
              <a:effectLst/>
              <a:latin typeface="ＭＳ Ｐゴシック"/>
              <a:ea typeface="ＭＳ Ｐゴシック"/>
            </a:rPr>
            <a:t>億</a:t>
          </a:r>
          <a:r>
            <a:rPr lang="en-US" altLang="ja-JP" sz="1300">
              <a:effectLst/>
              <a:latin typeface="ＭＳ Ｐゴシック"/>
              <a:ea typeface="ＭＳ Ｐゴシック"/>
            </a:rPr>
            <a:t>400</a:t>
          </a:r>
          <a:r>
            <a:rPr lang="ja-JP" altLang="en-US" sz="1300">
              <a:effectLst/>
              <a:latin typeface="ＭＳ Ｐゴシック"/>
              <a:ea typeface="ＭＳ Ｐゴシック"/>
            </a:rPr>
            <a:t>万円を取り崩した等、基金全体としては約</a:t>
          </a:r>
          <a:r>
            <a:rPr lang="en-US" altLang="ja-JP" sz="1300">
              <a:effectLst/>
              <a:latin typeface="ＭＳ Ｐゴシック"/>
              <a:ea typeface="ＭＳ Ｐゴシック"/>
            </a:rPr>
            <a:t>5</a:t>
          </a:r>
          <a:r>
            <a:rPr lang="ja-JP" altLang="en-US" sz="1300">
              <a:effectLst/>
              <a:latin typeface="ＭＳ Ｐゴシック"/>
              <a:ea typeface="ＭＳ Ｐゴシック"/>
            </a:rPr>
            <a:t>億</a:t>
          </a:r>
          <a:r>
            <a:rPr lang="en-US" altLang="ja-JP" sz="1300">
              <a:effectLst/>
              <a:latin typeface="ＭＳ Ｐゴシック"/>
              <a:ea typeface="ＭＳ Ｐゴシック"/>
            </a:rPr>
            <a:t>5,300</a:t>
          </a:r>
          <a:r>
            <a:rPr lang="ja-JP" altLang="en-US" sz="1300">
              <a:effectLst/>
              <a:latin typeface="ＭＳ Ｐゴシック"/>
              <a:ea typeface="ＭＳ Ｐゴシック"/>
            </a:rPr>
            <a:t>万円の増となった。</a:t>
          </a:r>
          <a:endParaRPr lang="ja-JP" altLang="ja-JP" sz="13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公共施設の老朽化対策のため、公共施設整備基金を中心に積立を行うほか、減債基金への積立を行い、繰上償還を実施することで実質公債費比率の上昇を抑制する。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公共施設整備基金：公共施設の円滑な整備を図る。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具体例：庁舎建替、老朽施設の更新等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公有林整備推進基金：本町の豊かな森林を守り育てるために実施する森林の町有林化及び町有林の整備に要する経費に充てる。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森林環境譲与税基金：森林環境譲与税を財源として、森林の整備に関する施策等を実施するため、必要な資金を積み立てる。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9,600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万円の積立により増となった。</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公有林整備推進基金：町有林整備に係る収益の積立のほか、預金利子の積立により増となった。</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2,800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万円の積立、約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4,400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万円の取り崩しを行った。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公共施設整備基金：本町においては、公共施設の老朽化が深刻な問題となっており、耐震基準を満たさない施設も多く存在する。本庁舎についてもそういった施設の一つであり、平成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月に別施設への緊急的な避難移転を行ったが、新庁舎建設についての目処がたっていない状況である。すべての公共施設の点検を行ったが、その結果に基づき今後の施設の更新・除却等について協議を行い、計画に基づき施設の更新等を行う予定であり、その経費に充てるため毎年積立を行っていく。</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公有林整備推進基金：公有林整備によって得られた収益を積立て、公有林整備事業に充てる。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森林の整備に関する施策や、森林の整備を担うべき人材の育成及び確保、森林の有する公益的機能に関する普及啓発、木材の利用の促進その他の森林の整備の促進に関する施策を実施するために必要な資金として積立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決算剰余金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円のほか、預金利子の積立による増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将来的な地方交付税の減等による財源不足に対応するため余剰金や運用益等を積立てる。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償還のため約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万円取り崩したが、全体としては</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繰上償還財源としての積立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600</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万円、預金利子積立による増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今後、地方債償還が増え続け、令和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年度にピークを迎えることから、それに備えて毎年度積立を行う予定である。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3,223
3,181
315.06
6,381,933
6,042,434
105,380
3,609,818
6,138,899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70/148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教育施設等整備事業による資産の取得</a:t>
          </a:r>
          <a:r>
            <a:rPr kumimoji="1" lang="ja-JP" altLang="en-US" sz="950">
              <a:solidFill>
                <a:schemeClr val="dk1"/>
              </a:solidFill>
              <a:effectLst/>
              <a:latin typeface="+mn-lt"/>
              <a:ea typeface="+mn-ea"/>
              <a:cs typeface="+mn-cs"/>
            </a:rPr>
            <a:t>により</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令和２年度</a:t>
          </a:r>
          <a:r>
            <a:rPr kumimoji="1" lang="ja-JP" altLang="ja-JP" sz="950">
              <a:solidFill>
                <a:schemeClr val="dk1"/>
              </a:solidFill>
              <a:effectLst/>
              <a:latin typeface="+mn-lt"/>
              <a:ea typeface="+mn-ea"/>
              <a:cs typeface="+mn-cs"/>
            </a:rPr>
            <a:t>と比較すると</a:t>
          </a:r>
          <a:r>
            <a:rPr kumimoji="1" lang="ja-JP" altLang="en-US" sz="950">
              <a:solidFill>
                <a:schemeClr val="dk1"/>
              </a:solidFill>
              <a:effectLst/>
              <a:latin typeface="+mn-lt"/>
              <a:ea typeface="+mn-ea"/>
              <a:cs typeface="+mn-cs"/>
            </a:rPr>
            <a:t>令和３年度は</a:t>
          </a:r>
          <a:r>
            <a:rPr kumimoji="1" lang="en-US" altLang="ja-JP" sz="950">
              <a:solidFill>
                <a:schemeClr val="dk1"/>
              </a:solidFill>
              <a:effectLst/>
              <a:latin typeface="+mn-lt"/>
              <a:ea typeface="+mn-ea"/>
              <a:cs typeface="+mn-cs"/>
            </a:rPr>
            <a:t>2.5</a:t>
          </a:r>
          <a:r>
            <a:rPr kumimoji="1" lang="ja-JP" altLang="ja-JP" sz="950">
              <a:solidFill>
                <a:schemeClr val="dk1"/>
              </a:solidFill>
              <a:effectLst/>
              <a:latin typeface="+mn-lt"/>
              <a:ea typeface="+mn-ea"/>
              <a:cs typeface="+mn-cs"/>
            </a:rPr>
            <a:t>ポイント減少したが、</a:t>
          </a:r>
          <a:r>
            <a:rPr kumimoji="1" lang="ja-JP" altLang="en-US" sz="950">
              <a:solidFill>
                <a:schemeClr val="dk1"/>
              </a:solidFill>
              <a:effectLst/>
              <a:latin typeface="+mn-lt"/>
              <a:ea typeface="+mn-ea"/>
              <a:cs typeface="+mn-cs"/>
            </a:rPr>
            <a:t>令和４年度では</a:t>
          </a:r>
          <a:r>
            <a:rPr kumimoji="1" lang="en-US" altLang="ja-JP" sz="950">
              <a:solidFill>
                <a:schemeClr val="dk1"/>
              </a:solidFill>
              <a:effectLst/>
              <a:latin typeface="+mn-lt"/>
              <a:ea typeface="+mn-ea"/>
              <a:cs typeface="+mn-cs"/>
            </a:rPr>
            <a:t>0.6</a:t>
          </a:r>
          <a:r>
            <a:rPr kumimoji="1" lang="ja-JP" altLang="en-US" sz="950">
              <a:solidFill>
                <a:schemeClr val="dk1"/>
              </a:solidFill>
              <a:effectLst/>
              <a:latin typeface="+mn-lt"/>
              <a:ea typeface="+mn-ea"/>
              <a:cs typeface="+mn-cs"/>
            </a:rPr>
            <a:t>ポイント増加し、</a:t>
          </a:r>
          <a:r>
            <a:rPr kumimoji="1" lang="ja-JP" altLang="ja-JP" sz="950">
              <a:solidFill>
                <a:schemeClr val="dk1"/>
              </a:solidFill>
              <a:effectLst/>
              <a:latin typeface="+mn-lt"/>
              <a:ea typeface="+mn-ea"/>
              <a:cs typeface="+mn-cs"/>
            </a:rPr>
            <a:t>類似団体と比較すると</a:t>
          </a:r>
          <a:r>
            <a:rPr kumimoji="1" lang="en-US" altLang="ja-JP" sz="950">
              <a:solidFill>
                <a:schemeClr val="dk1"/>
              </a:solidFill>
              <a:effectLst/>
              <a:latin typeface="+mn-lt"/>
              <a:ea typeface="+mn-ea"/>
              <a:cs typeface="+mn-cs"/>
            </a:rPr>
            <a:t>0.5</a:t>
          </a:r>
          <a:r>
            <a:rPr kumimoji="1" lang="ja-JP" altLang="ja-JP" sz="950">
              <a:solidFill>
                <a:schemeClr val="dk1"/>
              </a:solidFill>
              <a:effectLst/>
              <a:latin typeface="+mn-lt"/>
              <a:ea typeface="+mn-ea"/>
              <a:cs typeface="+mn-cs"/>
            </a:rPr>
            <a:t>ポイント高い数値となって</a:t>
          </a:r>
          <a:r>
            <a:rPr kumimoji="1" lang="ja-JP" altLang="en-US" sz="950">
              <a:solidFill>
                <a:schemeClr val="dk1"/>
              </a:solidFill>
              <a:effectLst/>
              <a:latin typeface="+mn-lt"/>
              <a:ea typeface="+mn-ea"/>
              <a:cs typeface="+mn-cs"/>
            </a:rPr>
            <a:t>いる。これは</a:t>
          </a:r>
          <a:r>
            <a:rPr kumimoji="1" lang="ja-JP" altLang="ja-JP" sz="950">
              <a:solidFill>
                <a:schemeClr val="dk1"/>
              </a:solidFill>
              <a:effectLst/>
              <a:latin typeface="+mn-lt"/>
              <a:ea typeface="+mn-ea"/>
              <a:cs typeface="+mn-cs"/>
            </a:rPr>
            <a:t>本町の公共施設の多くが老朽化していることを示している。</a:t>
          </a:r>
          <a:endParaRPr lang="ja-JP" altLang="ja-JP" sz="950">
            <a:effectLst/>
          </a:endParaRPr>
        </a:p>
        <a:p>
          <a:r>
            <a:rPr kumimoji="1" lang="ja-JP" altLang="ja-JP" sz="950">
              <a:solidFill>
                <a:schemeClr val="dk1"/>
              </a:solidFill>
              <a:effectLst/>
              <a:latin typeface="+mn-lt"/>
              <a:ea typeface="+mn-ea"/>
              <a:cs typeface="+mn-cs"/>
            </a:rPr>
            <a:t>遊休施設についての有効活用が本町の課題となっており、今後、施設の利用状況や維持コスト等を考慮し、除却も含めた検討をすすめ、公共施設等総合管理計画や個別施設計画に基づいた適正な施設管理を行っていく</a:t>
          </a:r>
          <a:r>
            <a:rPr kumimoji="1" lang="ja-JP" altLang="en-US" sz="950">
              <a:solidFill>
                <a:schemeClr val="dk1"/>
              </a:solidFill>
              <a:effectLst/>
              <a:latin typeface="+mn-lt"/>
              <a:ea typeface="+mn-ea"/>
              <a:cs typeface="+mn-cs"/>
            </a:rPr>
            <a:t>。</a:t>
          </a:r>
          <a:endParaRPr kumimoji="1" lang="ja-JP" altLang="en-US" sz="95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61" name="テキスト ボックス 6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63" name="テキスト ボックス 6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65" name="テキスト ボックス 6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67" name="テキスト ボックス 6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69" name="テキスト ボックス 6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71" name="テキスト ボックス 7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73" name="テキスト ボックス 7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5" name="テキスト ボックス 7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168910</xdr:rowOff>
    </xdr:to>
    <xdr:cxnSp macro="">
      <xdr:nvCxnSpPr>
        <xdr:cNvPr id="77" name="直線コネクタ 7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1270</xdr:rowOff>
    </xdr:from>
    <xdr:ext cx="404495" cy="259080"/>
    <xdr:sp macro="" textlink="">
      <xdr:nvSpPr>
        <xdr:cNvPr id="78" name="有形固定資産減価償却率最小値テキスト"/>
        <xdr:cNvSpPr txBox="1"/>
      </xdr:nvSpPr>
      <xdr:spPr>
        <a:xfrm>
          <a:off x="4813300" y="6773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168910</xdr:rowOff>
    </xdr:from>
    <xdr:to>
      <xdr:col>23</xdr:col>
      <xdr:colOff>174625</xdr:colOff>
      <xdr:row>34</xdr:row>
      <xdr:rowOff>168910</xdr:rowOff>
    </xdr:to>
    <xdr:cxnSp macro="">
      <xdr:nvCxnSpPr>
        <xdr:cNvPr id="79" name="直線コネクタ 7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102235</xdr:rowOff>
    </xdr:from>
    <xdr:ext cx="404495" cy="258445"/>
    <xdr:sp macro="" textlink="">
      <xdr:nvSpPr>
        <xdr:cNvPr id="80" name="有形固定資産減価償却率最大値テキスト"/>
        <xdr:cNvSpPr txBox="1"/>
      </xdr:nvSpPr>
      <xdr:spPr>
        <a:xfrm>
          <a:off x="4813300" y="5160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15240</xdr:rowOff>
    </xdr:from>
    <xdr:ext cx="404495" cy="259080"/>
    <xdr:sp macro="" textlink="">
      <xdr:nvSpPr>
        <xdr:cNvPr id="82" name="有形固定資産減価償却率平均値テキスト"/>
        <xdr:cNvSpPr txBox="1"/>
      </xdr:nvSpPr>
      <xdr:spPr>
        <a:xfrm>
          <a:off x="4813300" y="61017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163830</xdr:rowOff>
    </xdr:from>
    <xdr:to>
      <xdr:col>23</xdr:col>
      <xdr:colOff>136525</xdr:colOff>
      <xdr:row>32</xdr:row>
      <xdr:rowOff>93980</xdr:rowOff>
    </xdr:to>
    <xdr:sp macro="" textlink="">
      <xdr:nvSpPr>
        <xdr:cNvPr id="83" name="フローチャート: 判断 8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120650</xdr:rowOff>
    </xdr:from>
    <xdr:to>
      <xdr:col>19</xdr:col>
      <xdr:colOff>187325</xdr:colOff>
      <xdr:row>32</xdr:row>
      <xdr:rowOff>50800</xdr:rowOff>
    </xdr:to>
    <xdr:sp macro="" textlink="">
      <xdr:nvSpPr>
        <xdr:cNvPr id="84" name="フローチャート: 判断 8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80010</xdr:rowOff>
    </xdr:from>
    <xdr:to>
      <xdr:col>15</xdr:col>
      <xdr:colOff>187325</xdr:colOff>
      <xdr:row>32</xdr:row>
      <xdr:rowOff>10160</xdr:rowOff>
    </xdr:to>
    <xdr:sp macro="" textlink="">
      <xdr:nvSpPr>
        <xdr:cNvPr id="85" name="フローチャート: 判断 84"/>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58420</xdr:rowOff>
    </xdr:from>
    <xdr:to>
      <xdr:col>11</xdr:col>
      <xdr:colOff>187325</xdr:colOff>
      <xdr:row>31</xdr:row>
      <xdr:rowOff>160020</xdr:rowOff>
    </xdr:to>
    <xdr:sp macro="" textlink="">
      <xdr:nvSpPr>
        <xdr:cNvPr id="86" name="フローチャート: 判断 85"/>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8" name="テキスト ボックス 8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9" name="テキスト ボックス 8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90" name="テキスト ボックス 8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91" name="テキスト ボックス 9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92" name="テキスト ボックス 9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32</xdr:row>
      <xdr:rowOff>7620</xdr:rowOff>
    </xdr:from>
    <xdr:to>
      <xdr:col>23</xdr:col>
      <xdr:colOff>136525</xdr:colOff>
      <xdr:row>32</xdr:row>
      <xdr:rowOff>109220</xdr:rowOff>
    </xdr:to>
    <xdr:sp macro="" textlink="">
      <xdr:nvSpPr>
        <xdr:cNvPr id="93" name="楕円 92"/>
        <xdr:cNvSpPr/>
      </xdr:nvSpPr>
      <xdr:spPr>
        <a:xfrm>
          <a:off x="47117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157480</xdr:rowOff>
    </xdr:from>
    <xdr:ext cx="404495" cy="258445"/>
    <xdr:sp macro="" textlink="">
      <xdr:nvSpPr>
        <xdr:cNvPr id="94" name="有形固定資産減価償却率該当値テキスト"/>
        <xdr:cNvSpPr txBox="1"/>
      </xdr:nvSpPr>
      <xdr:spPr>
        <a:xfrm>
          <a:off x="4813300" y="6243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160655</xdr:rowOff>
    </xdr:from>
    <xdr:to>
      <xdr:col>19</xdr:col>
      <xdr:colOff>187325</xdr:colOff>
      <xdr:row>32</xdr:row>
      <xdr:rowOff>90805</xdr:rowOff>
    </xdr:to>
    <xdr:sp macro="" textlink="">
      <xdr:nvSpPr>
        <xdr:cNvPr id="95" name="楕円 94"/>
        <xdr:cNvSpPr/>
      </xdr:nvSpPr>
      <xdr:spPr>
        <a:xfrm>
          <a:off x="400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40640</xdr:rowOff>
    </xdr:from>
    <xdr:to>
      <xdr:col>23</xdr:col>
      <xdr:colOff>85725</xdr:colOff>
      <xdr:row>32</xdr:row>
      <xdr:rowOff>58420</xdr:rowOff>
    </xdr:to>
    <xdr:cxnSp macro="">
      <xdr:nvCxnSpPr>
        <xdr:cNvPr id="96" name="直線コネクタ 95"/>
        <xdr:cNvCxnSpPr/>
      </xdr:nvCxnSpPr>
      <xdr:spPr>
        <a:xfrm>
          <a:off x="4051300" y="6298565"/>
          <a:ext cx="711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66040</xdr:rowOff>
    </xdr:from>
    <xdr:to>
      <xdr:col>15</xdr:col>
      <xdr:colOff>187325</xdr:colOff>
      <xdr:row>32</xdr:row>
      <xdr:rowOff>167640</xdr:rowOff>
    </xdr:to>
    <xdr:sp macro="" textlink="">
      <xdr:nvSpPr>
        <xdr:cNvPr id="97" name="楕円 96"/>
        <xdr:cNvSpPr/>
      </xdr:nvSpPr>
      <xdr:spPr>
        <a:xfrm>
          <a:off x="323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40640</xdr:rowOff>
    </xdr:from>
    <xdr:to>
      <xdr:col>19</xdr:col>
      <xdr:colOff>136525</xdr:colOff>
      <xdr:row>32</xdr:row>
      <xdr:rowOff>116840</xdr:rowOff>
    </xdr:to>
    <xdr:cxnSp macro="">
      <xdr:nvCxnSpPr>
        <xdr:cNvPr id="98" name="直線コネクタ 97"/>
        <xdr:cNvCxnSpPr/>
      </xdr:nvCxnSpPr>
      <xdr:spPr>
        <a:xfrm flipV="1">
          <a:off x="3289300" y="6298565"/>
          <a:ext cx="762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57150</xdr:rowOff>
    </xdr:from>
    <xdr:to>
      <xdr:col>11</xdr:col>
      <xdr:colOff>187325</xdr:colOff>
      <xdr:row>32</xdr:row>
      <xdr:rowOff>158750</xdr:rowOff>
    </xdr:to>
    <xdr:sp macro="" textlink="">
      <xdr:nvSpPr>
        <xdr:cNvPr id="99" name="楕円 98"/>
        <xdr:cNvSpPr/>
      </xdr:nvSpPr>
      <xdr:spPr>
        <a:xfrm>
          <a:off x="247650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107950</xdr:rowOff>
    </xdr:from>
    <xdr:to>
      <xdr:col>15</xdr:col>
      <xdr:colOff>136525</xdr:colOff>
      <xdr:row>32</xdr:row>
      <xdr:rowOff>116840</xdr:rowOff>
    </xdr:to>
    <xdr:cxnSp macro="">
      <xdr:nvCxnSpPr>
        <xdr:cNvPr id="100" name="直線コネクタ 99"/>
        <xdr:cNvCxnSpPr/>
      </xdr:nvCxnSpPr>
      <xdr:spPr>
        <a:xfrm>
          <a:off x="2527300" y="636587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93980</xdr:rowOff>
    </xdr:from>
    <xdr:to>
      <xdr:col>7</xdr:col>
      <xdr:colOff>187325</xdr:colOff>
      <xdr:row>33</xdr:row>
      <xdr:rowOff>24130</xdr:rowOff>
    </xdr:to>
    <xdr:sp macro="" textlink="">
      <xdr:nvSpPr>
        <xdr:cNvPr id="101" name="楕円 100"/>
        <xdr:cNvSpPr/>
      </xdr:nvSpPr>
      <xdr:spPr>
        <a:xfrm>
          <a:off x="1714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107950</xdr:rowOff>
    </xdr:from>
    <xdr:to>
      <xdr:col>11</xdr:col>
      <xdr:colOff>136525</xdr:colOff>
      <xdr:row>32</xdr:row>
      <xdr:rowOff>144780</xdr:rowOff>
    </xdr:to>
    <xdr:cxnSp macro="">
      <xdr:nvCxnSpPr>
        <xdr:cNvPr id="102" name="直線コネクタ 101"/>
        <xdr:cNvCxnSpPr/>
      </xdr:nvCxnSpPr>
      <xdr:spPr>
        <a:xfrm flipV="1">
          <a:off x="1765300" y="636587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67310</xdr:rowOff>
    </xdr:from>
    <xdr:ext cx="404495" cy="259080"/>
    <xdr:sp macro="" textlink="">
      <xdr:nvSpPr>
        <xdr:cNvPr id="103" name="n_1aveValue有形固定資産減価償却率"/>
        <xdr:cNvSpPr txBox="1"/>
      </xdr:nvSpPr>
      <xdr:spPr>
        <a:xfrm>
          <a:off x="3836035" y="5982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26670</xdr:rowOff>
    </xdr:from>
    <xdr:ext cx="404495" cy="259080"/>
    <xdr:sp macro="" textlink="">
      <xdr:nvSpPr>
        <xdr:cNvPr id="104" name="n_2aveValue有形固定資産減価償却率"/>
        <xdr:cNvSpPr txBox="1"/>
      </xdr:nvSpPr>
      <xdr:spPr>
        <a:xfrm>
          <a:off x="3086735" y="59416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5080</xdr:rowOff>
    </xdr:from>
    <xdr:ext cx="404495" cy="259080"/>
    <xdr:sp macro="" textlink="">
      <xdr:nvSpPr>
        <xdr:cNvPr id="105" name="n_3aveValue有形固定資産減価償却率"/>
        <xdr:cNvSpPr txBox="1"/>
      </xdr:nvSpPr>
      <xdr:spPr>
        <a:xfrm>
          <a:off x="2324735" y="5920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143510</xdr:rowOff>
    </xdr:from>
    <xdr:ext cx="404495" cy="258445"/>
    <xdr:sp macro="" textlink="">
      <xdr:nvSpPr>
        <xdr:cNvPr id="106" name="n_4aveValue有形固定資産減価償却率"/>
        <xdr:cNvSpPr txBox="1"/>
      </xdr:nvSpPr>
      <xdr:spPr>
        <a:xfrm>
          <a:off x="1562735" y="5887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81915</xdr:rowOff>
    </xdr:from>
    <xdr:ext cx="404495" cy="259080"/>
    <xdr:sp macro="" textlink="">
      <xdr:nvSpPr>
        <xdr:cNvPr id="107" name="n_1mainValue有形固定資産減価償却率"/>
        <xdr:cNvSpPr txBox="1"/>
      </xdr:nvSpPr>
      <xdr:spPr>
        <a:xfrm>
          <a:off x="3836035" y="6339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158750</xdr:rowOff>
    </xdr:from>
    <xdr:ext cx="404495" cy="259080"/>
    <xdr:sp macro="" textlink="">
      <xdr:nvSpPr>
        <xdr:cNvPr id="108" name="n_2mainValue有形固定資産減価償却率"/>
        <xdr:cNvSpPr txBox="1"/>
      </xdr:nvSpPr>
      <xdr:spPr>
        <a:xfrm>
          <a:off x="3086735" y="6416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149860</xdr:rowOff>
    </xdr:from>
    <xdr:ext cx="404495" cy="259080"/>
    <xdr:sp macro="" textlink="">
      <xdr:nvSpPr>
        <xdr:cNvPr id="109" name="n_3mainValue有形固定資産減価償却率"/>
        <xdr:cNvSpPr txBox="1"/>
      </xdr:nvSpPr>
      <xdr:spPr>
        <a:xfrm>
          <a:off x="2324735" y="6407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15240</xdr:rowOff>
    </xdr:from>
    <xdr:ext cx="404495" cy="259080"/>
    <xdr:sp macro="" textlink="">
      <xdr:nvSpPr>
        <xdr:cNvPr id="110" name="n_4mainValue有形固定資産減価償却率"/>
        <xdr:cNvSpPr txBox="1"/>
      </xdr:nvSpPr>
      <xdr:spPr>
        <a:xfrm>
          <a:off x="1562735" y="6444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b="0" i="0" baseline="0">
              <a:solidFill>
                <a:schemeClr val="dk1"/>
              </a:solidFill>
              <a:effectLst/>
              <a:latin typeface="+mn-lt"/>
              <a:ea typeface="+mn-ea"/>
              <a:cs typeface="+mn-cs"/>
            </a:rPr>
            <a:t>債務償還可能年数は類似団体平均を大きく下回っており、主な要因としては、平成</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年度及び平成</a:t>
          </a:r>
          <a:r>
            <a:rPr kumimoji="1" lang="en-US" altLang="ja-JP" sz="1000" b="0" i="0" baseline="0">
              <a:solidFill>
                <a:schemeClr val="dk1"/>
              </a:solidFill>
              <a:effectLst/>
              <a:latin typeface="+mn-lt"/>
              <a:ea typeface="+mn-ea"/>
              <a:cs typeface="+mn-cs"/>
            </a:rPr>
            <a:t>27</a:t>
          </a:r>
          <a:r>
            <a:rPr kumimoji="1" lang="ja-JP" altLang="ja-JP" sz="1000" b="0" i="0" baseline="0">
              <a:solidFill>
                <a:schemeClr val="dk1"/>
              </a:solidFill>
              <a:effectLst/>
              <a:latin typeface="+mn-lt"/>
              <a:ea typeface="+mn-ea"/>
              <a:cs typeface="+mn-cs"/>
            </a:rPr>
            <a:t>年度に実施した約</a:t>
          </a:r>
          <a:r>
            <a:rPr kumimoji="1" lang="en-US" altLang="ja-JP" sz="1000" b="0" i="0" baseline="0">
              <a:solidFill>
                <a:schemeClr val="dk1"/>
              </a:solidFill>
              <a:effectLst/>
              <a:latin typeface="+mn-lt"/>
              <a:ea typeface="+mn-ea"/>
              <a:cs typeface="+mn-cs"/>
            </a:rPr>
            <a:t>9.6</a:t>
          </a:r>
          <a:r>
            <a:rPr kumimoji="1" lang="ja-JP" altLang="ja-JP" sz="1000" b="0" i="0" baseline="0">
              <a:solidFill>
                <a:schemeClr val="dk1"/>
              </a:solidFill>
              <a:effectLst/>
              <a:latin typeface="+mn-lt"/>
              <a:ea typeface="+mn-ea"/>
              <a:cs typeface="+mn-cs"/>
            </a:rPr>
            <a:t>億円の繰上償還により、将来負担額が減少したことが考えられる。しかし、令和３年度には大豊学園・保育所・給食調理場の施設が整備され、今後も、公共施設の更新等による投資的経費の増大により、将来負担額が増大し、更に充当可能基金残高の減少が予想されることから、</a:t>
          </a:r>
          <a:r>
            <a:rPr kumimoji="1" lang="ja-JP" altLang="en-US" sz="1000" b="0" i="0" baseline="0">
              <a:solidFill>
                <a:schemeClr val="dk1"/>
              </a:solidFill>
              <a:effectLst/>
              <a:latin typeface="+mn-lt"/>
              <a:ea typeface="+mn-ea"/>
              <a:cs typeface="+mn-cs"/>
            </a:rPr>
            <a:t>令和４年度には約３億円の</a:t>
          </a:r>
          <a:r>
            <a:rPr kumimoji="1" lang="ja-JP" altLang="ja-JP" sz="1000" b="0" i="0" baseline="0">
              <a:solidFill>
                <a:schemeClr val="dk1"/>
              </a:solidFill>
              <a:effectLst/>
              <a:latin typeface="+mn-lt"/>
              <a:ea typeface="+mn-ea"/>
              <a:cs typeface="+mn-cs"/>
            </a:rPr>
            <a:t>繰上償還を行</a:t>
          </a:r>
          <a:r>
            <a:rPr kumimoji="1" lang="ja-JP" altLang="en-US" sz="1000" b="0" i="0" baseline="0">
              <a:solidFill>
                <a:schemeClr val="dk1"/>
              </a:solidFill>
              <a:effectLst/>
              <a:latin typeface="+mn-lt"/>
              <a:ea typeface="+mn-ea"/>
              <a:cs typeface="+mn-cs"/>
            </a:rPr>
            <a:t>った。引き続き、</a:t>
          </a:r>
          <a:r>
            <a:rPr kumimoji="1" lang="ja-JP" altLang="ja-JP" sz="1000" b="0" i="0" baseline="0">
              <a:solidFill>
                <a:schemeClr val="dk1"/>
              </a:solidFill>
              <a:effectLst/>
              <a:latin typeface="+mn-lt"/>
              <a:ea typeface="+mn-ea"/>
              <a:cs typeface="+mn-cs"/>
            </a:rPr>
            <a:t>健全な財政運営</a:t>
          </a:r>
          <a:r>
            <a:rPr kumimoji="1" lang="ja-JP" altLang="en-US" sz="1000" b="0" i="0" baseline="0">
              <a:solidFill>
                <a:schemeClr val="dk1"/>
              </a:solidFill>
              <a:effectLst/>
              <a:latin typeface="+mn-lt"/>
              <a:ea typeface="+mn-ea"/>
              <a:cs typeface="+mn-cs"/>
            </a:rPr>
            <a:t>に努める</a:t>
          </a:r>
          <a:r>
            <a:rPr kumimoji="1" lang="ja-JP" altLang="ja-JP" sz="1000" b="0" i="0" baseline="0">
              <a:solidFill>
                <a:schemeClr val="dk1"/>
              </a:solidFill>
              <a:effectLst/>
              <a:latin typeface="+mn-lt"/>
              <a:ea typeface="+mn-ea"/>
              <a:cs typeface="+mn-cs"/>
            </a:rPr>
            <a:t>。</a:t>
          </a:r>
          <a:endParaRPr lang="ja-JP" altLang="ja-JP" sz="1000">
            <a:effectLst/>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26" name="テキスト ボックス 125"/>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10210" cy="225425"/>
    <xdr:sp macro="" textlink="">
      <xdr:nvSpPr>
        <xdr:cNvPr id="128" name="テキスト ボックス 127"/>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30" name="テキスト ボックス 129"/>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32" name="テキスト ボックス 131"/>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34" name="テキスト ボックス 133"/>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73025</xdr:rowOff>
    </xdr:to>
    <xdr:cxnSp macro="">
      <xdr:nvCxnSpPr>
        <xdr:cNvPr id="139" name="直線コネクタ 138"/>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76835</xdr:rowOff>
    </xdr:from>
    <xdr:ext cx="469265" cy="258445"/>
    <xdr:sp macro="" textlink="">
      <xdr:nvSpPr>
        <xdr:cNvPr id="140" name="債務償還比率最小値テキスト"/>
        <xdr:cNvSpPr txBox="1"/>
      </xdr:nvSpPr>
      <xdr:spPr>
        <a:xfrm>
          <a:off x="14846300" y="6677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73025</xdr:rowOff>
    </xdr:from>
    <xdr:to>
      <xdr:col>76</xdr:col>
      <xdr:colOff>111125</xdr:colOff>
      <xdr:row>34</xdr:row>
      <xdr:rowOff>73025</xdr:rowOff>
    </xdr:to>
    <xdr:cxnSp macro="">
      <xdr:nvCxnSpPr>
        <xdr:cNvPr id="141" name="直線コネクタ 140"/>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42"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29210</xdr:rowOff>
    </xdr:from>
    <xdr:ext cx="469265" cy="258445"/>
    <xdr:sp macro="" textlink="">
      <xdr:nvSpPr>
        <xdr:cNvPr id="144" name="債務償還比率平均値テキスト"/>
        <xdr:cNvSpPr txBox="1"/>
      </xdr:nvSpPr>
      <xdr:spPr>
        <a:xfrm>
          <a:off x="14846300" y="56013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50165</xdr:rowOff>
    </xdr:from>
    <xdr:to>
      <xdr:col>76</xdr:col>
      <xdr:colOff>73025</xdr:colOff>
      <xdr:row>28</xdr:row>
      <xdr:rowOff>151765</xdr:rowOff>
    </xdr:to>
    <xdr:sp macro="" textlink="">
      <xdr:nvSpPr>
        <xdr:cNvPr id="145" name="フローチャート: 判断 144"/>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71120</xdr:rowOff>
    </xdr:from>
    <xdr:to>
      <xdr:col>72</xdr:col>
      <xdr:colOff>123825</xdr:colOff>
      <xdr:row>29</xdr:row>
      <xdr:rowOff>1270</xdr:rowOff>
    </xdr:to>
    <xdr:sp macro="" textlink="">
      <xdr:nvSpPr>
        <xdr:cNvPr id="146" name="フローチャート: 判断 145"/>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40640</xdr:rowOff>
    </xdr:from>
    <xdr:to>
      <xdr:col>68</xdr:col>
      <xdr:colOff>123825</xdr:colOff>
      <xdr:row>29</xdr:row>
      <xdr:rowOff>141605</xdr:rowOff>
    </xdr:to>
    <xdr:sp macro="" textlink="">
      <xdr:nvSpPr>
        <xdr:cNvPr id="147" name="フローチャート: 判断 146"/>
        <xdr:cNvSpPr/>
      </xdr:nvSpPr>
      <xdr:spPr>
        <a:xfrm>
          <a:off x="13271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50800</xdr:rowOff>
    </xdr:from>
    <xdr:to>
      <xdr:col>64</xdr:col>
      <xdr:colOff>123825</xdr:colOff>
      <xdr:row>29</xdr:row>
      <xdr:rowOff>152400</xdr:rowOff>
    </xdr:to>
    <xdr:sp macro="" textlink="">
      <xdr:nvSpPr>
        <xdr:cNvPr id="148" name="フローチャート: 判断 147"/>
        <xdr:cNvSpPr/>
      </xdr:nvSpPr>
      <xdr:spPr>
        <a:xfrm>
          <a:off x="12509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15240</xdr:rowOff>
    </xdr:from>
    <xdr:to>
      <xdr:col>60</xdr:col>
      <xdr:colOff>123825</xdr:colOff>
      <xdr:row>29</xdr:row>
      <xdr:rowOff>116840</xdr:rowOff>
    </xdr:to>
    <xdr:sp macro="" textlink="">
      <xdr:nvSpPr>
        <xdr:cNvPr id="149" name="フローチャート: 判断 148"/>
        <xdr:cNvSpPr/>
      </xdr:nvSpPr>
      <xdr:spPr>
        <a:xfrm>
          <a:off x="11747500" y="57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50" name="テキスト ボックス 14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51" name="テキスト ボックス 15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52" name="テキスト ボックス 15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53" name="テキスト ボックス 15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54" name="テキスト ボックス 15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72</xdr:col>
      <xdr:colOff>22225</xdr:colOff>
      <xdr:row>26</xdr:row>
      <xdr:rowOff>73660</xdr:rowOff>
    </xdr:from>
    <xdr:to>
      <xdr:col>72</xdr:col>
      <xdr:colOff>123825</xdr:colOff>
      <xdr:row>27</xdr:row>
      <xdr:rowOff>3810</xdr:rowOff>
    </xdr:to>
    <xdr:sp macro="" textlink="">
      <xdr:nvSpPr>
        <xdr:cNvPr id="155" name="楕円 154"/>
        <xdr:cNvSpPr/>
      </xdr:nvSpPr>
      <xdr:spPr>
        <a:xfrm>
          <a:off x="14033500" y="53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117475</xdr:rowOff>
    </xdr:from>
    <xdr:to>
      <xdr:col>68</xdr:col>
      <xdr:colOff>123825</xdr:colOff>
      <xdr:row>27</xdr:row>
      <xdr:rowOff>47625</xdr:rowOff>
    </xdr:to>
    <xdr:sp macro="" textlink="">
      <xdr:nvSpPr>
        <xdr:cNvPr id="156" name="楕円 155"/>
        <xdr:cNvSpPr/>
      </xdr:nvSpPr>
      <xdr:spPr>
        <a:xfrm>
          <a:off x="13271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124460</xdr:rowOff>
    </xdr:from>
    <xdr:to>
      <xdr:col>72</xdr:col>
      <xdr:colOff>73025</xdr:colOff>
      <xdr:row>26</xdr:row>
      <xdr:rowOff>168275</xdr:rowOff>
    </xdr:to>
    <xdr:cxnSp macro="">
      <xdr:nvCxnSpPr>
        <xdr:cNvPr id="157" name="直線コネクタ 156"/>
        <xdr:cNvCxnSpPr/>
      </xdr:nvCxnSpPr>
      <xdr:spPr>
        <a:xfrm flipV="1">
          <a:off x="13322300" y="5353685"/>
          <a:ext cx="762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81280</xdr:rowOff>
    </xdr:from>
    <xdr:to>
      <xdr:col>64</xdr:col>
      <xdr:colOff>123825</xdr:colOff>
      <xdr:row>28</xdr:row>
      <xdr:rowOff>11430</xdr:rowOff>
    </xdr:to>
    <xdr:sp macro="" textlink="">
      <xdr:nvSpPr>
        <xdr:cNvPr id="158" name="楕円 157"/>
        <xdr:cNvSpPr/>
      </xdr:nvSpPr>
      <xdr:spPr>
        <a:xfrm>
          <a:off x="12509500" y="54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168275</xdr:rowOff>
    </xdr:from>
    <xdr:to>
      <xdr:col>68</xdr:col>
      <xdr:colOff>73025</xdr:colOff>
      <xdr:row>27</xdr:row>
      <xdr:rowOff>132080</xdr:rowOff>
    </xdr:to>
    <xdr:cxnSp macro="">
      <xdr:nvCxnSpPr>
        <xdr:cNvPr id="159" name="直線コネクタ 158"/>
        <xdr:cNvCxnSpPr/>
      </xdr:nvCxnSpPr>
      <xdr:spPr>
        <a:xfrm flipV="1">
          <a:off x="12560300" y="5397500"/>
          <a:ext cx="762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16510</xdr:rowOff>
    </xdr:from>
    <xdr:to>
      <xdr:col>60</xdr:col>
      <xdr:colOff>123825</xdr:colOff>
      <xdr:row>27</xdr:row>
      <xdr:rowOff>118110</xdr:rowOff>
    </xdr:to>
    <xdr:sp macro="" textlink="">
      <xdr:nvSpPr>
        <xdr:cNvPr id="160" name="楕円 159"/>
        <xdr:cNvSpPr/>
      </xdr:nvSpPr>
      <xdr:spPr>
        <a:xfrm>
          <a:off x="11747500" y="54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67310</xdr:rowOff>
    </xdr:from>
    <xdr:to>
      <xdr:col>64</xdr:col>
      <xdr:colOff>73025</xdr:colOff>
      <xdr:row>27</xdr:row>
      <xdr:rowOff>132080</xdr:rowOff>
    </xdr:to>
    <xdr:cxnSp macro="">
      <xdr:nvCxnSpPr>
        <xdr:cNvPr id="161" name="直線コネクタ 160"/>
        <xdr:cNvCxnSpPr/>
      </xdr:nvCxnSpPr>
      <xdr:spPr>
        <a:xfrm>
          <a:off x="11798300" y="546798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163830</xdr:rowOff>
    </xdr:from>
    <xdr:ext cx="469265" cy="259080"/>
    <xdr:sp macro="" textlink="">
      <xdr:nvSpPr>
        <xdr:cNvPr id="162" name="n_1aveValue債務償還比率"/>
        <xdr:cNvSpPr txBox="1"/>
      </xdr:nvSpPr>
      <xdr:spPr>
        <a:xfrm>
          <a:off x="13836650" y="5735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132715</xdr:rowOff>
    </xdr:from>
    <xdr:ext cx="469265" cy="258445"/>
    <xdr:sp macro="" textlink="">
      <xdr:nvSpPr>
        <xdr:cNvPr id="163" name="n_2aveValue債務償還比率"/>
        <xdr:cNvSpPr txBox="1"/>
      </xdr:nvSpPr>
      <xdr:spPr>
        <a:xfrm>
          <a:off x="13087350" y="5876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143510</xdr:rowOff>
    </xdr:from>
    <xdr:ext cx="469265" cy="258445"/>
    <xdr:sp macro="" textlink="">
      <xdr:nvSpPr>
        <xdr:cNvPr id="164" name="n_3aveValue債務償還比率"/>
        <xdr:cNvSpPr txBox="1"/>
      </xdr:nvSpPr>
      <xdr:spPr>
        <a:xfrm>
          <a:off x="12325350" y="5887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107950</xdr:rowOff>
    </xdr:from>
    <xdr:ext cx="469265" cy="259080"/>
    <xdr:sp macro="" textlink="">
      <xdr:nvSpPr>
        <xdr:cNvPr id="165" name="n_4aveValue債務償還比率"/>
        <xdr:cNvSpPr txBox="1"/>
      </xdr:nvSpPr>
      <xdr:spPr>
        <a:xfrm>
          <a:off x="11563350" y="5851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48260</xdr:colOff>
      <xdr:row>25</xdr:row>
      <xdr:rowOff>20320</xdr:rowOff>
    </xdr:from>
    <xdr:ext cx="404495" cy="258445"/>
    <xdr:sp macro="" textlink="">
      <xdr:nvSpPr>
        <xdr:cNvPr id="166" name="n_1mainValue債務償還比率"/>
        <xdr:cNvSpPr txBox="1"/>
      </xdr:nvSpPr>
      <xdr:spPr>
        <a:xfrm>
          <a:off x="13869035" y="5078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60960</xdr:colOff>
      <xdr:row>25</xdr:row>
      <xdr:rowOff>64135</xdr:rowOff>
    </xdr:from>
    <xdr:ext cx="404495" cy="258445"/>
    <xdr:sp macro="" textlink="">
      <xdr:nvSpPr>
        <xdr:cNvPr id="167" name="n_2mainValue債務償還比率"/>
        <xdr:cNvSpPr txBox="1"/>
      </xdr:nvSpPr>
      <xdr:spPr>
        <a:xfrm>
          <a:off x="13119735" y="5121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27940</xdr:rowOff>
    </xdr:from>
    <xdr:ext cx="469265" cy="259080"/>
    <xdr:sp macro="" textlink="">
      <xdr:nvSpPr>
        <xdr:cNvPr id="168" name="n_3mainValue債務償還比率"/>
        <xdr:cNvSpPr txBox="1"/>
      </xdr:nvSpPr>
      <xdr:spPr>
        <a:xfrm>
          <a:off x="12325350" y="5257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60960</xdr:colOff>
      <xdr:row>25</xdr:row>
      <xdr:rowOff>134620</xdr:rowOff>
    </xdr:from>
    <xdr:ext cx="404495" cy="258445"/>
    <xdr:sp macro="" textlink="">
      <xdr:nvSpPr>
        <xdr:cNvPr id="169" name="n_4mainValue債務償還比率"/>
        <xdr:cNvSpPr txBox="1"/>
      </xdr:nvSpPr>
      <xdr:spPr>
        <a:xfrm>
          <a:off x="11595735" y="5192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1" name="正方形/長方形 170"/>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72" name="テキスト ボックス 171"/>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73" name="テキスト ボックス 172"/>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74" name="テキスト ボックス 173"/>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5" name="テキスト ボックス 174"/>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3,223
3,181
315.06
6,381,933
6,042,434
105,380
3,609,818
6,138,899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157480</xdr:rowOff>
    </xdr:from>
    <xdr:ext cx="405130" cy="258445"/>
    <xdr:sp macro="" textlink="">
      <xdr:nvSpPr>
        <xdr:cNvPr id="63" name="【道路】&#10;有形固定資産減価償却率平均値テキスト"/>
        <xdr:cNvSpPr txBox="1"/>
      </xdr:nvSpPr>
      <xdr:spPr>
        <a:xfrm>
          <a:off x="4673600" y="66725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123190</xdr:rowOff>
    </xdr:from>
    <xdr:to>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118745</xdr:rowOff>
    </xdr:from>
    <xdr:to>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87630</xdr:rowOff>
    </xdr:from>
    <xdr:to>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113665</xdr:rowOff>
    </xdr:from>
    <xdr:to>
      <xdr:col>24</xdr:col>
      <xdr:colOff>114300</xdr:colOff>
      <xdr:row>39</xdr:row>
      <xdr:rowOff>43815</xdr:rowOff>
    </xdr:to>
    <xdr:sp macro="" textlink="">
      <xdr:nvSpPr>
        <xdr:cNvPr id="74" name="楕円 73"/>
        <xdr:cNvSpPr/>
      </xdr:nvSpPr>
      <xdr:spPr>
        <a:xfrm>
          <a:off x="4584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136525</xdr:rowOff>
    </xdr:from>
    <xdr:ext cx="405130" cy="258445"/>
    <xdr:sp macro="" textlink="">
      <xdr:nvSpPr>
        <xdr:cNvPr id="75" name="【道路】&#10;有形固定資産減価償却率該当値テキスト"/>
        <xdr:cNvSpPr txBox="1"/>
      </xdr:nvSpPr>
      <xdr:spPr>
        <a:xfrm>
          <a:off x="4673600" y="64801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111760</xdr:rowOff>
    </xdr:from>
    <xdr:to>
      <xdr:col>20</xdr:col>
      <xdr:colOff>38100</xdr:colOff>
      <xdr:row>39</xdr:row>
      <xdr:rowOff>41910</xdr:rowOff>
    </xdr:to>
    <xdr:sp macro="" textlink="">
      <xdr:nvSpPr>
        <xdr:cNvPr id="76" name="楕円 75"/>
        <xdr:cNvSpPr/>
      </xdr:nvSpPr>
      <xdr:spPr>
        <a:xfrm>
          <a:off x="3746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162560</xdr:rowOff>
    </xdr:from>
    <xdr:to>
      <xdr:col>24</xdr:col>
      <xdr:colOff>63500</xdr:colOff>
      <xdr:row>38</xdr:row>
      <xdr:rowOff>164465</xdr:rowOff>
    </xdr:to>
    <xdr:cxnSp macro="">
      <xdr:nvCxnSpPr>
        <xdr:cNvPr id="77" name="直線コネクタ 76"/>
        <xdr:cNvCxnSpPr/>
      </xdr:nvCxnSpPr>
      <xdr:spPr>
        <a:xfrm>
          <a:off x="3797300" y="66776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102235</xdr:rowOff>
    </xdr:from>
    <xdr:to>
      <xdr:col>15</xdr:col>
      <xdr:colOff>101600</xdr:colOff>
      <xdr:row>39</xdr:row>
      <xdr:rowOff>32385</xdr:rowOff>
    </xdr:to>
    <xdr:sp macro="" textlink="">
      <xdr:nvSpPr>
        <xdr:cNvPr id="78" name="楕円 77"/>
        <xdr:cNvSpPr/>
      </xdr:nvSpPr>
      <xdr:spPr>
        <a:xfrm>
          <a:off x="2857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153035</xdr:rowOff>
    </xdr:from>
    <xdr:to>
      <xdr:col>19</xdr:col>
      <xdr:colOff>177800</xdr:colOff>
      <xdr:row>38</xdr:row>
      <xdr:rowOff>162560</xdr:rowOff>
    </xdr:to>
    <xdr:cxnSp macro="">
      <xdr:nvCxnSpPr>
        <xdr:cNvPr id="79" name="直線コネクタ 78"/>
        <xdr:cNvCxnSpPr/>
      </xdr:nvCxnSpPr>
      <xdr:spPr>
        <a:xfrm>
          <a:off x="2908300" y="66681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95885</xdr:rowOff>
    </xdr:from>
    <xdr:to>
      <xdr:col>10</xdr:col>
      <xdr:colOff>165100</xdr:colOff>
      <xdr:row>39</xdr:row>
      <xdr:rowOff>26035</xdr:rowOff>
    </xdr:to>
    <xdr:sp macro="" textlink="">
      <xdr:nvSpPr>
        <xdr:cNvPr id="80" name="楕円 79"/>
        <xdr:cNvSpPr/>
      </xdr:nvSpPr>
      <xdr:spPr>
        <a:xfrm>
          <a:off x="1968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146685</xdr:rowOff>
    </xdr:from>
    <xdr:to>
      <xdr:col>15</xdr:col>
      <xdr:colOff>50800</xdr:colOff>
      <xdr:row>38</xdr:row>
      <xdr:rowOff>153035</xdr:rowOff>
    </xdr:to>
    <xdr:cxnSp macro="">
      <xdr:nvCxnSpPr>
        <xdr:cNvPr id="81" name="直線コネクタ 80"/>
        <xdr:cNvCxnSpPr/>
      </xdr:nvCxnSpPr>
      <xdr:spPr>
        <a:xfrm>
          <a:off x="2019300" y="66617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84455</xdr:rowOff>
    </xdr:from>
    <xdr:to>
      <xdr:col>6</xdr:col>
      <xdr:colOff>38100</xdr:colOff>
      <xdr:row>39</xdr:row>
      <xdr:rowOff>14605</xdr:rowOff>
    </xdr:to>
    <xdr:sp macro="" textlink="">
      <xdr:nvSpPr>
        <xdr:cNvPr id="82" name="楕円 81"/>
        <xdr:cNvSpPr/>
      </xdr:nvSpPr>
      <xdr:spPr>
        <a:xfrm>
          <a:off x="107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135255</xdr:rowOff>
    </xdr:from>
    <xdr:to>
      <xdr:col>10</xdr:col>
      <xdr:colOff>114300</xdr:colOff>
      <xdr:row>38</xdr:row>
      <xdr:rowOff>146685</xdr:rowOff>
    </xdr:to>
    <xdr:cxnSp macro="">
      <xdr:nvCxnSpPr>
        <xdr:cNvPr id="83" name="直線コネクタ 82"/>
        <xdr:cNvCxnSpPr/>
      </xdr:nvCxnSpPr>
      <xdr:spPr>
        <a:xfrm>
          <a:off x="1130300" y="66503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77470</xdr:rowOff>
    </xdr:from>
    <xdr:ext cx="405130" cy="258445"/>
    <xdr:sp macro="" textlink="">
      <xdr:nvSpPr>
        <xdr:cNvPr id="84" name="n_1aveValue【道路】&#10;有形固定資産減価償却率"/>
        <xdr:cNvSpPr txBox="1"/>
      </xdr:nvSpPr>
      <xdr:spPr>
        <a:xfrm>
          <a:off x="3582035" y="676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44450</xdr:rowOff>
    </xdr:from>
    <xdr:ext cx="404495" cy="259080"/>
    <xdr:sp macro="" textlink="">
      <xdr:nvSpPr>
        <xdr:cNvPr id="85" name="n_2aveValue【道路】&#10;有形固定資産減価償却率"/>
        <xdr:cNvSpPr txBox="1"/>
      </xdr:nvSpPr>
      <xdr:spPr>
        <a:xfrm>
          <a:off x="2705735" y="6731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40640</xdr:rowOff>
    </xdr:from>
    <xdr:ext cx="404495" cy="258445"/>
    <xdr:sp macro="" textlink="">
      <xdr:nvSpPr>
        <xdr:cNvPr id="86" name="n_3aveValue【道路】&#10;有形固定資産減価償却率"/>
        <xdr:cNvSpPr txBox="1"/>
      </xdr:nvSpPr>
      <xdr:spPr>
        <a:xfrm>
          <a:off x="1816735" y="67271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8890</xdr:rowOff>
    </xdr:from>
    <xdr:ext cx="404495" cy="258445"/>
    <xdr:sp macro="" textlink="">
      <xdr:nvSpPr>
        <xdr:cNvPr id="87" name="n_4aveValue【道路】&#10;有形固定資産減価償却率"/>
        <xdr:cNvSpPr txBox="1"/>
      </xdr:nvSpPr>
      <xdr:spPr>
        <a:xfrm>
          <a:off x="927735" y="6695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58420</xdr:rowOff>
    </xdr:from>
    <xdr:ext cx="405130" cy="259080"/>
    <xdr:sp macro="" textlink="">
      <xdr:nvSpPr>
        <xdr:cNvPr id="88" name="n_1mainValue【道路】&#10;有形固定資産減価償却率"/>
        <xdr:cNvSpPr txBox="1"/>
      </xdr:nvSpPr>
      <xdr:spPr>
        <a:xfrm>
          <a:off x="3582035" y="640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48895</xdr:rowOff>
    </xdr:from>
    <xdr:ext cx="404495" cy="259080"/>
    <xdr:sp macro="" textlink="">
      <xdr:nvSpPr>
        <xdr:cNvPr id="89" name="n_2mainValue【道路】&#10;有形固定資産減価償却率"/>
        <xdr:cNvSpPr txBox="1"/>
      </xdr:nvSpPr>
      <xdr:spPr>
        <a:xfrm>
          <a:off x="2705735" y="6392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42545</xdr:rowOff>
    </xdr:from>
    <xdr:ext cx="404495" cy="258445"/>
    <xdr:sp macro="" textlink="">
      <xdr:nvSpPr>
        <xdr:cNvPr id="90" name="n_3mainValue【道路】&#10;有形固定資産減価償却率"/>
        <xdr:cNvSpPr txBox="1"/>
      </xdr:nvSpPr>
      <xdr:spPr>
        <a:xfrm>
          <a:off x="1816735" y="6386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31115</xdr:rowOff>
    </xdr:from>
    <xdr:ext cx="404495" cy="258445"/>
    <xdr:sp macro="" textlink="">
      <xdr:nvSpPr>
        <xdr:cNvPr id="91" name="n_4mainValue【道路】&#10;有形固定資産減価償却率"/>
        <xdr:cNvSpPr txBox="1"/>
      </xdr:nvSpPr>
      <xdr:spPr>
        <a:xfrm>
          <a:off x="927735" y="6374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17780</xdr:rowOff>
    </xdr:from>
    <xdr:to>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17780</xdr:rowOff>
    </xdr:from>
    <xdr:to>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133985</xdr:rowOff>
    </xdr:from>
    <xdr:ext cx="534670" cy="258445"/>
    <xdr:sp macro="" textlink="">
      <xdr:nvSpPr>
        <xdr:cNvPr id="120" name="【道路】&#10;一人当たり延長平均値テキスト"/>
        <xdr:cNvSpPr txBox="1"/>
      </xdr:nvSpPr>
      <xdr:spPr>
        <a:xfrm>
          <a:off x="10515600" y="6991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155575</xdr:rowOff>
    </xdr:from>
    <xdr:to>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160655</xdr:rowOff>
    </xdr:from>
    <xdr:to>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163195</xdr:rowOff>
    </xdr:from>
    <xdr:to>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168910</xdr:rowOff>
    </xdr:from>
    <xdr:to>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164465</xdr:rowOff>
    </xdr:from>
    <xdr:to>
      <xdr:col>36</xdr:col>
      <xdr:colOff>165100</xdr:colOff>
      <xdr:row>41</xdr:row>
      <xdr:rowOff>94615</xdr:rowOff>
    </xdr:to>
    <xdr:sp macro="" textlink="">
      <xdr:nvSpPr>
        <xdr:cNvPr id="125" name="フローチャート: 判断 124"/>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14605</xdr:rowOff>
    </xdr:from>
    <xdr:to>
      <xdr:col>55</xdr:col>
      <xdr:colOff>50800</xdr:colOff>
      <xdr:row>40</xdr:row>
      <xdr:rowOff>116205</xdr:rowOff>
    </xdr:to>
    <xdr:sp macro="" textlink="">
      <xdr:nvSpPr>
        <xdr:cNvPr id="131" name="楕円 130"/>
        <xdr:cNvSpPr/>
      </xdr:nvSpPr>
      <xdr:spPr>
        <a:xfrm>
          <a:off x="104267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37465</xdr:rowOff>
    </xdr:from>
    <xdr:ext cx="598805" cy="259080"/>
    <xdr:sp macro="" textlink="">
      <xdr:nvSpPr>
        <xdr:cNvPr id="132" name="【道路】&#10;一人当たり延長該当値テキスト"/>
        <xdr:cNvSpPr txBox="1"/>
      </xdr:nvSpPr>
      <xdr:spPr>
        <a:xfrm>
          <a:off x="10515600" y="6724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165.732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26670</xdr:rowOff>
    </xdr:from>
    <xdr:to>
      <xdr:col>50</xdr:col>
      <xdr:colOff>165100</xdr:colOff>
      <xdr:row>40</xdr:row>
      <xdr:rowOff>128270</xdr:rowOff>
    </xdr:to>
    <xdr:sp macro="" textlink="">
      <xdr:nvSpPr>
        <xdr:cNvPr id="133" name="楕円 132"/>
        <xdr:cNvSpPr/>
      </xdr:nvSpPr>
      <xdr:spPr>
        <a:xfrm>
          <a:off x="9588500" y="68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65405</xdr:rowOff>
    </xdr:from>
    <xdr:to>
      <xdr:col>55</xdr:col>
      <xdr:colOff>0</xdr:colOff>
      <xdr:row>40</xdr:row>
      <xdr:rowOff>77470</xdr:rowOff>
    </xdr:to>
    <xdr:cxnSp macro="">
      <xdr:nvCxnSpPr>
        <xdr:cNvPr id="134" name="直線コネクタ 133"/>
        <xdr:cNvCxnSpPr/>
      </xdr:nvCxnSpPr>
      <xdr:spPr>
        <a:xfrm flipV="1">
          <a:off x="9639300" y="692340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33655</xdr:rowOff>
    </xdr:from>
    <xdr:to>
      <xdr:col>46</xdr:col>
      <xdr:colOff>38100</xdr:colOff>
      <xdr:row>40</xdr:row>
      <xdr:rowOff>135255</xdr:rowOff>
    </xdr:to>
    <xdr:sp macro="" textlink="">
      <xdr:nvSpPr>
        <xdr:cNvPr id="135" name="楕円 134"/>
        <xdr:cNvSpPr/>
      </xdr:nvSpPr>
      <xdr:spPr>
        <a:xfrm>
          <a:off x="8699500" y="68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77470</xdr:rowOff>
    </xdr:from>
    <xdr:to>
      <xdr:col>50</xdr:col>
      <xdr:colOff>114300</xdr:colOff>
      <xdr:row>40</xdr:row>
      <xdr:rowOff>84455</xdr:rowOff>
    </xdr:to>
    <xdr:cxnSp macro="">
      <xdr:nvCxnSpPr>
        <xdr:cNvPr id="136" name="直線コネクタ 135"/>
        <xdr:cNvCxnSpPr/>
      </xdr:nvCxnSpPr>
      <xdr:spPr>
        <a:xfrm flipV="1">
          <a:off x="8750300" y="69354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43815</xdr:rowOff>
    </xdr:from>
    <xdr:to>
      <xdr:col>41</xdr:col>
      <xdr:colOff>101600</xdr:colOff>
      <xdr:row>40</xdr:row>
      <xdr:rowOff>145415</xdr:rowOff>
    </xdr:to>
    <xdr:sp macro="" textlink="">
      <xdr:nvSpPr>
        <xdr:cNvPr id="137" name="楕円 136"/>
        <xdr:cNvSpPr/>
      </xdr:nvSpPr>
      <xdr:spPr>
        <a:xfrm>
          <a:off x="78105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84455</xdr:rowOff>
    </xdr:from>
    <xdr:to>
      <xdr:col>45</xdr:col>
      <xdr:colOff>177800</xdr:colOff>
      <xdr:row>40</xdr:row>
      <xdr:rowOff>94615</xdr:rowOff>
    </xdr:to>
    <xdr:cxnSp macro="">
      <xdr:nvCxnSpPr>
        <xdr:cNvPr id="138" name="直線コネクタ 137"/>
        <xdr:cNvCxnSpPr/>
      </xdr:nvCxnSpPr>
      <xdr:spPr>
        <a:xfrm flipV="1">
          <a:off x="7861300" y="69424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53975</xdr:rowOff>
    </xdr:from>
    <xdr:to>
      <xdr:col>36</xdr:col>
      <xdr:colOff>165100</xdr:colOff>
      <xdr:row>40</xdr:row>
      <xdr:rowOff>155575</xdr:rowOff>
    </xdr:to>
    <xdr:sp macro="" textlink="">
      <xdr:nvSpPr>
        <xdr:cNvPr id="139" name="楕円 138"/>
        <xdr:cNvSpPr/>
      </xdr:nvSpPr>
      <xdr:spPr>
        <a:xfrm>
          <a:off x="692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94615</xdr:rowOff>
    </xdr:from>
    <xdr:to>
      <xdr:col>41</xdr:col>
      <xdr:colOff>50800</xdr:colOff>
      <xdr:row>40</xdr:row>
      <xdr:rowOff>104775</xdr:rowOff>
    </xdr:to>
    <xdr:cxnSp macro="">
      <xdr:nvCxnSpPr>
        <xdr:cNvPr id="140" name="直線コネクタ 139"/>
        <xdr:cNvCxnSpPr/>
      </xdr:nvCxnSpPr>
      <xdr:spPr>
        <a:xfrm flipV="1">
          <a:off x="6972300" y="69526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41</xdr:row>
      <xdr:rowOff>81915</xdr:rowOff>
    </xdr:from>
    <xdr:ext cx="534670" cy="259080"/>
    <xdr:sp macro="" textlink="">
      <xdr:nvSpPr>
        <xdr:cNvPr id="141" name="n_1aveValue【道路】&#10;一人当たり延長"/>
        <xdr:cNvSpPr txBox="1"/>
      </xdr:nvSpPr>
      <xdr:spPr>
        <a:xfrm>
          <a:off x="9359265" y="7111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41</xdr:row>
      <xdr:rowOff>84455</xdr:rowOff>
    </xdr:from>
    <xdr:ext cx="534035" cy="259080"/>
    <xdr:sp macro="" textlink="">
      <xdr:nvSpPr>
        <xdr:cNvPr id="142" name="n_2aveValue【道路】&#10;一人当たり延長"/>
        <xdr:cNvSpPr txBox="1"/>
      </xdr:nvSpPr>
      <xdr:spPr>
        <a:xfrm>
          <a:off x="8482965" y="7113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41</xdr:row>
      <xdr:rowOff>90170</xdr:rowOff>
    </xdr:from>
    <xdr:ext cx="534035" cy="259080"/>
    <xdr:sp macro="" textlink="">
      <xdr:nvSpPr>
        <xdr:cNvPr id="143" name="n_3aveValue【道路】&#10;一人当たり延長"/>
        <xdr:cNvSpPr txBox="1"/>
      </xdr:nvSpPr>
      <xdr:spPr>
        <a:xfrm>
          <a:off x="7593965" y="7119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41</xdr:row>
      <xdr:rowOff>86360</xdr:rowOff>
    </xdr:from>
    <xdr:ext cx="534035" cy="258445"/>
    <xdr:sp macro="" textlink="">
      <xdr:nvSpPr>
        <xdr:cNvPr id="144" name="n_4aveValue【道路】&#10;一人当たり延長"/>
        <xdr:cNvSpPr txBox="1"/>
      </xdr:nvSpPr>
      <xdr:spPr>
        <a:xfrm>
          <a:off x="6704965" y="7115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38</xdr:row>
      <xdr:rowOff>144780</xdr:rowOff>
    </xdr:from>
    <xdr:ext cx="598170" cy="258445"/>
    <xdr:sp macro="" textlink="">
      <xdr:nvSpPr>
        <xdr:cNvPr id="145" name="n_1mainValue【道路】&#10;一人当たり延長"/>
        <xdr:cNvSpPr txBox="1"/>
      </xdr:nvSpPr>
      <xdr:spPr>
        <a:xfrm>
          <a:off x="9326880" y="6659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38</xdr:row>
      <xdr:rowOff>151765</xdr:rowOff>
    </xdr:from>
    <xdr:ext cx="598170" cy="259080"/>
    <xdr:sp macro="" textlink="">
      <xdr:nvSpPr>
        <xdr:cNvPr id="146" name="n_2mainValue【道路】&#10;一人当たり延長"/>
        <xdr:cNvSpPr txBox="1"/>
      </xdr:nvSpPr>
      <xdr:spPr>
        <a:xfrm>
          <a:off x="8450580" y="6666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155.687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38</xdr:row>
      <xdr:rowOff>161925</xdr:rowOff>
    </xdr:from>
    <xdr:ext cx="598170" cy="259080"/>
    <xdr:sp macro="" textlink="">
      <xdr:nvSpPr>
        <xdr:cNvPr id="147" name="n_3mainValue【道路】&#10;一人当たり延長"/>
        <xdr:cNvSpPr txBox="1"/>
      </xdr:nvSpPr>
      <xdr:spPr>
        <a:xfrm>
          <a:off x="7561580" y="6677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150.194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39</xdr:row>
      <xdr:rowOff>1270</xdr:rowOff>
    </xdr:from>
    <xdr:ext cx="598170" cy="259080"/>
    <xdr:sp macro="" textlink="">
      <xdr:nvSpPr>
        <xdr:cNvPr id="148" name="n_4mainValue【道路】&#10;一人当たり延長"/>
        <xdr:cNvSpPr txBox="1"/>
      </xdr:nvSpPr>
      <xdr:spPr>
        <a:xfrm>
          <a:off x="6672580" y="6687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156845</xdr:rowOff>
    </xdr:from>
    <xdr:to>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64135</xdr:rowOff>
    </xdr:from>
    <xdr:ext cx="405130" cy="258445"/>
    <xdr:sp macro="" textlink="">
      <xdr:nvSpPr>
        <xdr:cNvPr id="175" name="【橋りょう・トンネル】&#10;有形固定資産減価償却率最小値テキスト"/>
        <xdr:cNvSpPr txBox="1"/>
      </xdr:nvSpPr>
      <xdr:spPr>
        <a:xfrm>
          <a:off x="4673600" y="11036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60325</xdr:rowOff>
    </xdr:from>
    <xdr:to>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156845</xdr:rowOff>
    </xdr:from>
    <xdr:to>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154940</xdr:rowOff>
    </xdr:from>
    <xdr:ext cx="405130" cy="258445"/>
    <xdr:sp macro="" textlink="">
      <xdr:nvSpPr>
        <xdr:cNvPr id="179" name="【橋りょう・トンネル】&#10;有形固定資産減価償却率平均値テキスト"/>
        <xdr:cNvSpPr txBox="1"/>
      </xdr:nvSpPr>
      <xdr:spPr>
        <a:xfrm>
          <a:off x="4673600" y="102704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123825</xdr:rowOff>
    </xdr:from>
    <xdr:to>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112395</xdr:rowOff>
    </xdr:from>
    <xdr:to>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48895</xdr:rowOff>
    </xdr:from>
    <xdr:to>
      <xdr:col>24</xdr:col>
      <xdr:colOff>114300</xdr:colOff>
      <xdr:row>62</xdr:row>
      <xdr:rowOff>150495</xdr:rowOff>
    </xdr:to>
    <xdr:sp macro="" textlink="">
      <xdr:nvSpPr>
        <xdr:cNvPr id="190" name="楕円 189"/>
        <xdr:cNvSpPr/>
      </xdr:nvSpPr>
      <xdr:spPr>
        <a:xfrm>
          <a:off x="4584700" y="1067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27305</xdr:rowOff>
    </xdr:from>
    <xdr:ext cx="405130" cy="259080"/>
    <xdr:sp macro="" textlink="">
      <xdr:nvSpPr>
        <xdr:cNvPr id="191" name="【橋りょう・トンネル】&#10;有形固定資産減価償却率該当値テキスト"/>
        <xdr:cNvSpPr txBox="1"/>
      </xdr:nvSpPr>
      <xdr:spPr>
        <a:xfrm>
          <a:off x="4673600" y="10657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80010</xdr:rowOff>
    </xdr:from>
    <xdr:to>
      <xdr:col>20</xdr:col>
      <xdr:colOff>38100</xdr:colOff>
      <xdr:row>63</xdr:row>
      <xdr:rowOff>10160</xdr:rowOff>
    </xdr:to>
    <xdr:sp macro="" textlink="">
      <xdr:nvSpPr>
        <xdr:cNvPr id="192" name="楕円 191"/>
        <xdr:cNvSpPr/>
      </xdr:nvSpPr>
      <xdr:spPr>
        <a:xfrm>
          <a:off x="3746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99695</xdr:rowOff>
    </xdr:from>
    <xdr:to>
      <xdr:col>24</xdr:col>
      <xdr:colOff>63500</xdr:colOff>
      <xdr:row>62</xdr:row>
      <xdr:rowOff>130810</xdr:rowOff>
    </xdr:to>
    <xdr:cxnSp macro="">
      <xdr:nvCxnSpPr>
        <xdr:cNvPr id="193" name="直線コネクタ 192"/>
        <xdr:cNvCxnSpPr/>
      </xdr:nvCxnSpPr>
      <xdr:spPr>
        <a:xfrm flipV="1">
          <a:off x="3797300" y="1072959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78105</xdr:rowOff>
    </xdr:from>
    <xdr:to>
      <xdr:col>15</xdr:col>
      <xdr:colOff>101600</xdr:colOff>
      <xdr:row>63</xdr:row>
      <xdr:rowOff>8255</xdr:rowOff>
    </xdr:to>
    <xdr:sp macro="" textlink="">
      <xdr:nvSpPr>
        <xdr:cNvPr id="194" name="楕円 193"/>
        <xdr:cNvSpPr/>
      </xdr:nvSpPr>
      <xdr:spPr>
        <a:xfrm>
          <a:off x="28575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128905</xdr:rowOff>
    </xdr:from>
    <xdr:to>
      <xdr:col>19</xdr:col>
      <xdr:colOff>177800</xdr:colOff>
      <xdr:row>62</xdr:row>
      <xdr:rowOff>130810</xdr:rowOff>
    </xdr:to>
    <xdr:cxnSp macro="">
      <xdr:nvCxnSpPr>
        <xdr:cNvPr id="195" name="直線コネクタ 194"/>
        <xdr:cNvCxnSpPr/>
      </xdr:nvCxnSpPr>
      <xdr:spPr>
        <a:xfrm>
          <a:off x="2908300" y="107588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196" name="楕円 195"/>
        <xdr:cNvSpPr/>
      </xdr:nvSpPr>
      <xdr:spPr>
        <a:xfrm>
          <a:off x="196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62</xdr:row>
      <xdr:rowOff>128905</xdr:rowOff>
    </xdr:to>
    <xdr:cxnSp macro="">
      <xdr:nvCxnSpPr>
        <xdr:cNvPr id="197" name="直線コネクタ 196"/>
        <xdr:cNvCxnSpPr/>
      </xdr:nvCxnSpPr>
      <xdr:spPr>
        <a:xfrm>
          <a:off x="2019300" y="107537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99695</xdr:rowOff>
    </xdr:from>
    <xdr:to>
      <xdr:col>6</xdr:col>
      <xdr:colOff>38100</xdr:colOff>
      <xdr:row>63</xdr:row>
      <xdr:rowOff>29845</xdr:rowOff>
    </xdr:to>
    <xdr:sp macro="" textlink="">
      <xdr:nvSpPr>
        <xdr:cNvPr id="198" name="楕円 197"/>
        <xdr:cNvSpPr/>
      </xdr:nvSpPr>
      <xdr:spPr>
        <a:xfrm>
          <a:off x="1079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123825</xdr:rowOff>
    </xdr:from>
    <xdr:to>
      <xdr:col>10</xdr:col>
      <xdr:colOff>114300</xdr:colOff>
      <xdr:row>62</xdr:row>
      <xdr:rowOff>150495</xdr:rowOff>
    </xdr:to>
    <xdr:cxnSp macro="">
      <xdr:nvCxnSpPr>
        <xdr:cNvPr id="199" name="直線コネクタ 198"/>
        <xdr:cNvCxnSpPr/>
      </xdr:nvCxnSpPr>
      <xdr:spPr>
        <a:xfrm flipV="1">
          <a:off x="1130300" y="107537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70485</xdr:rowOff>
    </xdr:from>
    <xdr:ext cx="405130" cy="259080"/>
    <xdr:sp macro="" textlink="">
      <xdr:nvSpPr>
        <xdr:cNvPr id="200"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59055</xdr:rowOff>
    </xdr:from>
    <xdr:ext cx="404495" cy="259080"/>
    <xdr:sp macro="" textlink="">
      <xdr:nvSpPr>
        <xdr:cNvPr id="201" name="n_2aveValue【橋りょう・トンネル】&#10;有形固定資産減価償却率"/>
        <xdr:cNvSpPr txBox="1"/>
      </xdr:nvSpPr>
      <xdr:spPr>
        <a:xfrm>
          <a:off x="2705735" y="10174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78740</xdr:rowOff>
    </xdr:from>
    <xdr:ext cx="404495" cy="259080"/>
    <xdr:sp macro="" textlink="">
      <xdr:nvSpPr>
        <xdr:cNvPr id="202" name="n_3aveValue【橋りょう・トンネル】&#10;有形固定資産減価償却率"/>
        <xdr:cNvSpPr txBox="1"/>
      </xdr:nvSpPr>
      <xdr:spPr>
        <a:xfrm>
          <a:off x="1816735" y="10194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55880</xdr:rowOff>
    </xdr:from>
    <xdr:ext cx="404495" cy="259080"/>
    <xdr:sp macro="" textlink="">
      <xdr:nvSpPr>
        <xdr:cNvPr id="203" name="n_4aveValue【橋りょう・トンネル】&#10;有形固定資産減価償却率"/>
        <xdr:cNvSpPr txBox="1"/>
      </xdr:nvSpPr>
      <xdr:spPr>
        <a:xfrm>
          <a:off x="927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1270</xdr:rowOff>
    </xdr:from>
    <xdr:ext cx="405130" cy="259080"/>
    <xdr:sp macro="" textlink="">
      <xdr:nvSpPr>
        <xdr:cNvPr id="204" name="n_1mainValue【橋りょう・トンネル】&#10;有形固定資産減価償却率"/>
        <xdr:cNvSpPr txBox="1"/>
      </xdr:nvSpPr>
      <xdr:spPr>
        <a:xfrm>
          <a:off x="3582035" y="10802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170815</xdr:rowOff>
    </xdr:from>
    <xdr:ext cx="404495" cy="258445"/>
    <xdr:sp macro="" textlink="">
      <xdr:nvSpPr>
        <xdr:cNvPr id="205" name="n_2mainValue【橋りょう・トンネル】&#10;有形固定資産減価償却率"/>
        <xdr:cNvSpPr txBox="1"/>
      </xdr:nvSpPr>
      <xdr:spPr>
        <a:xfrm>
          <a:off x="2705735" y="10800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166370</xdr:rowOff>
    </xdr:from>
    <xdr:ext cx="404495" cy="258445"/>
    <xdr:sp macro="" textlink="">
      <xdr:nvSpPr>
        <xdr:cNvPr id="206" name="n_3mainValue【橋りょう・トンネル】&#10;有形固定資産減価償却率"/>
        <xdr:cNvSpPr txBox="1"/>
      </xdr:nvSpPr>
      <xdr:spPr>
        <a:xfrm>
          <a:off x="1816735" y="10796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20955</xdr:rowOff>
    </xdr:from>
    <xdr:ext cx="404495" cy="258445"/>
    <xdr:sp macro="" textlink="">
      <xdr:nvSpPr>
        <xdr:cNvPr id="207" name="n_4mainValue【橋りょう・トンネル】&#10;有形固定資産減価償却率"/>
        <xdr:cNvSpPr txBox="1"/>
      </xdr:nvSpPr>
      <xdr:spPr>
        <a:xfrm>
          <a:off x="927735" y="10822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103505</xdr:rowOff>
    </xdr:from>
    <xdr:to>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103505</xdr:rowOff>
    </xdr:from>
    <xdr:to>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168275</xdr:rowOff>
    </xdr:from>
    <xdr:ext cx="690245" cy="258445"/>
    <xdr:sp macro="" textlink="">
      <xdr:nvSpPr>
        <xdr:cNvPr id="234" name="【橋りょう・トンネル】&#10;一人当たり有形固定資産（償却資産）額平均値テキスト"/>
        <xdr:cNvSpPr txBox="1"/>
      </xdr:nvSpPr>
      <xdr:spPr>
        <a:xfrm>
          <a:off x="10515600" y="10626725"/>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18415</xdr:rowOff>
    </xdr:from>
    <xdr:to>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29845</xdr:rowOff>
    </xdr:from>
    <xdr:to>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xdr:rowOff>
    </xdr:from>
    <xdr:to>
      <xdr:col>41</xdr:col>
      <xdr:colOff>101600</xdr:colOff>
      <xdr:row>62</xdr:row>
      <xdr:rowOff>107315</xdr:rowOff>
    </xdr:to>
    <xdr:sp macro="" textlink="">
      <xdr:nvSpPr>
        <xdr:cNvPr id="238" name="フローチャート: 判断 237"/>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48895</xdr:rowOff>
    </xdr:from>
    <xdr:to>
      <xdr:col>36</xdr:col>
      <xdr:colOff>165100</xdr:colOff>
      <xdr:row>62</xdr:row>
      <xdr:rowOff>150495</xdr:rowOff>
    </xdr:to>
    <xdr:sp macro="" textlink="">
      <xdr:nvSpPr>
        <xdr:cNvPr id="239" name="フローチャート: 判断 238"/>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13335</xdr:rowOff>
    </xdr:from>
    <xdr:to>
      <xdr:col>55</xdr:col>
      <xdr:colOff>50800</xdr:colOff>
      <xdr:row>61</xdr:row>
      <xdr:rowOff>114935</xdr:rowOff>
    </xdr:to>
    <xdr:sp macro="" textlink="">
      <xdr:nvSpPr>
        <xdr:cNvPr id="245" name="楕円 244"/>
        <xdr:cNvSpPr/>
      </xdr:nvSpPr>
      <xdr:spPr>
        <a:xfrm>
          <a:off x="104267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36195</xdr:rowOff>
    </xdr:from>
    <xdr:ext cx="690245" cy="259080"/>
    <xdr:sp macro="" textlink="">
      <xdr:nvSpPr>
        <xdr:cNvPr id="246" name="【橋りょう・トンネル】&#10;一人当たり有形固定資産（償却資産）額該当値テキスト"/>
        <xdr:cNvSpPr txBox="1"/>
      </xdr:nvSpPr>
      <xdr:spPr>
        <a:xfrm>
          <a:off x="10515600" y="1032319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1,970,334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45085</xdr:rowOff>
    </xdr:from>
    <xdr:to>
      <xdr:col>50</xdr:col>
      <xdr:colOff>165100</xdr:colOff>
      <xdr:row>61</xdr:row>
      <xdr:rowOff>146685</xdr:rowOff>
    </xdr:to>
    <xdr:sp macro="" textlink="">
      <xdr:nvSpPr>
        <xdr:cNvPr id="247" name="楕円 246"/>
        <xdr:cNvSpPr/>
      </xdr:nvSpPr>
      <xdr:spPr>
        <a:xfrm>
          <a:off x="9588500" y="105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64135</xdr:rowOff>
    </xdr:from>
    <xdr:to>
      <xdr:col>55</xdr:col>
      <xdr:colOff>0</xdr:colOff>
      <xdr:row>61</xdr:row>
      <xdr:rowOff>95885</xdr:rowOff>
    </xdr:to>
    <xdr:cxnSp macro="">
      <xdr:nvCxnSpPr>
        <xdr:cNvPr id="248" name="直線コネクタ 247"/>
        <xdr:cNvCxnSpPr/>
      </xdr:nvCxnSpPr>
      <xdr:spPr>
        <a:xfrm flipV="1">
          <a:off x="9639300" y="1052258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59690</xdr:rowOff>
    </xdr:from>
    <xdr:to>
      <xdr:col>46</xdr:col>
      <xdr:colOff>38100</xdr:colOff>
      <xdr:row>61</xdr:row>
      <xdr:rowOff>161290</xdr:rowOff>
    </xdr:to>
    <xdr:sp macro="" textlink="">
      <xdr:nvSpPr>
        <xdr:cNvPr id="249" name="楕円 248"/>
        <xdr:cNvSpPr/>
      </xdr:nvSpPr>
      <xdr:spPr>
        <a:xfrm>
          <a:off x="869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95885</xdr:rowOff>
    </xdr:from>
    <xdr:to>
      <xdr:col>50</xdr:col>
      <xdr:colOff>114300</xdr:colOff>
      <xdr:row>61</xdr:row>
      <xdr:rowOff>110490</xdr:rowOff>
    </xdr:to>
    <xdr:cxnSp macro="">
      <xdr:nvCxnSpPr>
        <xdr:cNvPr id="250" name="直線コネクタ 249"/>
        <xdr:cNvCxnSpPr/>
      </xdr:nvCxnSpPr>
      <xdr:spPr>
        <a:xfrm flipV="1">
          <a:off x="8750300" y="105543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78740</xdr:rowOff>
    </xdr:from>
    <xdr:to>
      <xdr:col>41</xdr:col>
      <xdr:colOff>101600</xdr:colOff>
      <xdr:row>62</xdr:row>
      <xdr:rowOff>8890</xdr:rowOff>
    </xdr:to>
    <xdr:sp macro="" textlink="">
      <xdr:nvSpPr>
        <xdr:cNvPr id="251" name="楕円 250"/>
        <xdr:cNvSpPr/>
      </xdr:nvSpPr>
      <xdr:spPr>
        <a:xfrm>
          <a:off x="781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110490</xdr:rowOff>
    </xdr:from>
    <xdr:to>
      <xdr:col>45</xdr:col>
      <xdr:colOff>177800</xdr:colOff>
      <xdr:row>61</xdr:row>
      <xdr:rowOff>129540</xdr:rowOff>
    </xdr:to>
    <xdr:cxnSp macro="">
      <xdr:nvCxnSpPr>
        <xdr:cNvPr id="252" name="直線コネクタ 251"/>
        <xdr:cNvCxnSpPr/>
      </xdr:nvCxnSpPr>
      <xdr:spPr>
        <a:xfrm flipV="1">
          <a:off x="7861300" y="105689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53" name="楕円 252"/>
        <xdr:cNvSpPr/>
      </xdr:nvSpPr>
      <xdr:spPr>
        <a:xfrm>
          <a:off x="6921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129540</xdr:rowOff>
    </xdr:from>
    <xdr:to>
      <xdr:col>41</xdr:col>
      <xdr:colOff>50800</xdr:colOff>
      <xdr:row>61</xdr:row>
      <xdr:rowOff>158115</xdr:rowOff>
    </xdr:to>
    <xdr:cxnSp macro="">
      <xdr:nvCxnSpPr>
        <xdr:cNvPr id="254" name="直線コネクタ 253"/>
        <xdr:cNvCxnSpPr/>
      </xdr:nvCxnSpPr>
      <xdr:spPr>
        <a:xfrm flipV="1">
          <a:off x="6972300" y="105879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62</xdr:row>
      <xdr:rowOff>122555</xdr:rowOff>
    </xdr:from>
    <xdr:ext cx="690245" cy="258445"/>
    <xdr:sp macro="" textlink="">
      <xdr:nvSpPr>
        <xdr:cNvPr id="255" name="n_1aveValue【橋りょう・トンネル】&#10;一人当たり有形固定資産（償却資産）額"/>
        <xdr:cNvSpPr txBox="1"/>
      </xdr:nvSpPr>
      <xdr:spPr>
        <a:xfrm>
          <a:off x="9281795" y="107524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62</xdr:row>
      <xdr:rowOff>130810</xdr:rowOff>
    </xdr:from>
    <xdr:ext cx="689610" cy="259080"/>
    <xdr:sp macro="" textlink="">
      <xdr:nvSpPr>
        <xdr:cNvPr id="256" name="n_2aveValue【橋りょう・トンネル】&#10;一人当たり有形固定資産（償却資産）額"/>
        <xdr:cNvSpPr txBox="1"/>
      </xdr:nvSpPr>
      <xdr:spPr>
        <a:xfrm>
          <a:off x="8405495" y="107607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62</xdr:row>
      <xdr:rowOff>98425</xdr:rowOff>
    </xdr:from>
    <xdr:ext cx="689610" cy="258445"/>
    <xdr:sp macro="" textlink="">
      <xdr:nvSpPr>
        <xdr:cNvPr id="257" name="n_3aveValue【橋りょう・トンネル】&#10;一人当たり有形固定資産（償却資産）額"/>
        <xdr:cNvSpPr txBox="1"/>
      </xdr:nvSpPr>
      <xdr:spPr>
        <a:xfrm>
          <a:off x="7516495" y="1072832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dr:col>34</xdr:col>
      <xdr:colOff>150495</xdr:colOff>
      <xdr:row>62</xdr:row>
      <xdr:rowOff>141605</xdr:rowOff>
    </xdr:from>
    <xdr:ext cx="689610" cy="259080"/>
    <xdr:sp macro="" textlink="">
      <xdr:nvSpPr>
        <xdr:cNvPr id="258" name="n_4aveValue【橋りょう・トンネル】&#10;一人当たり有形固定資産（償却資産）額"/>
        <xdr:cNvSpPr txBox="1"/>
      </xdr:nvSpPr>
      <xdr:spPr>
        <a:xfrm>
          <a:off x="6627495" y="1077150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59</xdr:row>
      <xdr:rowOff>163195</xdr:rowOff>
    </xdr:from>
    <xdr:ext cx="690245" cy="259080"/>
    <xdr:sp macro="" textlink="">
      <xdr:nvSpPr>
        <xdr:cNvPr id="259" name="n_1mainValue【橋りょう・トンネル】&#10;一人当たり有形固定資産（償却資産）額"/>
        <xdr:cNvSpPr txBox="1"/>
      </xdr:nvSpPr>
      <xdr:spPr>
        <a:xfrm>
          <a:off x="9281795" y="102787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1,829,847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60</xdr:row>
      <xdr:rowOff>6350</xdr:rowOff>
    </xdr:from>
    <xdr:ext cx="689610" cy="258445"/>
    <xdr:sp macro="" textlink="">
      <xdr:nvSpPr>
        <xdr:cNvPr id="260" name="n_2mainValue【橋りょう・トンネル】&#10;一人当たり有形固定資産（償却資産）額"/>
        <xdr:cNvSpPr txBox="1"/>
      </xdr:nvSpPr>
      <xdr:spPr>
        <a:xfrm>
          <a:off x="8405495" y="1029335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1,765,821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60</xdr:row>
      <xdr:rowOff>25400</xdr:rowOff>
    </xdr:from>
    <xdr:ext cx="689610" cy="259080"/>
    <xdr:sp macro="" textlink="">
      <xdr:nvSpPr>
        <xdr:cNvPr id="261" name="n_3mainValue【橋りょう・トンネル】&#10;一人当たり有形固定資産（償却資産）額"/>
        <xdr:cNvSpPr txBox="1"/>
      </xdr:nvSpPr>
      <xdr:spPr>
        <a:xfrm>
          <a:off x="7516495" y="103124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1,683,003</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60</xdr:row>
      <xdr:rowOff>53975</xdr:rowOff>
    </xdr:from>
    <xdr:ext cx="689610" cy="258445"/>
    <xdr:sp macro="" textlink="">
      <xdr:nvSpPr>
        <xdr:cNvPr id="262" name="n_4mainValue【橋りょう・トンネル】&#10;一人当たり有形固定資産（償却資産）額"/>
        <xdr:cNvSpPr txBox="1"/>
      </xdr:nvSpPr>
      <xdr:spPr>
        <a:xfrm>
          <a:off x="6627495" y="1034097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1,558,841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154940</xdr:rowOff>
    </xdr:from>
    <xdr:ext cx="405130" cy="258445"/>
    <xdr:sp macro="" textlink="">
      <xdr:nvSpPr>
        <xdr:cNvPr id="289" name="【公営住宅】&#10;有形固定資産減価償却率最小値テキスト"/>
        <xdr:cNvSpPr txBox="1"/>
      </xdr:nvSpPr>
      <xdr:spPr>
        <a:xfrm>
          <a:off x="4673600" y="14899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150495</xdr:rowOff>
    </xdr:from>
    <xdr:to>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13335</xdr:rowOff>
    </xdr:from>
    <xdr:ext cx="405130" cy="259080"/>
    <xdr:sp macro="" textlink="">
      <xdr:nvSpPr>
        <xdr:cNvPr id="293" name="【公営住宅】&#10;有形固定資産減価償却率平均値テキスト"/>
        <xdr:cNvSpPr txBox="1"/>
      </xdr:nvSpPr>
      <xdr:spPr>
        <a:xfrm>
          <a:off x="4673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161925</xdr:rowOff>
    </xdr:from>
    <xdr:to>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153670</xdr:rowOff>
    </xdr:from>
    <xdr:to>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153670</xdr:rowOff>
    </xdr:from>
    <xdr:to>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129540</xdr:rowOff>
    </xdr:from>
    <xdr:to>
      <xdr:col>10</xdr:col>
      <xdr:colOff>165100</xdr:colOff>
      <xdr:row>83</xdr:row>
      <xdr:rowOff>59690</xdr:rowOff>
    </xdr:to>
    <xdr:sp macro="" textlink="">
      <xdr:nvSpPr>
        <xdr:cNvPr id="297" name="フローチャート: 判断 296"/>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139065</xdr:rowOff>
    </xdr:from>
    <xdr:to>
      <xdr:col>6</xdr:col>
      <xdr:colOff>38100</xdr:colOff>
      <xdr:row>83</xdr:row>
      <xdr:rowOff>69215</xdr:rowOff>
    </xdr:to>
    <xdr:sp macro="" textlink="">
      <xdr:nvSpPr>
        <xdr:cNvPr id="298" name="フローチャート: 判断 297"/>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111125</xdr:rowOff>
    </xdr:from>
    <xdr:to>
      <xdr:col>24</xdr:col>
      <xdr:colOff>114300</xdr:colOff>
      <xdr:row>86</xdr:row>
      <xdr:rowOff>41275</xdr:rowOff>
    </xdr:to>
    <xdr:sp macro="" textlink="">
      <xdr:nvSpPr>
        <xdr:cNvPr id="304" name="楕円 303"/>
        <xdr:cNvSpPr/>
      </xdr:nvSpPr>
      <xdr:spPr>
        <a:xfrm>
          <a:off x="4584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89535</xdr:rowOff>
    </xdr:from>
    <xdr:ext cx="405130" cy="258445"/>
    <xdr:sp macro="" textlink="">
      <xdr:nvSpPr>
        <xdr:cNvPr id="305" name="【公営住宅】&#10;有形固定資産減価償却率該当値テキスト"/>
        <xdr:cNvSpPr txBox="1"/>
      </xdr:nvSpPr>
      <xdr:spPr>
        <a:xfrm>
          <a:off x="4673600" y="14662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76835</xdr:rowOff>
    </xdr:from>
    <xdr:to>
      <xdr:col>20</xdr:col>
      <xdr:colOff>38100</xdr:colOff>
      <xdr:row>86</xdr:row>
      <xdr:rowOff>6985</xdr:rowOff>
    </xdr:to>
    <xdr:sp macro="" textlink="">
      <xdr:nvSpPr>
        <xdr:cNvPr id="306" name="楕円 305"/>
        <xdr:cNvSpPr/>
      </xdr:nvSpPr>
      <xdr:spPr>
        <a:xfrm>
          <a:off x="3746500" y="14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127635</xdr:rowOff>
    </xdr:from>
    <xdr:to>
      <xdr:col>24</xdr:col>
      <xdr:colOff>63500</xdr:colOff>
      <xdr:row>85</xdr:row>
      <xdr:rowOff>161925</xdr:rowOff>
    </xdr:to>
    <xdr:cxnSp macro="">
      <xdr:nvCxnSpPr>
        <xdr:cNvPr id="307" name="直線コネクタ 306"/>
        <xdr:cNvCxnSpPr/>
      </xdr:nvCxnSpPr>
      <xdr:spPr>
        <a:xfrm>
          <a:off x="3797300" y="147008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8255</xdr:rowOff>
    </xdr:from>
    <xdr:to>
      <xdr:col>15</xdr:col>
      <xdr:colOff>101600</xdr:colOff>
      <xdr:row>85</xdr:row>
      <xdr:rowOff>109855</xdr:rowOff>
    </xdr:to>
    <xdr:sp macro="" textlink="">
      <xdr:nvSpPr>
        <xdr:cNvPr id="308" name="楕円 307"/>
        <xdr:cNvSpPr/>
      </xdr:nvSpPr>
      <xdr:spPr>
        <a:xfrm>
          <a:off x="2857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59055</xdr:rowOff>
    </xdr:from>
    <xdr:to>
      <xdr:col>19</xdr:col>
      <xdr:colOff>177800</xdr:colOff>
      <xdr:row>85</xdr:row>
      <xdr:rowOff>127635</xdr:rowOff>
    </xdr:to>
    <xdr:cxnSp macro="">
      <xdr:nvCxnSpPr>
        <xdr:cNvPr id="309" name="直線コネクタ 308"/>
        <xdr:cNvCxnSpPr/>
      </xdr:nvCxnSpPr>
      <xdr:spPr>
        <a:xfrm>
          <a:off x="2908300" y="146323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155575</xdr:rowOff>
    </xdr:from>
    <xdr:to>
      <xdr:col>10</xdr:col>
      <xdr:colOff>165100</xdr:colOff>
      <xdr:row>85</xdr:row>
      <xdr:rowOff>86360</xdr:rowOff>
    </xdr:to>
    <xdr:sp macro="" textlink="">
      <xdr:nvSpPr>
        <xdr:cNvPr id="310" name="楕円 309"/>
        <xdr:cNvSpPr/>
      </xdr:nvSpPr>
      <xdr:spPr>
        <a:xfrm>
          <a:off x="1968500" y="14557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34925</xdr:rowOff>
    </xdr:from>
    <xdr:to>
      <xdr:col>15</xdr:col>
      <xdr:colOff>50800</xdr:colOff>
      <xdr:row>85</xdr:row>
      <xdr:rowOff>59055</xdr:rowOff>
    </xdr:to>
    <xdr:cxnSp macro="">
      <xdr:nvCxnSpPr>
        <xdr:cNvPr id="311" name="直線コネクタ 310"/>
        <xdr:cNvCxnSpPr/>
      </xdr:nvCxnSpPr>
      <xdr:spPr>
        <a:xfrm>
          <a:off x="2019300" y="146081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116205</xdr:rowOff>
    </xdr:from>
    <xdr:to>
      <xdr:col>6</xdr:col>
      <xdr:colOff>38100</xdr:colOff>
      <xdr:row>85</xdr:row>
      <xdr:rowOff>46355</xdr:rowOff>
    </xdr:to>
    <xdr:sp macro="" textlink="">
      <xdr:nvSpPr>
        <xdr:cNvPr id="312" name="楕円 311"/>
        <xdr:cNvSpPr/>
      </xdr:nvSpPr>
      <xdr:spPr>
        <a:xfrm>
          <a:off x="10795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167005</xdr:rowOff>
    </xdr:from>
    <xdr:to>
      <xdr:col>10</xdr:col>
      <xdr:colOff>114300</xdr:colOff>
      <xdr:row>85</xdr:row>
      <xdr:rowOff>34925</xdr:rowOff>
    </xdr:to>
    <xdr:cxnSp macro="">
      <xdr:nvCxnSpPr>
        <xdr:cNvPr id="313" name="直線コネクタ 312"/>
        <xdr:cNvCxnSpPr/>
      </xdr:nvCxnSpPr>
      <xdr:spPr>
        <a:xfrm>
          <a:off x="1130300" y="145688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100330</xdr:rowOff>
    </xdr:from>
    <xdr:ext cx="405130" cy="258445"/>
    <xdr:sp macro="" textlink="">
      <xdr:nvSpPr>
        <xdr:cNvPr id="314" name="n_1aveValue【公営住宅】&#10;有形固定資産減価償却率"/>
        <xdr:cNvSpPr txBox="1"/>
      </xdr:nvSpPr>
      <xdr:spPr>
        <a:xfrm>
          <a:off x="3582035" y="139877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100330</xdr:rowOff>
    </xdr:from>
    <xdr:ext cx="404495" cy="258445"/>
    <xdr:sp macro="" textlink="">
      <xdr:nvSpPr>
        <xdr:cNvPr id="315" name="n_2aveValue【公営住宅】&#10;有形固定資産減価償却率"/>
        <xdr:cNvSpPr txBox="1"/>
      </xdr:nvSpPr>
      <xdr:spPr>
        <a:xfrm>
          <a:off x="2705735" y="13987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76200</xdr:rowOff>
    </xdr:from>
    <xdr:ext cx="404495" cy="258445"/>
    <xdr:sp macro="" textlink="">
      <xdr:nvSpPr>
        <xdr:cNvPr id="316" name="n_3aveValue【公営住宅】&#10;有形固定資産減価償却率"/>
        <xdr:cNvSpPr txBox="1"/>
      </xdr:nvSpPr>
      <xdr:spPr>
        <a:xfrm>
          <a:off x="1816735" y="13963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86360</xdr:rowOff>
    </xdr:from>
    <xdr:ext cx="404495" cy="258445"/>
    <xdr:sp macro="" textlink="">
      <xdr:nvSpPr>
        <xdr:cNvPr id="317" name="n_4aveValue【公営住宅】&#10;有形固定資産減価償却率"/>
        <xdr:cNvSpPr txBox="1"/>
      </xdr:nvSpPr>
      <xdr:spPr>
        <a:xfrm>
          <a:off x="927735" y="13973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169545</xdr:rowOff>
    </xdr:from>
    <xdr:ext cx="405130" cy="258445"/>
    <xdr:sp macro="" textlink="">
      <xdr:nvSpPr>
        <xdr:cNvPr id="318" name="n_1mainValue【公営住宅】&#10;有形固定資産減価償却率"/>
        <xdr:cNvSpPr txBox="1"/>
      </xdr:nvSpPr>
      <xdr:spPr>
        <a:xfrm>
          <a:off x="3582035" y="14742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100965</xdr:rowOff>
    </xdr:from>
    <xdr:ext cx="404495" cy="258445"/>
    <xdr:sp macro="" textlink="">
      <xdr:nvSpPr>
        <xdr:cNvPr id="319" name="n_2mainValue【公営住宅】&#10;有形固定資産減価償却率"/>
        <xdr:cNvSpPr txBox="1"/>
      </xdr:nvSpPr>
      <xdr:spPr>
        <a:xfrm>
          <a:off x="2705735" y="14674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76835</xdr:rowOff>
    </xdr:from>
    <xdr:ext cx="404495" cy="258445"/>
    <xdr:sp macro="" textlink="">
      <xdr:nvSpPr>
        <xdr:cNvPr id="320" name="n_3mainValue【公営住宅】&#10;有形固定資産減価償却率"/>
        <xdr:cNvSpPr txBox="1"/>
      </xdr:nvSpPr>
      <xdr:spPr>
        <a:xfrm>
          <a:off x="1816735" y="14650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37465</xdr:rowOff>
    </xdr:from>
    <xdr:ext cx="404495" cy="259080"/>
    <xdr:sp macro="" textlink="">
      <xdr:nvSpPr>
        <xdr:cNvPr id="321" name="n_4mainValue【公営住宅】&#10;有形固定資産減価償却率"/>
        <xdr:cNvSpPr txBox="1"/>
      </xdr:nvSpPr>
      <xdr:spPr>
        <a:xfrm>
          <a:off x="927735" y="146107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33" name="テキスト ボックス 3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35" name="テキスト ボックス 3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37" name="テキスト ボックス 3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39" name="テキスト ボックス 3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154940</xdr:rowOff>
    </xdr:from>
    <xdr:ext cx="469900" cy="258445"/>
    <xdr:sp macro="" textlink="">
      <xdr:nvSpPr>
        <xdr:cNvPr id="348" name="【公営住宅】&#10;一人当たり面積最小値テキスト"/>
        <xdr:cNvSpPr txBox="1"/>
      </xdr:nvSpPr>
      <xdr:spPr>
        <a:xfrm>
          <a:off x="10515600" y="14899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150495</xdr:rowOff>
    </xdr:from>
    <xdr:to>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143510</xdr:rowOff>
    </xdr:from>
    <xdr:ext cx="469900" cy="258445"/>
    <xdr:sp macro="" textlink="">
      <xdr:nvSpPr>
        <xdr:cNvPr id="352" name="【公営住宅】&#10;一人当たり面積平均値テキスト"/>
        <xdr:cNvSpPr txBox="1"/>
      </xdr:nvSpPr>
      <xdr:spPr>
        <a:xfrm>
          <a:off x="10515600" y="142024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136525</xdr:rowOff>
    </xdr:from>
    <xdr:to>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109220</xdr:rowOff>
    </xdr:from>
    <xdr:to>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112395</xdr:rowOff>
    </xdr:from>
    <xdr:to>
      <xdr:col>41</xdr:col>
      <xdr:colOff>101600</xdr:colOff>
      <xdr:row>84</xdr:row>
      <xdr:rowOff>42545</xdr:rowOff>
    </xdr:to>
    <xdr:sp macro="" textlink="">
      <xdr:nvSpPr>
        <xdr:cNvPr id="356" name="フローチャート: 判断 35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140335</xdr:rowOff>
    </xdr:from>
    <xdr:to>
      <xdr:col>36</xdr:col>
      <xdr:colOff>165100</xdr:colOff>
      <xdr:row>84</xdr:row>
      <xdr:rowOff>70485</xdr:rowOff>
    </xdr:to>
    <xdr:sp macro="" textlink="">
      <xdr:nvSpPr>
        <xdr:cNvPr id="357" name="フローチャート: 判断 35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100330</xdr:rowOff>
    </xdr:from>
    <xdr:to>
      <xdr:col>55</xdr:col>
      <xdr:colOff>50800</xdr:colOff>
      <xdr:row>86</xdr:row>
      <xdr:rowOff>30480</xdr:rowOff>
    </xdr:to>
    <xdr:sp macro="" textlink="">
      <xdr:nvSpPr>
        <xdr:cNvPr id="363" name="楕円 362"/>
        <xdr:cNvSpPr/>
      </xdr:nvSpPr>
      <xdr:spPr>
        <a:xfrm>
          <a:off x="104267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78740</xdr:rowOff>
    </xdr:from>
    <xdr:ext cx="469900" cy="259080"/>
    <xdr:sp macro="" textlink="">
      <xdr:nvSpPr>
        <xdr:cNvPr id="364" name="【公営住宅】&#10;一人当たり面積該当値テキスト"/>
        <xdr:cNvSpPr txBox="1"/>
      </xdr:nvSpPr>
      <xdr:spPr>
        <a:xfrm>
          <a:off x="10515600" y="14651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107315</xdr:rowOff>
    </xdr:from>
    <xdr:to>
      <xdr:col>50</xdr:col>
      <xdr:colOff>165100</xdr:colOff>
      <xdr:row>86</xdr:row>
      <xdr:rowOff>37465</xdr:rowOff>
    </xdr:to>
    <xdr:sp macro="" textlink="">
      <xdr:nvSpPr>
        <xdr:cNvPr id="365" name="楕円 364"/>
        <xdr:cNvSpPr/>
      </xdr:nvSpPr>
      <xdr:spPr>
        <a:xfrm>
          <a:off x="9588500" y="146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151130</xdr:rowOff>
    </xdr:from>
    <xdr:to>
      <xdr:col>55</xdr:col>
      <xdr:colOff>0</xdr:colOff>
      <xdr:row>85</xdr:row>
      <xdr:rowOff>158115</xdr:rowOff>
    </xdr:to>
    <xdr:cxnSp macro="">
      <xdr:nvCxnSpPr>
        <xdr:cNvPr id="366" name="直線コネクタ 365"/>
        <xdr:cNvCxnSpPr/>
      </xdr:nvCxnSpPr>
      <xdr:spPr>
        <a:xfrm flipV="1">
          <a:off x="9639300" y="147243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114300</xdr:rowOff>
    </xdr:from>
    <xdr:to>
      <xdr:col>46</xdr:col>
      <xdr:colOff>38100</xdr:colOff>
      <xdr:row>86</xdr:row>
      <xdr:rowOff>44450</xdr:rowOff>
    </xdr:to>
    <xdr:sp macro="" textlink="">
      <xdr:nvSpPr>
        <xdr:cNvPr id="367" name="楕円 366"/>
        <xdr:cNvSpPr/>
      </xdr:nvSpPr>
      <xdr:spPr>
        <a:xfrm>
          <a:off x="8699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158115</xdr:rowOff>
    </xdr:from>
    <xdr:to>
      <xdr:col>50</xdr:col>
      <xdr:colOff>114300</xdr:colOff>
      <xdr:row>85</xdr:row>
      <xdr:rowOff>165100</xdr:rowOff>
    </xdr:to>
    <xdr:cxnSp macro="">
      <xdr:nvCxnSpPr>
        <xdr:cNvPr id="368" name="直線コネクタ 367"/>
        <xdr:cNvCxnSpPr/>
      </xdr:nvCxnSpPr>
      <xdr:spPr>
        <a:xfrm flipV="1">
          <a:off x="8750300" y="147313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120650</xdr:rowOff>
    </xdr:from>
    <xdr:to>
      <xdr:col>41</xdr:col>
      <xdr:colOff>101600</xdr:colOff>
      <xdr:row>86</xdr:row>
      <xdr:rowOff>50800</xdr:rowOff>
    </xdr:to>
    <xdr:sp macro="" textlink="">
      <xdr:nvSpPr>
        <xdr:cNvPr id="369" name="楕円 368"/>
        <xdr:cNvSpPr/>
      </xdr:nvSpPr>
      <xdr:spPr>
        <a:xfrm>
          <a:off x="7810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165100</xdr:rowOff>
    </xdr:from>
    <xdr:to>
      <xdr:col>45</xdr:col>
      <xdr:colOff>177800</xdr:colOff>
      <xdr:row>85</xdr:row>
      <xdr:rowOff>171450</xdr:rowOff>
    </xdr:to>
    <xdr:cxnSp macro="">
      <xdr:nvCxnSpPr>
        <xdr:cNvPr id="370" name="直線コネクタ 369"/>
        <xdr:cNvCxnSpPr/>
      </xdr:nvCxnSpPr>
      <xdr:spPr>
        <a:xfrm flipV="1">
          <a:off x="7861300" y="147383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127635</xdr:rowOff>
    </xdr:from>
    <xdr:to>
      <xdr:col>36</xdr:col>
      <xdr:colOff>165100</xdr:colOff>
      <xdr:row>86</xdr:row>
      <xdr:rowOff>57785</xdr:rowOff>
    </xdr:to>
    <xdr:sp macro="" textlink="">
      <xdr:nvSpPr>
        <xdr:cNvPr id="371" name="楕円 370"/>
        <xdr:cNvSpPr/>
      </xdr:nvSpPr>
      <xdr:spPr>
        <a:xfrm>
          <a:off x="6921500" y="147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171450</xdr:rowOff>
    </xdr:from>
    <xdr:to>
      <xdr:col>41</xdr:col>
      <xdr:colOff>50800</xdr:colOff>
      <xdr:row>86</xdr:row>
      <xdr:rowOff>6985</xdr:rowOff>
    </xdr:to>
    <xdr:cxnSp macro="">
      <xdr:nvCxnSpPr>
        <xdr:cNvPr id="372" name="直線コネクタ 371"/>
        <xdr:cNvCxnSpPr/>
      </xdr:nvCxnSpPr>
      <xdr:spPr>
        <a:xfrm flipV="1">
          <a:off x="6972300" y="147447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83185</xdr:rowOff>
    </xdr:from>
    <xdr:ext cx="469900" cy="259080"/>
    <xdr:sp macro="" textlink="">
      <xdr:nvSpPr>
        <xdr:cNvPr id="373" name="n_1aveValue【公営住宅】&#10;一人当たり面積"/>
        <xdr:cNvSpPr txBox="1"/>
      </xdr:nvSpPr>
      <xdr:spPr>
        <a:xfrm>
          <a:off x="9391650" y="14142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55880</xdr:rowOff>
    </xdr:from>
    <xdr:ext cx="469265" cy="259080"/>
    <xdr:sp macro="" textlink="">
      <xdr:nvSpPr>
        <xdr:cNvPr id="374" name="n_2aveValue【公営住宅】&#10;一人当たり面積"/>
        <xdr:cNvSpPr txBox="1"/>
      </xdr:nvSpPr>
      <xdr:spPr>
        <a:xfrm>
          <a:off x="8515350" y="14114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59690</xdr:rowOff>
    </xdr:from>
    <xdr:ext cx="469265" cy="259080"/>
    <xdr:sp macro="" textlink="">
      <xdr:nvSpPr>
        <xdr:cNvPr id="375" name="n_3aveValue【公営住宅】&#10;一人当たり面積"/>
        <xdr:cNvSpPr txBox="1"/>
      </xdr:nvSpPr>
      <xdr:spPr>
        <a:xfrm>
          <a:off x="7626350" y="14118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86995</xdr:rowOff>
    </xdr:from>
    <xdr:ext cx="469265" cy="258445"/>
    <xdr:sp macro="" textlink="">
      <xdr:nvSpPr>
        <xdr:cNvPr id="376" name="n_4aveValue【公営住宅】&#10;一人当たり面積"/>
        <xdr:cNvSpPr txBox="1"/>
      </xdr:nvSpPr>
      <xdr:spPr>
        <a:xfrm>
          <a:off x="6737350" y="14145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29210</xdr:rowOff>
    </xdr:from>
    <xdr:ext cx="469900" cy="258445"/>
    <xdr:sp macro="" textlink="">
      <xdr:nvSpPr>
        <xdr:cNvPr id="377" name="n_1mainValue【公営住宅】&#10;一人当たり面積"/>
        <xdr:cNvSpPr txBox="1"/>
      </xdr:nvSpPr>
      <xdr:spPr>
        <a:xfrm>
          <a:off x="9391650" y="14773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35560</xdr:rowOff>
    </xdr:from>
    <xdr:ext cx="469265" cy="259080"/>
    <xdr:sp macro="" textlink="">
      <xdr:nvSpPr>
        <xdr:cNvPr id="378" name="n_2mainValue【公営住宅】&#10;一人当たり面積"/>
        <xdr:cNvSpPr txBox="1"/>
      </xdr:nvSpPr>
      <xdr:spPr>
        <a:xfrm>
          <a:off x="8515350" y="14780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41910</xdr:rowOff>
    </xdr:from>
    <xdr:ext cx="469265" cy="258445"/>
    <xdr:sp macro="" textlink="">
      <xdr:nvSpPr>
        <xdr:cNvPr id="379" name="n_3mainValue【公営住宅】&#10;一人当たり面積"/>
        <xdr:cNvSpPr txBox="1"/>
      </xdr:nvSpPr>
      <xdr:spPr>
        <a:xfrm>
          <a:off x="7626350" y="14786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48895</xdr:rowOff>
    </xdr:from>
    <xdr:ext cx="469265" cy="259080"/>
    <xdr:sp macro="" textlink="">
      <xdr:nvSpPr>
        <xdr:cNvPr id="380" name="n_4mainValue【公営住宅】&#10;一人当たり面積"/>
        <xdr:cNvSpPr txBox="1"/>
      </xdr:nvSpPr>
      <xdr:spPr>
        <a:xfrm>
          <a:off x="6737350" y="14793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9" name="テキスト ボックス 4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13" name="テキスト ボックス 4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9" name="テキスト ボックス 4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146685</xdr:rowOff>
    </xdr:from>
    <xdr:to>
      <xdr:col>85</xdr:col>
      <xdr:colOff>126365</xdr:colOff>
      <xdr:row>42</xdr:row>
      <xdr:rowOff>92710</xdr:rowOff>
    </xdr:to>
    <xdr:cxnSp macro="">
      <xdr:nvCxnSpPr>
        <xdr:cNvPr id="422" name="直線コネクタ 4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93345</xdr:rowOff>
    </xdr:from>
    <xdr:ext cx="340360" cy="259080"/>
    <xdr:sp macro="" textlink="">
      <xdr:nvSpPr>
        <xdr:cNvPr id="4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426" name="直線コネクタ 4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126365</xdr:rowOff>
    </xdr:from>
    <xdr:ext cx="405130" cy="259080"/>
    <xdr:sp macro="" textlink="">
      <xdr:nvSpPr>
        <xdr:cNvPr id="427" name="【認定こども園・幼稚園・保育所】&#10;有形固定資産減価償却率平均値テキスト"/>
        <xdr:cNvSpPr txBox="1"/>
      </xdr:nvSpPr>
      <xdr:spPr>
        <a:xfrm>
          <a:off x="16357600" y="647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428" name="フローチャート: 判断 4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121920</xdr:rowOff>
    </xdr:from>
    <xdr:to>
      <xdr:col>81</xdr:col>
      <xdr:colOff>101600</xdr:colOff>
      <xdr:row>38</xdr:row>
      <xdr:rowOff>52070</xdr:rowOff>
    </xdr:to>
    <xdr:sp macro="" textlink="">
      <xdr:nvSpPr>
        <xdr:cNvPr id="429" name="フローチャート: 判断 4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100330</xdr:rowOff>
    </xdr:from>
    <xdr:to>
      <xdr:col>76</xdr:col>
      <xdr:colOff>165100</xdr:colOff>
      <xdr:row>38</xdr:row>
      <xdr:rowOff>30480</xdr:rowOff>
    </xdr:to>
    <xdr:sp macro="" textlink="">
      <xdr:nvSpPr>
        <xdr:cNvPr id="430" name="フローチャート: 判断 4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31" name="フローチャート: 判断 430"/>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432" name="フローチャート: 判断 431"/>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8890</xdr:rowOff>
    </xdr:from>
    <xdr:to>
      <xdr:col>85</xdr:col>
      <xdr:colOff>177800</xdr:colOff>
      <xdr:row>36</xdr:row>
      <xdr:rowOff>110490</xdr:rowOff>
    </xdr:to>
    <xdr:sp macro="" textlink="">
      <xdr:nvSpPr>
        <xdr:cNvPr id="438" name="楕円 437"/>
        <xdr:cNvSpPr/>
      </xdr:nvSpPr>
      <xdr:spPr>
        <a:xfrm>
          <a:off x="16268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31750</xdr:rowOff>
    </xdr:from>
    <xdr:ext cx="405130" cy="258445"/>
    <xdr:sp macro="" textlink="">
      <xdr:nvSpPr>
        <xdr:cNvPr id="439" name="【認定こども園・幼稚園・保育所】&#10;有形固定資産減価償却率該当値テキスト"/>
        <xdr:cNvSpPr txBox="1"/>
      </xdr:nvSpPr>
      <xdr:spPr>
        <a:xfrm>
          <a:off x="16357600" y="6032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440" name="楕円 439"/>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59690</xdr:rowOff>
    </xdr:to>
    <xdr:cxnSp macro="">
      <xdr:nvCxnSpPr>
        <xdr:cNvPr id="441" name="直線コネクタ 440"/>
        <xdr:cNvCxnSpPr/>
      </xdr:nvCxnSpPr>
      <xdr:spPr>
        <a:xfrm>
          <a:off x="15481300" y="617982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90805</xdr:rowOff>
    </xdr:from>
    <xdr:to>
      <xdr:col>76</xdr:col>
      <xdr:colOff>165100</xdr:colOff>
      <xdr:row>42</xdr:row>
      <xdr:rowOff>20955</xdr:rowOff>
    </xdr:to>
    <xdr:sp macro="" textlink="">
      <xdr:nvSpPr>
        <xdr:cNvPr id="442" name="楕円 441"/>
        <xdr:cNvSpPr/>
      </xdr:nvSpPr>
      <xdr:spPr>
        <a:xfrm>
          <a:off x="14541500" y="71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41</xdr:row>
      <xdr:rowOff>141605</xdr:rowOff>
    </xdr:to>
    <xdr:cxnSp macro="">
      <xdr:nvCxnSpPr>
        <xdr:cNvPr id="443" name="直線コネクタ 442"/>
        <xdr:cNvCxnSpPr/>
      </xdr:nvCxnSpPr>
      <xdr:spPr>
        <a:xfrm flipV="1">
          <a:off x="14592300" y="6179820"/>
          <a:ext cx="889000" cy="991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84455</xdr:rowOff>
    </xdr:from>
    <xdr:to>
      <xdr:col>72</xdr:col>
      <xdr:colOff>38100</xdr:colOff>
      <xdr:row>42</xdr:row>
      <xdr:rowOff>14605</xdr:rowOff>
    </xdr:to>
    <xdr:sp macro="" textlink="">
      <xdr:nvSpPr>
        <xdr:cNvPr id="444" name="楕円 443"/>
        <xdr:cNvSpPr/>
      </xdr:nvSpPr>
      <xdr:spPr>
        <a:xfrm>
          <a:off x="13652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135255</xdr:rowOff>
    </xdr:from>
    <xdr:to>
      <xdr:col>76</xdr:col>
      <xdr:colOff>114300</xdr:colOff>
      <xdr:row>41</xdr:row>
      <xdr:rowOff>141605</xdr:rowOff>
    </xdr:to>
    <xdr:cxnSp macro="">
      <xdr:nvCxnSpPr>
        <xdr:cNvPr id="445" name="直線コネクタ 444"/>
        <xdr:cNvCxnSpPr/>
      </xdr:nvCxnSpPr>
      <xdr:spPr>
        <a:xfrm>
          <a:off x="13703300" y="71647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41910</xdr:rowOff>
    </xdr:from>
    <xdr:to>
      <xdr:col>67</xdr:col>
      <xdr:colOff>101600</xdr:colOff>
      <xdr:row>42</xdr:row>
      <xdr:rowOff>143510</xdr:rowOff>
    </xdr:to>
    <xdr:sp macro="" textlink="">
      <xdr:nvSpPr>
        <xdr:cNvPr id="446" name="楕円 445"/>
        <xdr:cNvSpPr/>
      </xdr:nvSpPr>
      <xdr:spPr>
        <a:xfrm>
          <a:off x="12763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135255</xdr:rowOff>
    </xdr:from>
    <xdr:to>
      <xdr:col>71</xdr:col>
      <xdr:colOff>177800</xdr:colOff>
      <xdr:row>42</xdr:row>
      <xdr:rowOff>92710</xdr:rowOff>
    </xdr:to>
    <xdr:cxnSp macro="">
      <xdr:nvCxnSpPr>
        <xdr:cNvPr id="447" name="直線コネクタ 446"/>
        <xdr:cNvCxnSpPr/>
      </xdr:nvCxnSpPr>
      <xdr:spPr>
        <a:xfrm flipV="1">
          <a:off x="12814300" y="716470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43180</xdr:rowOff>
    </xdr:from>
    <xdr:ext cx="405130" cy="258445"/>
    <xdr:sp macro="" textlink="">
      <xdr:nvSpPr>
        <xdr:cNvPr id="448" name="n_1aveValue【認定こども園・幼稚園・保育所】&#10;有形固定資産減価償却率"/>
        <xdr:cNvSpPr txBox="1"/>
      </xdr:nvSpPr>
      <xdr:spPr>
        <a:xfrm>
          <a:off x="15266035" y="6558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46990</xdr:rowOff>
    </xdr:from>
    <xdr:ext cx="404495" cy="259080"/>
    <xdr:sp macro="" textlink="">
      <xdr:nvSpPr>
        <xdr:cNvPr id="449" name="n_2aveValue【認定こども園・幼稚園・保育所】&#10;有形固定資産減価償却率"/>
        <xdr:cNvSpPr txBox="1"/>
      </xdr:nvSpPr>
      <xdr:spPr>
        <a:xfrm>
          <a:off x="14389735" y="621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84455</xdr:rowOff>
    </xdr:from>
    <xdr:ext cx="404495" cy="259080"/>
    <xdr:sp macro="" textlink="">
      <xdr:nvSpPr>
        <xdr:cNvPr id="450" name="n_3aveValue【認定こども園・幼稚園・保育所】&#10;有形固定資産減価償却率"/>
        <xdr:cNvSpPr txBox="1"/>
      </xdr:nvSpPr>
      <xdr:spPr>
        <a:xfrm>
          <a:off x="13500735" y="6256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4495" cy="259080"/>
    <xdr:sp macro="" textlink="">
      <xdr:nvSpPr>
        <xdr:cNvPr id="451" name="n_4aveValue【認定こども園・幼稚園・保育所】&#10;有形固定資産減価償却率"/>
        <xdr:cNvSpPr txBox="1"/>
      </xdr:nvSpPr>
      <xdr:spPr>
        <a:xfrm>
          <a:off x="12611735" y="625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74930</xdr:rowOff>
    </xdr:from>
    <xdr:ext cx="405130" cy="258445"/>
    <xdr:sp macro="" textlink="">
      <xdr:nvSpPr>
        <xdr:cNvPr id="452" name="n_1mainValue【認定こども園・幼稚園・保育所】&#10;有形固定資産減価償却率"/>
        <xdr:cNvSpPr txBox="1"/>
      </xdr:nvSpPr>
      <xdr:spPr>
        <a:xfrm>
          <a:off x="15266035" y="5904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12065</xdr:rowOff>
    </xdr:from>
    <xdr:ext cx="404495" cy="259080"/>
    <xdr:sp macro="" textlink="">
      <xdr:nvSpPr>
        <xdr:cNvPr id="453" name="n_2mainValue【認定こども園・幼稚園・保育所】&#10;有形固定資産減価償却率"/>
        <xdr:cNvSpPr txBox="1"/>
      </xdr:nvSpPr>
      <xdr:spPr>
        <a:xfrm>
          <a:off x="14389735" y="7212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6350</xdr:rowOff>
    </xdr:from>
    <xdr:ext cx="404495" cy="258445"/>
    <xdr:sp macro="" textlink="">
      <xdr:nvSpPr>
        <xdr:cNvPr id="454" name="n_3mainValue【認定こども園・幼稚園・保育所】&#10;有形固定資産減価償却率"/>
        <xdr:cNvSpPr txBox="1"/>
      </xdr:nvSpPr>
      <xdr:spPr>
        <a:xfrm>
          <a:off x="13500735" y="7207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42</xdr:row>
      <xdr:rowOff>134620</xdr:rowOff>
    </xdr:from>
    <xdr:ext cx="469265" cy="258445"/>
    <xdr:sp macro="" textlink="">
      <xdr:nvSpPr>
        <xdr:cNvPr id="455" name="n_4mainValue【認定こども園・幼稚園・保育所】&#10;有形固定資産減価償却率"/>
        <xdr:cNvSpPr txBox="1"/>
      </xdr:nvSpPr>
      <xdr:spPr>
        <a:xfrm>
          <a:off x="12579350" y="7335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67" name="テキスト ボックス 466"/>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9" name="テキスト ボックス 468"/>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71" name="テキスト ボックス 470"/>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73" name="テキスト ボックス 472"/>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41</xdr:row>
      <xdr:rowOff>89535</xdr:rowOff>
    </xdr:to>
    <xdr:cxnSp macro="">
      <xdr:nvCxnSpPr>
        <xdr:cNvPr id="477" name="直線コネクタ 4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93345</xdr:rowOff>
    </xdr:from>
    <xdr:ext cx="469900" cy="259080"/>
    <xdr:sp macro="" textlink="">
      <xdr:nvSpPr>
        <xdr:cNvPr id="4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89535</xdr:rowOff>
    </xdr:from>
    <xdr:to>
      <xdr:col>116</xdr:col>
      <xdr:colOff>152400</xdr:colOff>
      <xdr:row>41</xdr:row>
      <xdr:rowOff>89535</xdr:rowOff>
    </xdr:to>
    <xdr:cxnSp macro="">
      <xdr:nvCxnSpPr>
        <xdr:cNvPr id="479" name="直線コネクタ 4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469900" cy="258445"/>
    <xdr:sp macro="" textlink="">
      <xdr:nvSpPr>
        <xdr:cNvPr id="4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481" name="直線コネクタ 4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166370</xdr:rowOff>
    </xdr:from>
    <xdr:ext cx="469900" cy="258445"/>
    <xdr:sp macro="" textlink="">
      <xdr:nvSpPr>
        <xdr:cNvPr id="482" name="【認定こども園・幼稚園・保育所】&#10;一人当たり面積平均値テキスト"/>
        <xdr:cNvSpPr txBox="1"/>
      </xdr:nvSpPr>
      <xdr:spPr>
        <a:xfrm>
          <a:off x="22199600" y="66814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15875</xdr:rowOff>
    </xdr:from>
    <xdr:to>
      <xdr:col>116</xdr:col>
      <xdr:colOff>114300</xdr:colOff>
      <xdr:row>39</xdr:row>
      <xdr:rowOff>117475</xdr:rowOff>
    </xdr:to>
    <xdr:sp macro="" textlink="">
      <xdr:nvSpPr>
        <xdr:cNvPr id="483" name="フローチャート: 判断 4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30480</xdr:rowOff>
    </xdr:from>
    <xdr:to>
      <xdr:col>112</xdr:col>
      <xdr:colOff>38100</xdr:colOff>
      <xdr:row>39</xdr:row>
      <xdr:rowOff>132080</xdr:rowOff>
    </xdr:to>
    <xdr:sp macro="" textlink="">
      <xdr:nvSpPr>
        <xdr:cNvPr id="484" name="フローチャート: 判断 4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41275</xdr:rowOff>
    </xdr:from>
    <xdr:to>
      <xdr:col>107</xdr:col>
      <xdr:colOff>101600</xdr:colOff>
      <xdr:row>39</xdr:row>
      <xdr:rowOff>143510</xdr:rowOff>
    </xdr:to>
    <xdr:sp macro="" textlink="">
      <xdr:nvSpPr>
        <xdr:cNvPr id="485" name="フローチャート: 判断 4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46990</xdr:rowOff>
    </xdr:from>
    <xdr:to>
      <xdr:col>102</xdr:col>
      <xdr:colOff>165100</xdr:colOff>
      <xdr:row>39</xdr:row>
      <xdr:rowOff>148590</xdr:rowOff>
    </xdr:to>
    <xdr:sp macro="" textlink="">
      <xdr:nvSpPr>
        <xdr:cNvPr id="486" name="フローチャート: 判断 485"/>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55880</xdr:rowOff>
    </xdr:from>
    <xdr:to>
      <xdr:col>98</xdr:col>
      <xdr:colOff>38100</xdr:colOff>
      <xdr:row>39</xdr:row>
      <xdr:rowOff>157480</xdr:rowOff>
    </xdr:to>
    <xdr:sp macro="" textlink="">
      <xdr:nvSpPr>
        <xdr:cNvPr id="487" name="フローチャート: 判断 486"/>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160020</xdr:rowOff>
    </xdr:from>
    <xdr:to>
      <xdr:col>116</xdr:col>
      <xdr:colOff>114300</xdr:colOff>
      <xdr:row>39</xdr:row>
      <xdr:rowOff>90170</xdr:rowOff>
    </xdr:to>
    <xdr:sp macro="" textlink="">
      <xdr:nvSpPr>
        <xdr:cNvPr id="493" name="楕円 492"/>
        <xdr:cNvSpPr/>
      </xdr:nvSpPr>
      <xdr:spPr>
        <a:xfrm>
          <a:off x="22110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11430</xdr:rowOff>
    </xdr:from>
    <xdr:ext cx="469900" cy="259080"/>
    <xdr:sp macro="" textlink="">
      <xdr:nvSpPr>
        <xdr:cNvPr id="494" name="【認定こども園・幼稚園・保育所】&#10;一人当たり面積該当値テキスト"/>
        <xdr:cNvSpPr txBox="1"/>
      </xdr:nvSpPr>
      <xdr:spPr>
        <a:xfrm>
          <a:off x="22199600" y="6526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3810</xdr:rowOff>
    </xdr:from>
    <xdr:to>
      <xdr:col>112</xdr:col>
      <xdr:colOff>38100</xdr:colOff>
      <xdr:row>39</xdr:row>
      <xdr:rowOff>105410</xdr:rowOff>
    </xdr:to>
    <xdr:sp macro="" textlink="">
      <xdr:nvSpPr>
        <xdr:cNvPr id="495" name="楕円 494"/>
        <xdr:cNvSpPr/>
      </xdr:nvSpPr>
      <xdr:spPr>
        <a:xfrm>
          <a:off x="21272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39370</xdr:rowOff>
    </xdr:from>
    <xdr:to>
      <xdr:col>116</xdr:col>
      <xdr:colOff>63500</xdr:colOff>
      <xdr:row>39</xdr:row>
      <xdr:rowOff>54610</xdr:rowOff>
    </xdr:to>
    <xdr:cxnSp macro="">
      <xdr:nvCxnSpPr>
        <xdr:cNvPr id="496" name="直線コネクタ 495"/>
        <xdr:cNvCxnSpPr/>
      </xdr:nvCxnSpPr>
      <xdr:spPr>
        <a:xfrm flipV="1">
          <a:off x="21323300" y="67259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47625</xdr:rowOff>
    </xdr:from>
    <xdr:to>
      <xdr:col>107</xdr:col>
      <xdr:colOff>101600</xdr:colOff>
      <xdr:row>40</xdr:row>
      <xdr:rowOff>149225</xdr:rowOff>
    </xdr:to>
    <xdr:sp macro="" textlink="">
      <xdr:nvSpPr>
        <xdr:cNvPr id="497" name="楕円 496"/>
        <xdr:cNvSpPr/>
      </xdr:nvSpPr>
      <xdr:spPr>
        <a:xfrm>
          <a:off x="20383500" y="69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54610</xdr:rowOff>
    </xdr:from>
    <xdr:to>
      <xdr:col>111</xdr:col>
      <xdr:colOff>177800</xdr:colOff>
      <xdr:row>40</xdr:row>
      <xdr:rowOff>98425</xdr:rowOff>
    </xdr:to>
    <xdr:cxnSp macro="">
      <xdr:nvCxnSpPr>
        <xdr:cNvPr id="498" name="直線コネクタ 497"/>
        <xdr:cNvCxnSpPr/>
      </xdr:nvCxnSpPr>
      <xdr:spPr>
        <a:xfrm flipV="1">
          <a:off x="20434300" y="674116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54610</xdr:rowOff>
    </xdr:from>
    <xdr:to>
      <xdr:col>102</xdr:col>
      <xdr:colOff>165100</xdr:colOff>
      <xdr:row>40</xdr:row>
      <xdr:rowOff>156210</xdr:rowOff>
    </xdr:to>
    <xdr:sp macro="" textlink="">
      <xdr:nvSpPr>
        <xdr:cNvPr id="499" name="楕円 498"/>
        <xdr:cNvSpPr/>
      </xdr:nvSpPr>
      <xdr:spPr>
        <a:xfrm>
          <a:off x="194945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98425</xdr:rowOff>
    </xdr:from>
    <xdr:to>
      <xdr:col>107</xdr:col>
      <xdr:colOff>50800</xdr:colOff>
      <xdr:row>40</xdr:row>
      <xdr:rowOff>105410</xdr:rowOff>
    </xdr:to>
    <xdr:cxnSp macro="">
      <xdr:nvCxnSpPr>
        <xdr:cNvPr id="500" name="直線コネクタ 499"/>
        <xdr:cNvCxnSpPr/>
      </xdr:nvCxnSpPr>
      <xdr:spPr>
        <a:xfrm flipV="1">
          <a:off x="19545300" y="6956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63500</xdr:rowOff>
    </xdr:from>
    <xdr:to>
      <xdr:col>98</xdr:col>
      <xdr:colOff>38100</xdr:colOff>
      <xdr:row>40</xdr:row>
      <xdr:rowOff>164465</xdr:rowOff>
    </xdr:to>
    <xdr:sp macro="" textlink="">
      <xdr:nvSpPr>
        <xdr:cNvPr id="501" name="楕円 500"/>
        <xdr:cNvSpPr/>
      </xdr:nvSpPr>
      <xdr:spPr>
        <a:xfrm>
          <a:off x="186055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105410</xdr:rowOff>
    </xdr:from>
    <xdr:to>
      <xdr:col>102</xdr:col>
      <xdr:colOff>114300</xdr:colOff>
      <xdr:row>40</xdr:row>
      <xdr:rowOff>113665</xdr:rowOff>
    </xdr:to>
    <xdr:cxnSp macro="">
      <xdr:nvCxnSpPr>
        <xdr:cNvPr id="502" name="直線コネクタ 501"/>
        <xdr:cNvCxnSpPr/>
      </xdr:nvCxnSpPr>
      <xdr:spPr>
        <a:xfrm flipV="1">
          <a:off x="18656300" y="69634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123190</xdr:rowOff>
    </xdr:from>
    <xdr:ext cx="469900" cy="258445"/>
    <xdr:sp macro="" textlink="">
      <xdr:nvSpPr>
        <xdr:cNvPr id="503" name="n_1aveValue【認定こども園・幼稚園・保育所】&#10;一人当たり面積"/>
        <xdr:cNvSpPr txBox="1"/>
      </xdr:nvSpPr>
      <xdr:spPr>
        <a:xfrm>
          <a:off x="21075650" y="6809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159385</xdr:rowOff>
    </xdr:from>
    <xdr:ext cx="469265" cy="258445"/>
    <xdr:sp macro="" textlink="">
      <xdr:nvSpPr>
        <xdr:cNvPr id="504" name="n_2aveValue【認定こども園・幼稚園・保育所】&#10;一人当たり面積"/>
        <xdr:cNvSpPr txBox="1"/>
      </xdr:nvSpPr>
      <xdr:spPr>
        <a:xfrm>
          <a:off x="20199350" y="650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165100</xdr:rowOff>
    </xdr:from>
    <xdr:ext cx="469265" cy="259080"/>
    <xdr:sp macro="" textlink="">
      <xdr:nvSpPr>
        <xdr:cNvPr id="505" name="n_3aveValue【認定こども園・幼稚園・保育所】&#10;一人当たり面積"/>
        <xdr:cNvSpPr txBox="1"/>
      </xdr:nvSpPr>
      <xdr:spPr>
        <a:xfrm>
          <a:off x="19310350" y="6508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2540</xdr:rowOff>
    </xdr:from>
    <xdr:ext cx="469265" cy="259080"/>
    <xdr:sp macro="" textlink="">
      <xdr:nvSpPr>
        <xdr:cNvPr id="506" name="n_4aveValue【認定こども園・幼稚園・保育所】&#10;一人当たり面積"/>
        <xdr:cNvSpPr txBox="1"/>
      </xdr:nvSpPr>
      <xdr:spPr>
        <a:xfrm>
          <a:off x="18421350" y="6517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37</xdr:row>
      <xdr:rowOff>121920</xdr:rowOff>
    </xdr:from>
    <xdr:ext cx="469900" cy="258445"/>
    <xdr:sp macro="" textlink="">
      <xdr:nvSpPr>
        <xdr:cNvPr id="507" name="n_1mainValue【認定こども園・幼稚園・保育所】&#10;一人当たり面積"/>
        <xdr:cNvSpPr txBox="1"/>
      </xdr:nvSpPr>
      <xdr:spPr>
        <a:xfrm>
          <a:off x="21075650" y="6465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140335</xdr:rowOff>
    </xdr:from>
    <xdr:ext cx="469265" cy="259080"/>
    <xdr:sp macro="" textlink="">
      <xdr:nvSpPr>
        <xdr:cNvPr id="508" name="n_2mainValue【認定こども園・幼稚園・保育所】&#10;一人当たり面積"/>
        <xdr:cNvSpPr txBox="1"/>
      </xdr:nvSpPr>
      <xdr:spPr>
        <a:xfrm>
          <a:off x="20199350" y="6998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147320</xdr:rowOff>
    </xdr:from>
    <xdr:ext cx="469265" cy="259080"/>
    <xdr:sp macro="" textlink="">
      <xdr:nvSpPr>
        <xdr:cNvPr id="509" name="n_3mainValue【認定こども園・幼稚園・保育所】&#10;一人当たり面積"/>
        <xdr:cNvSpPr txBox="1"/>
      </xdr:nvSpPr>
      <xdr:spPr>
        <a:xfrm>
          <a:off x="19310350" y="7005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155575</xdr:rowOff>
    </xdr:from>
    <xdr:ext cx="469265" cy="258445"/>
    <xdr:sp macro="" textlink="">
      <xdr:nvSpPr>
        <xdr:cNvPr id="510" name="n_4mainValue【認定こども園・幼稚園・保育所】&#10;一人当たり面積"/>
        <xdr:cNvSpPr txBox="1"/>
      </xdr:nvSpPr>
      <xdr:spPr>
        <a:xfrm>
          <a:off x="18421350" y="7013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23" name="テキスト ボックス 5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7" name="テキスト ボックス 5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33" name="テキスト ボックス 5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xdr:rowOff>
    </xdr:from>
    <xdr:to>
      <xdr:col>85</xdr:col>
      <xdr:colOff>126365</xdr:colOff>
      <xdr:row>64</xdr:row>
      <xdr:rowOff>38100</xdr:rowOff>
    </xdr:to>
    <xdr:cxnSp macro="">
      <xdr:nvCxnSpPr>
        <xdr:cNvPr id="535" name="直線コネクタ 5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41910</xdr:rowOff>
    </xdr:from>
    <xdr:ext cx="405130" cy="258445"/>
    <xdr:sp macro="" textlink="">
      <xdr:nvSpPr>
        <xdr:cNvPr id="536" name="【学校施設】&#10;有形固定資産減価償却率最小値テキスト"/>
        <xdr:cNvSpPr txBox="1"/>
      </xdr:nvSpPr>
      <xdr:spPr>
        <a:xfrm>
          <a:off x="16357600" y="11014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129540</xdr:rowOff>
    </xdr:from>
    <xdr:ext cx="405130" cy="259080"/>
    <xdr:sp macro="" textlink="">
      <xdr:nvSpPr>
        <xdr:cNvPr id="5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166370</xdr:rowOff>
    </xdr:from>
    <xdr:ext cx="405130" cy="258445"/>
    <xdr:sp macro="" textlink="">
      <xdr:nvSpPr>
        <xdr:cNvPr id="540" name="【学校施設】&#10;有形固定資産減価償却率平均値テキスト"/>
        <xdr:cNvSpPr txBox="1"/>
      </xdr:nvSpPr>
      <xdr:spPr>
        <a:xfrm>
          <a:off x="16357600" y="102819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4" name="フローチャート: 判断 5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5" name="フローチャート: 判断 5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55880</xdr:rowOff>
    </xdr:from>
    <xdr:to>
      <xdr:col>85</xdr:col>
      <xdr:colOff>177800</xdr:colOff>
      <xdr:row>56</xdr:row>
      <xdr:rowOff>157480</xdr:rowOff>
    </xdr:to>
    <xdr:sp macro="" textlink="">
      <xdr:nvSpPr>
        <xdr:cNvPr id="551" name="楕円 550"/>
        <xdr:cNvSpPr/>
      </xdr:nvSpPr>
      <xdr:spPr>
        <a:xfrm>
          <a:off x="16268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78740</xdr:rowOff>
    </xdr:from>
    <xdr:ext cx="405130" cy="259080"/>
    <xdr:sp macro="" textlink="">
      <xdr:nvSpPr>
        <xdr:cNvPr id="552" name="【学校施設】&#10;有形固定資産減価償却率該当値テキスト"/>
        <xdr:cNvSpPr txBox="1"/>
      </xdr:nvSpPr>
      <xdr:spPr>
        <a:xfrm>
          <a:off x="16357600" y="9508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6350</xdr:rowOff>
    </xdr:from>
    <xdr:to>
      <xdr:col>81</xdr:col>
      <xdr:colOff>101600</xdr:colOff>
      <xdr:row>56</xdr:row>
      <xdr:rowOff>107950</xdr:rowOff>
    </xdr:to>
    <xdr:sp macro="" textlink="">
      <xdr:nvSpPr>
        <xdr:cNvPr id="553" name="楕円 552"/>
        <xdr:cNvSpPr/>
      </xdr:nvSpPr>
      <xdr:spPr>
        <a:xfrm>
          <a:off x="15430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57150</xdr:rowOff>
    </xdr:from>
    <xdr:to>
      <xdr:col>85</xdr:col>
      <xdr:colOff>127000</xdr:colOff>
      <xdr:row>56</xdr:row>
      <xdr:rowOff>106680</xdr:rowOff>
    </xdr:to>
    <xdr:cxnSp macro="">
      <xdr:nvCxnSpPr>
        <xdr:cNvPr id="554" name="直線コネクタ 553"/>
        <xdr:cNvCxnSpPr/>
      </xdr:nvCxnSpPr>
      <xdr:spPr>
        <a:xfrm>
          <a:off x="15481300" y="965835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55880</xdr:rowOff>
    </xdr:from>
    <xdr:to>
      <xdr:col>76</xdr:col>
      <xdr:colOff>165100</xdr:colOff>
      <xdr:row>61</xdr:row>
      <xdr:rowOff>157480</xdr:rowOff>
    </xdr:to>
    <xdr:sp macro="" textlink="">
      <xdr:nvSpPr>
        <xdr:cNvPr id="555" name="楕円 554"/>
        <xdr:cNvSpPr/>
      </xdr:nvSpPr>
      <xdr:spPr>
        <a:xfrm>
          <a:off x="1454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57150</xdr:rowOff>
    </xdr:from>
    <xdr:to>
      <xdr:col>81</xdr:col>
      <xdr:colOff>50800</xdr:colOff>
      <xdr:row>61</xdr:row>
      <xdr:rowOff>106680</xdr:rowOff>
    </xdr:to>
    <xdr:cxnSp macro="">
      <xdr:nvCxnSpPr>
        <xdr:cNvPr id="556" name="直線コネクタ 555"/>
        <xdr:cNvCxnSpPr/>
      </xdr:nvCxnSpPr>
      <xdr:spPr>
        <a:xfrm flipV="1">
          <a:off x="14592300" y="9658350"/>
          <a:ext cx="889000" cy="906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557" name="楕円 556"/>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106680</xdr:rowOff>
    </xdr:from>
    <xdr:to>
      <xdr:col>76</xdr:col>
      <xdr:colOff>114300</xdr:colOff>
      <xdr:row>61</xdr:row>
      <xdr:rowOff>133350</xdr:rowOff>
    </xdr:to>
    <xdr:cxnSp macro="">
      <xdr:nvCxnSpPr>
        <xdr:cNvPr id="558" name="直線コネクタ 557"/>
        <xdr:cNvCxnSpPr/>
      </xdr:nvCxnSpPr>
      <xdr:spPr>
        <a:xfrm flipV="1">
          <a:off x="13703300" y="105651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559" name="楕円 558"/>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97790</xdr:rowOff>
    </xdr:from>
    <xdr:to>
      <xdr:col>71</xdr:col>
      <xdr:colOff>177800</xdr:colOff>
      <xdr:row>61</xdr:row>
      <xdr:rowOff>133350</xdr:rowOff>
    </xdr:to>
    <xdr:cxnSp macro="">
      <xdr:nvCxnSpPr>
        <xdr:cNvPr id="560" name="直線コネクタ 559"/>
        <xdr:cNvCxnSpPr/>
      </xdr:nvCxnSpPr>
      <xdr:spPr>
        <a:xfrm>
          <a:off x="12814300" y="105562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100965</xdr:rowOff>
    </xdr:from>
    <xdr:ext cx="405130" cy="258445"/>
    <xdr:sp macro="" textlink="">
      <xdr:nvSpPr>
        <xdr:cNvPr id="561" name="n_1aveValue【学校施設】&#10;有形固定資産減価償却率"/>
        <xdr:cNvSpPr txBox="1"/>
      </xdr:nvSpPr>
      <xdr:spPr>
        <a:xfrm>
          <a:off x="15266035" y="10387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101600</xdr:rowOff>
    </xdr:from>
    <xdr:ext cx="404495" cy="259080"/>
    <xdr:sp macro="" textlink="">
      <xdr:nvSpPr>
        <xdr:cNvPr id="562" name="n_2aveValue【学校施設】&#10;有形固定資産減価償却率"/>
        <xdr:cNvSpPr txBox="1"/>
      </xdr:nvSpPr>
      <xdr:spPr>
        <a:xfrm>
          <a:off x="14389735" y="1004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53975</xdr:rowOff>
    </xdr:from>
    <xdr:ext cx="404495" cy="258445"/>
    <xdr:sp macro="" textlink="">
      <xdr:nvSpPr>
        <xdr:cNvPr id="563" name="n_3aveValue【学校施設】&#10;有形固定資産減価償却率"/>
        <xdr:cNvSpPr txBox="1"/>
      </xdr:nvSpPr>
      <xdr:spPr>
        <a:xfrm>
          <a:off x="13500735" y="9998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42545</xdr:rowOff>
    </xdr:from>
    <xdr:ext cx="404495" cy="258445"/>
    <xdr:sp macro="" textlink="">
      <xdr:nvSpPr>
        <xdr:cNvPr id="564" name="n_4aveValue【学校施設】&#10;有形固定資産減価償却率"/>
        <xdr:cNvSpPr txBox="1"/>
      </xdr:nvSpPr>
      <xdr:spPr>
        <a:xfrm>
          <a:off x="12611735" y="99866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124460</xdr:rowOff>
    </xdr:from>
    <xdr:ext cx="405130" cy="259080"/>
    <xdr:sp macro="" textlink="">
      <xdr:nvSpPr>
        <xdr:cNvPr id="565" name="n_1mainValue【学校施設】&#10;有形固定資産減価償却率"/>
        <xdr:cNvSpPr txBox="1"/>
      </xdr:nvSpPr>
      <xdr:spPr>
        <a:xfrm>
          <a:off x="15266035" y="9382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148590</xdr:rowOff>
    </xdr:from>
    <xdr:ext cx="404495" cy="259080"/>
    <xdr:sp macro="" textlink="">
      <xdr:nvSpPr>
        <xdr:cNvPr id="566" name="n_2mainValue【学校施設】&#10;有形固定資産減価償却率"/>
        <xdr:cNvSpPr txBox="1"/>
      </xdr:nvSpPr>
      <xdr:spPr>
        <a:xfrm>
          <a:off x="14389735" y="10607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3810</xdr:rowOff>
    </xdr:from>
    <xdr:ext cx="404495" cy="259080"/>
    <xdr:sp macro="" textlink="">
      <xdr:nvSpPr>
        <xdr:cNvPr id="567" name="n_3mainValue【学校施設】&#10;有形固定資産減価償却率"/>
        <xdr:cNvSpPr txBox="1"/>
      </xdr:nvSpPr>
      <xdr:spPr>
        <a:xfrm>
          <a:off x="13500735" y="10633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139065</xdr:rowOff>
    </xdr:from>
    <xdr:ext cx="404495" cy="259080"/>
    <xdr:sp macro="" textlink="">
      <xdr:nvSpPr>
        <xdr:cNvPr id="568" name="n_4mainValue【学校施設】&#10;有形固定資産減価償却率"/>
        <xdr:cNvSpPr txBox="1"/>
      </xdr:nvSpPr>
      <xdr:spPr>
        <a:xfrm>
          <a:off x="12611735" y="10597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580" name="テキスト ボックス 579"/>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8445"/>
    <xdr:sp macro="" textlink="">
      <xdr:nvSpPr>
        <xdr:cNvPr id="582" name="テキスト ボックス 581"/>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8445"/>
    <xdr:sp macro="" textlink="">
      <xdr:nvSpPr>
        <xdr:cNvPr id="584" name="テキスト ボックス 583"/>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8445"/>
    <xdr:sp macro="" textlink="">
      <xdr:nvSpPr>
        <xdr:cNvPr id="586" name="テキスト ボックス 585"/>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88" name="テキスト ボックス 58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64770</xdr:rowOff>
    </xdr:from>
    <xdr:to>
      <xdr:col>116</xdr:col>
      <xdr:colOff>62865</xdr:colOff>
      <xdr:row>63</xdr:row>
      <xdr:rowOff>127000</xdr:rowOff>
    </xdr:to>
    <xdr:cxnSp macro="">
      <xdr:nvCxnSpPr>
        <xdr:cNvPr id="590" name="直線コネクタ 5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130810</xdr:rowOff>
    </xdr:from>
    <xdr:ext cx="469900" cy="259080"/>
    <xdr:sp macro="" textlink="">
      <xdr:nvSpPr>
        <xdr:cNvPr id="5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127000</xdr:rowOff>
    </xdr:from>
    <xdr:to>
      <xdr:col>116</xdr:col>
      <xdr:colOff>152400</xdr:colOff>
      <xdr:row>63</xdr:row>
      <xdr:rowOff>127000</xdr:rowOff>
    </xdr:to>
    <xdr:cxnSp macro="">
      <xdr:nvCxnSpPr>
        <xdr:cNvPr id="592" name="直線コネクタ 5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11430</xdr:rowOff>
    </xdr:from>
    <xdr:ext cx="534670" cy="259080"/>
    <xdr:sp macro="" textlink="">
      <xdr:nvSpPr>
        <xdr:cNvPr id="5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64770</xdr:rowOff>
    </xdr:from>
    <xdr:to>
      <xdr:col>116</xdr:col>
      <xdr:colOff>152400</xdr:colOff>
      <xdr:row>56</xdr:row>
      <xdr:rowOff>64770</xdr:rowOff>
    </xdr:to>
    <xdr:cxnSp macro="">
      <xdr:nvCxnSpPr>
        <xdr:cNvPr id="594" name="直線コネクタ 5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67310</xdr:rowOff>
    </xdr:from>
    <xdr:ext cx="469900" cy="259080"/>
    <xdr:sp macro="" textlink="">
      <xdr:nvSpPr>
        <xdr:cNvPr id="595" name="【学校施設】&#10;一人当たり面積平均値テキスト"/>
        <xdr:cNvSpPr txBox="1"/>
      </xdr:nvSpPr>
      <xdr:spPr>
        <a:xfrm>
          <a:off x="22199600" y="1069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88900</xdr:rowOff>
    </xdr:from>
    <xdr:to>
      <xdr:col>116</xdr:col>
      <xdr:colOff>114300</xdr:colOff>
      <xdr:row>63</xdr:row>
      <xdr:rowOff>19050</xdr:rowOff>
    </xdr:to>
    <xdr:sp macro="" textlink="">
      <xdr:nvSpPr>
        <xdr:cNvPr id="596" name="フローチャート: 判断 5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27305</xdr:rowOff>
    </xdr:to>
    <xdr:sp macro="" textlink="">
      <xdr:nvSpPr>
        <xdr:cNvPr id="597" name="フローチャート: 判断 5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104140</xdr:rowOff>
    </xdr:from>
    <xdr:to>
      <xdr:col>107</xdr:col>
      <xdr:colOff>101600</xdr:colOff>
      <xdr:row>63</xdr:row>
      <xdr:rowOff>34290</xdr:rowOff>
    </xdr:to>
    <xdr:sp macro="" textlink="">
      <xdr:nvSpPr>
        <xdr:cNvPr id="598" name="フローチャート: 判断 5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106680</xdr:rowOff>
    </xdr:from>
    <xdr:to>
      <xdr:col>102</xdr:col>
      <xdr:colOff>165100</xdr:colOff>
      <xdr:row>63</xdr:row>
      <xdr:rowOff>36830</xdr:rowOff>
    </xdr:to>
    <xdr:sp macro="" textlink="">
      <xdr:nvSpPr>
        <xdr:cNvPr id="599" name="フローチャート: 判断 598"/>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96520</xdr:rowOff>
    </xdr:from>
    <xdr:to>
      <xdr:col>98</xdr:col>
      <xdr:colOff>38100</xdr:colOff>
      <xdr:row>63</xdr:row>
      <xdr:rowOff>26670</xdr:rowOff>
    </xdr:to>
    <xdr:sp macro="" textlink="">
      <xdr:nvSpPr>
        <xdr:cNvPr id="600" name="フローチャート: 判断 599"/>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1" name="テキスト ボックス 6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2" name="テキスト ボックス 6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3" name="テキスト ボックス 6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4" name="テキスト ボックス 6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5" name="テキスト ボックス 6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83820</xdr:rowOff>
    </xdr:from>
    <xdr:to>
      <xdr:col>116</xdr:col>
      <xdr:colOff>114300</xdr:colOff>
      <xdr:row>63</xdr:row>
      <xdr:rowOff>13970</xdr:rowOff>
    </xdr:to>
    <xdr:sp macro="" textlink="">
      <xdr:nvSpPr>
        <xdr:cNvPr id="606" name="楕円 605"/>
        <xdr:cNvSpPr/>
      </xdr:nvSpPr>
      <xdr:spPr>
        <a:xfrm>
          <a:off x="221107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106680</xdr:rowOff>
    </xdr:from>
    <xdr:ext cx="469900" cy="259080"/>
    <xdr:sp macro="" textlink="">
      <xdr:nvSpPr>
        <xdr:cNvPr id="607" name="【学校施設】&#10;一人当たり面積該当値テキスト"/>
        <xdr:cNvSpPr txBox="1"/>
      </xdr:nvSpPr>
      <xdr:spPr>
        <a:xfrm>
          <a:off x="22199600" y="1056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91440</xdr:rowOff>
    </xdr:from>
    <xdr:to>
      <xdr:col>112</xdr:col>
      <xdr:colOff>38100</xdr:colOff>
      <xdr:row>63</xdr:row>
      <xdr:rowOff>21590</xdr:rowOff>
    </xdr:to>
    <xdr:sp macro="" textlink="">
      <xdr:nvSpPr>
        <xdr:cNvPr id="608" name="楕円 607"/>
        <xdr:cNvSpPr/>
      </xdr:nvSpPr>
      <xdr:spPr>
        <a:xfrm>
          <a:off x="212725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134620</xdr:rowOff>
    </xdr:from>
    <xdr:to>
      <xdr:col>116</xdr:col>
      <xdr:colOff>63500</xdr:colOff>
      <xdr:row>62</xdr:row>
      <xdr:rowOff>142240</xdr:rowOff>
    </xdr:to>
    <xdr:cxnSp macro="">
      <xdr:nvCxnSpPr>
        <xdr:cNvPr id="609" name="直線コネクタ 608"/>
        <xdr:cNvCxnSpPr/>
      </xdr:nvCxnSpPr>
      <xdr:spPr>
        <a:xfrm flipV="1">
          <a:off x="21323300" y="107645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37465</xdr:rowOff>
    </xdr:from>
    <xdr:to>
      <xdr:col>107</xdr:col>
      <xdr:colOff>101600</xdr:colOff>
      <xdr:row>63</xdr:row>
      <xdr:rowOff>139065</xdr:rowOff>
    </xdr:to>
    <xdr:sp macro="" textlink="">
      <xdr:nvSpPr>
        <xdr:cNvPr id="610" name="楕円 609"/>
        <xdr:cNvSpPr/>
      </xdr:nvSpPr>
      <xdr:spPr>
        <a:xfrm>
          <a:off x="20383500" y="108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142240</xdr:rowOff>
    </xdr:from>
    <xdr:to>
      <xdr:col>111</xdr:col>
      <xdr:colOff>177800</xdr:colOff>
      <xdr:row>63</xdr:row>
      <xdr:rowOff>88265</xdr:rowOff>
    </xdr:to>
    <xdr:cxnSp macro="">
      <xdr:nvCxnSpPr>
        <xdr:cNvPr id="611" name="直線コネクタ 610"/>
        <xdr:cNvCxnSpPr/>
      </xdr:nvCxnSpPr>
      <xdr:spPr>
        <a:xfrm flipV="1">
          <a:off x="20434300" y="1077214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141605</xdr:rowOff>
    </xdr:to>
    <xdr:sp macro="" textlink="">
      <xdr:nvSpPr>
        <xdr:cNvPr id="612" name="楕円 611"/>
        <xdr:cNvSpPr/>
      </xdr:nvSpPr>
      <xdr:spPr>
        <a:xfrm>
          <a:off x="194945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88265</xdr:rowOff>
    </xdr:from>
    <xdr:to>
      <xdr:col>107</xdr:col>
      <xdr:colOff>50800</xdr:colOff>
      <xdr:row>63</xdr:row>
      <xdr:rowOff>90805</xdr:rowOff>
    </xdr:to>
    <xdr:cxnSp macro="">
      <xdr:nvCxnSpPr>
        <xdr:cNvPr id="613" name="直線コネクタ 612"/>
        <xdr:cNvCxnSpPr/>
      </xdr:nvCxnSpPr>
      <xdr:spPr>
        <a:xfrm flipV="1">
          <a:off x="19545300" y="108896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43815</xdr:rowOff>
    </xdr:from>
    <xdr:to>
      <xdr:col>98</xdr:col>
      <xdr:colOff>38100</xdr:colOff>
      <xdr:row>63</xdr:row>
      <xdr:rowOff>145415</xdr:rowOff>
    </xdr:to>
    <xdr:sp macro="" textlink="">
      <xdr:nvSpPr>
        <xdr:cNvPr id="614" name="楕円 613"/>
        <xdr:cNvSpPr/>
      </xdr:nvSpPr>
      <xdr:spPr>
        <a:xfrm>
          <a:off x="186055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90805</xdr:rowOff>
    </xdr:from>
    <xdr:to>
      <xdr:col>102</xdr:col>
      <xdr:colOff>114300</xdr:colOff>
      <xdr:row>63</xdr:row>
      <xdr:rowOff>94615</xdr:rowOff>
    </xdr:to>
    <xdr:cxnSp macro="">
      <xdr:nvCxnSpPr>
        <xdr:cNvPr id="615" name="直線コネクタ 614"/>
        <xdr:cNvCxnSpPr/>
      </xdr:nvCxnSpPr>
      <xdr:spPr>
        <a:xfrm flipV="1">
          <a:off x="18656300" y="108921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18415</xdr:rowOff>
    </xdr:from>
    <xdr:ext cx="469900" cy="258445"/>
    <xdr:sp macro="" textlink="">
      <xdr:nvSpPr>
        <xdr:cNvPr id="616" name="n_1aveValue【学校施設】&#10;一人当たり面積"/>
        <xdr:cNvSpPr txBox="1"/>
      </xdr:nvSpPr>
      <xdr:spPr>
        <a:xfrm>
          <a:off x="21075650" y="10819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50800</xdr:rowOff>
    </xdr:from>
    <xdr:ext cx="469265" cy="259080"/>
    <xdr:sp macro="" textlink="">
      <xdr:nvSpPr>
        <xdr:cNvPr id="617" name="n_2aveValue【学校施設】&#10;一人当たり面積"/>
        <xdr:cNvSpPr txBox="1"/>
      </xdr:nvSpPr>
      <xdr:spPr>
        <a:xfrm>
          <a:off x="20199350" y="1050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53340</xdr:rowOff>
    </xdr:from>
    <xdr:ext cx="469265" cy="258445"/>
    <xdr:sp macro="" textlink="">
      <xdr:nvSpPr>
        <xdr:cNvPr id="618" name="n_3aveValue【学校施設】&#10;一人当たり面積"/>
        <xdr:cNvSpPr txBox="1"/>
      </xdr:nvSpPr>
      <xdr:spPr>
        <a:xfrm>
          <a:off x="19310350" y="10511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43180</xdr:rowOff>
    </xdr:from>
    <xdr:ext cx="469265" cy="258445"/>
    <xdr:sp macro="" textlink="">
      <xdr:nvSpPr>
        <xdr:cNvPr id="619" name="n_4aveValue【学校施設】&#10;一人当たり面積"/>
        <xdr:cNvSpPr txBox="1"/>
      </xdr:nvSpPr>
      <xdr:spPr>
        <a:xfrm>
          <a:off x="18421350" y="1050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38100</xdr:rowOff>
    </xdr:from>
    <xdr:ext cx="469900" cy="259080"/>
    <xdr:sp macro="" textlink="">
      <xdr:nvSpPr>
        <xdr:cNvPr id="620" name="n_1mainValue【学校施設】&#10;一人当たり面積"/>
        <xdr:cNvSpPr txBox="1"/>
      </xdr:nvSpPr>
      <xdr:spPr>
        <a:xfrm>
          <a:off x="21075650" y="1049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130175</xdr:rowOff>
    </xdr:from>
    <xdr:ext cx="469265" cy="259080"/>
    <xdr:sp macro="" textlink="">
      <xdr:nvSpPr>
        <xdr:cNvPr id="621" name="n_2mainValue【学校施設】&#10;一人当たり面積"/>
        <xdr:cNvSpPr txBox="1"/>
      </xdr:nvSpPr>
      <xdr:spPr>
        <a:xfrm>
          <a:off x="20199350" y="10931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132715</xdr:rowOff>
    </xdr:from>
    <xdr:ext cx="469265" cy="258445"/>
    <xdr:sp macro="" textlink="">
      <xdr:nvSpPr>
        <xdr:cNvPr id="622" name="n_3mainValue【学校施設】&#10;一人当たり面積"/>
        <xdr:cNvSpPr txBox="1"/>
      </xdr:nvSpPr>
      <xdr:spPr>
        <a:xfrm>
          <a:off x="19310350" y="10934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136525</xdr:rowOff>
    </xdr:from>
    <xdr:ext cx="469265" cy="258445"/>
    <xdr:sp macro="" textlink="">
      <xdr:nvSpPr>
        <xdr:cNvPr id="623" name="n_4mainValue【学校施設】&#10;一人当たり面積"/>
        <xdr:cNvSpPr txBox="1"/>
      </xdr:nvSpPr>
      <xdr:spPr>
        <a:xfrm>
          <a:off x="18421350" y="10937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48" name="テキスト ボックス 6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50" name="テキスト ボックス 6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1" name="直線コネクタ 6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652" name="テキスト ボックス 6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3" name="直線コネクタ 6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4" name="テキスト ボックス 6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5" name="直線コネクタ 6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656" name="テキスト ボックス 6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7" name="直線コネクタ 6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58" name="テキスト ボックス 6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59" name="直線コネクタ 6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0" name="テキスト ボックス 6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1" name="直線コネクタ 6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662" name="テキスト ボックス 6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17780</xdr:rowOff>
    </xdr:from>
    <xdr:to>
      <xdr:col>85</xdr:col>
      <xdr:colOff>126365</xdr:colOff>
      <xdr:row>109</xdr:row>
      <xdr:rowOff>35560</xdr:rowOff>
    </xdr:to>
    <xdr:cxnSp macro="">
      <xdr:nvCxnSpPr>
        <xdr:cNvPr id="665" name="直線コネクタ 664"/>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67" name="直線コネクタ 6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135255</xdr:rowOff>
    </xdr:from>
    <xdr:ext cx="340360" cy="258445"/>
    <xdr:sp macro="" textlink="">
      <xdr:nvSpPr>
        <xdr:cNvPr id="668" name="【公民館】&#10;有形固定資産減価償却率最大値テキスト"/>
        <xdr:cNvSpPr txBox="1"/>
      </xdr:nvSpPr>
      <xdr:spPr>
        <a:xfrm>
          <a:off x="16357600" y="169373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17780</xdr:rowOff>
    </xdr:from>
    <xdr:to>
      <xdr:col>86</xdr:col>
      <xdr:colOff>25400</xdr:colOff>
      <xdr:row>100</xdr:row>
      <xdr:rowOff>17780</xdr:rowOff>
    </xdr:to>
    <xdr:cxnSp macro="">
      <xdr:nvCxnSpPr>
        <xdr:cNvPr id="669" name="直線コネクタ 668"/>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64135</xdr:rowOff>
    </xdr:from>
    <xdr:ext cx="405130" cy="258445"/>
    <xdr:sp macro="" textlink="">
      <xdr:nvSpPr>
        <xdr:cNvPr id="670" name="【公民館】&#10;有形固定資産減価償却率平均値テキスト"/>
        <xdr:cNvSpPr txBox="1"/>
      </xdr:nvSpPr>
      <xdr:spPr>
        <a:xfrm>
          <a:off x="16357600" y="180663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86360</xdr:rowOff>
    </xdr:from>
    <xdr:to>
      <xdr:col>85</xdr:col>
      <xdr:colOff>177800</xdr:colOff>
      <xdr:row>106</xdr:row>
      <xdr:rowOff>15875</xdr:rowOff>
    </xdr:to>
    <xdr:sp macro="" textlink="">
      <xdr:nvSpPr>
        <xdr:cNvPr id="671" name="フローチャート: 判断 670"/>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64770</xdr:rowOff>
    </xdr:from>
    <xdr:to>
      <xdr:col>81</xdr:col>
      <xdr:colOff>101600</xdr:colOff>
      <xdr:row>105</xdr:row>
      <xdr:rowOff>166370</xdr:rowOff>
    </xdr:to>
    <xdr:sp macro="" textlink="">
      <xdr:nvSpPr>
        <xdr:cNvPr id="672" name="フローチャート: 判断 671"/>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673" name="フローチャート: 判断 672"/>
        <xdr:cNvSpPr/>
      </xdr:nvSpPr>
      <xdr:spPr>
        <a:xfrm>
          <a:off x="14541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123190</xdr:rowOff>
    </xdr:from>
    <xdr:to>
      <xdr:col>72</xdr:col>
      <xdr:colOff>38100</xdr:colOff>
      <xdr:row>106</xdr:row>
      <xdr:rowOff>53340</xdr:rowOff>
    </xdr:to>
    <xdr:sp macro="" textlink="">
      <xdr:nvSpPr>
        <xdr:cNvPr id="674" name="フローチャート: 判断 673"/>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57785</xdr:rowOff>
    </xdr:from>
    <xdr:to>
      <xdr:col>67</xdr:col>
      <xdr:colOff>101600</xdr:colOff>
      <xdr:row>105</xdr:row>
      <xdr:rowOff>159385</xdr:rowOff>
    </xdr:to>
    <xdr:sp macro="" textlink="">
      <xdr:nvSpPr>
        <xdr:cNvPr id="675" name="フローチャート: 判断 674"/>
        <xdr:cNvSpPr/>
      </xdr:nvSpPr>
      <xdr:spPr>
        <a:xfrm>
          <a:off x="127635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7" name="テキスト ボックス 6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9" name="テキスト ボックス 6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0" name="テキスト ボックス 6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63500</xdr:rowOff>
    </xdr:from>
    <xdr:to>
      <xdr:col>85</xdr:col>
      <xdr:colOff>177800</xdr:colOff>
      <xdr:row>105</xdr:row>
      <xdr:rowOff>164465</xdr:rowOff>
    </xdr:to>
    <xdr:sp macro="" textlink="">
      <xdr:nvSpPr>
        <xdr:cNvPr id="681" name="楕円 680"/>
        <xdr:cNvSpPr/>
      </xdr:nvSpPr>
      <xdr:spPr>
        <a:xfrm>
          <a:off x="162687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86360</xdr:rowOff>
    </xdr:from>
    <xdr:ext cx="405130" cy="258445"/>
    <xdr:sp macro="" textlink="">
      <xdr:nvSpPr>
        <xdr:cNvPr id="682" name="【公民館】&#10;有形固定資産減価償却率該当値テキスト"/>
        <xdr:cNvSpPr txBox="1"/>
      </xdr:nvSpPr>
      <xdr:spPr>
        <a:xfrm>
          <a:off x="16357600" y="17917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29210</xdr:rowOff>
    </xdr:from>
    <xdr:to>
      <xdr:col>81</xdr:col>
      <xdr:colOff>101600</xdr:colOff>
      <xdr:row>105</xdr:row>
      <xdr:rowOff>130175</xdr:rowOff>
    </xdr:to>
    <xdr:sp macro="" textlink="">
      <xdr:nvSpPr>
        <xdr:cNvPr id="683" name="楕円 682"/>
        <xdr:cNvSpPr/>
      </xdr:nvSpPr>
      <xdr:spPr>
        <a:xfrm>
          <a:off x="15430500" y="1803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79375</xdr:rowOff>
    </xdr:from>
    <xdr:to>
      <xdr:col>85</xdr:col>
      <xdr:colOff>127000</xdr:colOff>
      <xdr:row>105</xdr:row>
      <xdr:rowOff>113665</xdr:rowOff>
    </xdr:to>
    <xdr:cxnSp macro="">
      <xdr:nvCxnSpPr>
        <xdr:cNvPr id="684" name="直線コネクタ 683"/>
        <xdr:cNvCxnSpPr/>
      </xdr:nvCxnSpPr>
      <xdr:spPr>
        <a:xfrm>
          <a:off x="15481300" y="180816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170815</xdr:rowOff>
    </xdr:from>
    <xdr:to>
      <xdr:col>76</xdr:col>
      <xdr:colOff>165100</xdr:colOff>
      <xdr:row>105</xdr:row>
      <xdr:rowOff>100965</xdr:rowOff>
    </xdr:to>
    <xdr:sp macro="" textlink="">
      <xdr:nvSpPr>
        <xdr:cNvPr id="685" name="楕円 684"/>
        <xdr:cNvSpPr/>
      </xdr:nvSpPr>
      <xdr:spPr>
        <a:xfrm>
          <a:off x="1454150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50165</xdr:rowOff>
    </xdr:from>
    <xdr:to>
      <xdr:col>81</xdr:col>
      <xdr:colOff>50800</xdr:colOff>
      <xdr:row>105</xdr:row>
      <xdr:rowOff>79375</xdr:rowOff>
    </xdr:to>
    <xdr:cxnSp macro="">
      <xdr:nvCxnSpPr>
        <xdr:cNvPr id="686" name="直線コネクタ 685"/>
        <xdr:cNvCxnSpPr/>
      </xdr:nvCxnSpPr>
      <xdr:spPr>
        <a:xfrm>
          <a:off x="14592300" y="180524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118745</xdr:rowOff>
    </xdr:from>
    <xdr:to>
      <xdr:col>72</xdr:col>
      <xdr:colOff>38100</xdr:colOff>
      <xdr:row>105</xdr:row>
      <xdr:rowOff>48895</xdr:rowOff>
    </xdr:to>
    <xdr:sp macro="" textlink="">
      <xdr:nvSpPr>
        <xdr:cNvPr id="687" name="楕円 686"/>
        <xdr:cNvSpPr/>
      </xdr:nvSpPr>
      <xdr:spPr>
        <a:xfrm>
          <a:off x="13652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169545</xdr:rowOff>
    </xdr:from>
    <xdr:to>
      <xdr:col>76</xdr:col>
      <xdr:colOff>114300</xdr:colOff>
      <xdr:row>105</xdr:row>
      <xdr:rowOff>50165</xdr:rowOff>
    </xdr:to>
    <xdr:cxnSp macro="">
      <xdr:nvCxnSpPr>
        <xdr:cNvPr id="688" name="直線コネクタ 687"/>
        <xdr:cNvCxnSpPr/>
      </xdr:nvCxnSpPr>
      <xdr:spPr>
        <a:xfrm>
          <a:off x="13703300" y="180003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84455</xdr:rowOff>
    </xdr:from>
    <xdr:to>
      <xdr:col>67</xdr:col>
      <xdr:colOff>101600</xdr:colOff>
      <xdr:row>105</xdr:row>
      <xdr:rowOff>14605</xdr:rowOff>
    </xdr:to>
    <xdr:sp macro="" textlink="">
      <xdr:nvSpPr>
        <xdr:cNvPr id="689" name="楕円 688"/>
        <xdr:cNvSpPr/>
      </xdr:nvSpPr>
      <xdr:spPr>
        <a:xfrm>
          <a:off x="12763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135255</xdr:rowOff>
    </xdr:from>
    <xdr:to>
      <xdr:col>71</xdr:col>
      <xdr:colOff>177800</xdr:colOff>
      <xdr:row>104</xdr:row>
      <xdr:rowOff>169545</xdr:rowOff>
    </xdr:to>
    <xdr:cxnSp macro="">
      <xdr:nvCxnSpPr>
        <xdr:cNvPr id="690" name="直線コネクタ 689"/>
        <xdr:cNvCxnSpPr/>
      </xdr:nvCxnSpPr>
      <xdr:spPr>
        <a:xfrm>
          <a:off x="12814300" y="179660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157480</xdr:rowOff>
    </xdr:from>
    <xdr:ext cx="405130" cy="258445"/>
    <xdr:sp macro="" textlink="">
      <xdr:nvSpPr>
        <xdr:cNvPr id="691" name="n_1aveValue【公民館】&#10;有形固定資産減価償却率"/>
        <xdr:cNvSpPr txBox="1"/>
      </xdr:nvSpPr>
      <xdr:spPr>
        <a:xfrm>
          <a:off x="15266035" y="181597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106</xdr:row>
      <xdr:rowOff>13335</xdr:rowOff>
    </xdr:from>
    <xdr:ext cx="404495" cy="259080"/>
    <xdr:sp macro="" textlink="">
      <xdr:nvSpPr>
        <xdr:cNvPr id="692" name="n_2aveValue【公民館】&#10;有形固定資産減価償却率"/>
        <xdr:cNvSpPr txBox="1"/>
      </xdr:nvSpPr>
      <xdr:spPr>
        <a:xfrm>
          <a:off x="14389735" y="18187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106</xdr:row>
      <xdr:rowOff>44450</xdr:rowOff>
    </xdr:from>
    <xdr:ext cx="404495" cy="259080"/>
    <xdr:sp macro="" textlink="">
      <xdr:nvSpPr>
        <xdr:cNvPr id="693" name="n_3aveValue【公民館】&#10;有形固定資産減価償却率"/>
        <xdr:cNvSpPr txBox="1"/>
      </xdr:nvSpPr>
      <xdr:spPr>
        <a:xfrm>
          <a:off x="13500735" y="18218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150495</xdr:rowOff>
    </xdr:from>
    <xdr:ext cx="404495" cy="259080"/>
    <xdr:sp macro="" textlink="">
      <xdr:nvSpPr>
        <xdr:cNvPr id="694" name="n_4aveValue【公民館】&#10;有形固定資産減価償却率"/>
        <xdr:cNvSpPr txBox="1"/>
      </xdr:nvSpPr>
      <xdr:spPr>
        <a:xfrm>
          <a:off x="12611735" y="18152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146685</xdr:rowOff>
    </xdr:from>
    <xdr:ext cx="405130" cy="258445"/>
    <xdr:sp macro="" textlink="">
      <xdr:nvSpPr>
        <xdr:cNvPr id="695" name="n_1mainValue【公民館】&#10;有形固定資産減価償却率"/>
        <xdr:cNvSpPr txBox="1"/>
      </xdr:nvSpPr>
      <xdr:spPr>
        <a:xfrm>
          <a:off x="15266035" y="178060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117475</xdr:rowOff>
    </xdr:from>
    <xdr:ext cx="404495" cy="259080"/>
    <xdr:sp macro="" textlink="">
      <xdr:nvSpPr>
        <xdr:cNvPr id="696" name="n_2mainValue【公民館】&#10;有形固定資産減価償却率"/>
        <xdr:cNvSpPr txBox="1"/>
      </xdr:nvSpPr>
      <xdr:spPr>
        <a:xfrm>
          <a:off x="14389735" y="17776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65405</xdr:rowOff>
    </xdr:from>
    <xdr:ext cx="404495" cy="258445"/>
    <xdr:sp macro="" textlink="">
      <xdr:nvSpPr>
        <xdr:cNvPr id="697" name="n_3mainValue【公民館】&#10;有形固定資産減価償却率"/>
        <xdr:cNvSpPr txBox="1"/>
      </xdr:nvSpPr>
      <xdr:spPr>
        <a:xfrm>
          <a:off x="13500735" y="17724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103</xdr:row>
      <xdr:rowOff>31115</xdr:rowOff>
    </xdr:from>
    <xdr:ext cx="404495" cy="258445"/>
    <xdr:sp macro="" textlink="">
      <xdr:nvSpPr>
        <xdr:cNvPr id="698" name="n_4mainValue【公民館】&#10;有形固定資産減価償却率"/>
        <xdr:cNvSpPr txBox="1"/>
      </xdr:nvSpPr>
      <xdr:spPr>
        <a:xfrm>
          <a:off x="12611735" y="17690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07" name="テキスト ボックス 7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710" name="テキスト ボックス 709"/>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712" name="テキスト ボックス 711"/>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103</xdr:row>
      <xdr:rowOff>105410</xdr:rowOff>
    </xdr:from>
    <xdr:ext cx="531495" cy="259080"/>
    <xdr:sp macro="" textlink="">
      <xdr:nvSpPr>
        <xdr:cNvPr id="714" name="テキスト ボックス 713"/>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101</xdr:row>
      <xdr:rowOff>67310</xdr:rowOff>
    </xdr:from>
    <xdr:ext cx="531495" cy="259080"/>
    <xdr:sp macro="" textlink="">
      <xdr:nvSpPr>
        <xdr:cNvPr id="716" name="テキスト ボックス 715"/>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99</xdr:row>
      <xdr:rowOff>29210</xdr:rowOff>
    </xdr:from>
    <xdr:ext cx="531495" cy="258445"/>
    <xdr:sp macro="" textlink="">
      <xdr:nvSpPr>
        <xdr:cNvPr id="718" name="テキスト ボックス 717"/>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720" name="テキスト ボックス 719"/>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147955</xdr:rowOff>
    </xdr:from>
    <xdr:to>
      <xdr:col>116</xdr:col>
      <xdr:colOff>62865</xdr:colOff>
      <xdr:row>108</xdr:row>
      <xdr:rowOff>151130</xdr:rowOff>
    </xdr:to>
    <xdr:cxnSp macro="">
      <xdr:nvCxnSpPr>
        <xdr:cNvPr id="722" name="直線コネクタ 721"/>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154940</xdr:rowOff>
    </xdr:from>
    <xdr:ext cx="469900" cy="258445"/>
    <xdr:sp macro="" textlink="">
      <xdr:nvSpPr>
        <xdr:cNvPr id="723"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151130</xdr:rowOff>
    </xdr:from>
    <xdr:to>
      <xdr:col>116</xdr:col>
      <xdr:colOff>152400</xdr:colOff>
      <xdr:row>108</xdr:row>
      <xdr:rowOff>151130</xdr:rowOff>
    </xdr:to>
    <xdr:cxnSp macro="">
      <xdr:nvCxnSpPr>
        <xdr:cNvPr id="724" name="直線コネクタ 723"/>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94615</xdr:rowOff>
    </xdr:from>
    <xdr:ext cx="534670" cy="259080"/>
    <xdr:sp macro="" textlink="">
      <xdr:nvSpPr>
        <xdr:cNvPr id="725"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147955</xdr:rowOff>
    </xdr:from>
    <xdr:to>
      <xdr:col>116</xdr:col>
      <xdr:colOff>152400</xdr:colOff>
      <xdr:row>100</xdr:row>
      <xdr:rowOff>147955</xdr:rowOff>
    </xdr:to>
    <xdr:cxnSp macro="">
      <xdr:nvCxnSpPr>
        <xdr:cNvPr id="726" name="直線コネクタ 725"/>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1270</xdr:rowOff>
    </xdr:from>
    <xdr:ext cx="469900" cy="259080"/>
    <xdr:sp macro="" textlink="">
      <xdr:nvSpPr>
        <xdr:cNvPr id="727" name="【公民館】&#10;一人当たり面積平均値テキスト"/>
        <xdr:cNvSpPr txBox="1"/>
      </xdr:nvSpPr>
      <xdr:spPr>
        <a:xfrm>
          <a:off x="22199600" y="18517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108</xdr:row>
      <xdr:rowOff>22860</xdr:rowOff>
    </xdr:from>
    <xdr:to>
      <xdr:col>116</xdr:col>
      <xdr:colOff>114300</xdr:colOff>
      <xdr:row>108</xdr:row>
      <xdr:rowOff>124460</xdr:rowOff>
    </xdr:to>
    <xdr:sp macro="" textlink="">
      <xdr:nvSpPr>
        <xdr:cNvPr id="728" name="フローチャート: 判断 727"/>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29210</xdr:rowOff>
    </xdr:from>
    <xdr:to>
      <xdr:col>112</xdr:col>
      <xdr:colOff>38100</xdr:colOff>
      <xdr:row>108</xdr:row>
      <xdr:rowOff>130175</xdr:rowOff>
    </xdr:to>
    <xdr:sp macro="" textlink="">
      <xdr:nvSpPr>
        <xdr:cNvPr id="729" name="フローチャート: 判断 728"/>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27305</xdr:rowOff>
    </xdr:from>
    <xdr:to>
      <xdr:col>107</xdr:col>
      <xdr:colOff>101600</xdr:colOff>
      <xdr:row>108</xdr:row>
      <xdr:rowOff>128905</xdr:rowOff>
    </xdr:to>
    <xdr:sp macro="" textlink="">
      <xdr:nvSpPr>
        <xdr:cNvPr id="730" name="フローチャート: 判断 729"/>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27305</xdr:rowOff>
    </xdr:from>
    <xdr:to>
      <xdr:col>102</xdr:col>
      <xdr:colOff>165100</xdr:colOff>
      <xdr:row>108</xdr:row>
      <xdr:rowOff>128905</xdr:rowOff>
    </xdr:to>
    <xdr:sp macro="" textlink="">
      <xdr:nvSpPr>
        <xdr:cNvPr id="731" name="フローチャート: 判断 730"/>
        <xdr:cNvSpPr/>
      </xdr:nvSpPr>
      <xdr:spPr>
        <a:xfrm>
          <a:off x="19494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21590</xdr:rowOff>
    </xdr:from>
    <xdr:to>
      <xdr:col>98</xdr:col>
      <xdr:colOff>38100</xdr:colOff>
      <xdr:row>108</xdr:row>
      <xdr:rowOff>123190</xdr:rowOff>
    </xdr:to>
    <xdr:sp macro="" textlink="">
      <xdr:nvSpPr>
        <xdr:cNvPr id="732" name="フローチャート: 判断 731"/>
        <xdr:cNvSpPr/>
      </xdr:nvSpPr>
      <xdr:spPr>
        <a:xfrm>
          <a:off x="18605500" y="185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3" name="テキスト ボックス 7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4" name="テキスト ボックス 7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5" name="テキスト ボックス 7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6" name="テキスト ボックス 7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7" name="テキスト ボックス 7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85090</xdr:rowOff>
    </xdr:from>
    <xdr:to>
      <xdr:col>116</xdr:col>
      <xdr:colOff>114300</xdr:colOff>
      <xdr:row>108</xdr:row>
      <xdr:rowOff>15240</xdr:rowOff>
    </xdr:to>
    <xdr:sp macro="" textlink="">
      <xdr:nvSpPr>
        <xdr:cNvPr id="738" name="楕円 737"/>
        <xdr:cNvSpPr/>
      </xdr:nvSpPr>
      <xdr:spPr>
        <a:xfrm>
          <a:off x="22110700" y="184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107950</xdr:rowOff>
    </xdr:from>
    <xdr:ext cx="469900" cy="259080"/>
    <xdr:sp macro="" textlink="">
      <xdr:nvSpPr>
        <xdr:cNvPr id="739" name="【公民館】&#10;一人当たり面積該当値テキスト"/>
        <xdr:cNvSpPr txBox="1"/>
      </xdr:nvSpPr>
      <xdr:spPr>
        <a:xfrm>
          <a:off x="22199600" y="18281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92075</xdr:rowOff>
    </xdr:from>
    <xdr:to>
      <xdr:col>112</xdr:col>
      <xdr:colOff>38100</xdr:colOff>
      <xdr:row>108</xdr:row>
      <xdr:rowOff>22225</xdr:rowOff>
    </xdr:to>
    <xdr:sp macro="" textlink="">
      <xdr:nvSpPr>
        <xdr:cNvPr id="740" name="楕円 739"/>
        <xdr:cNvSpPr/>
      </xdr:nvSpPr>
      <xdr:spPr>
        <a:xfrm>
          <a:off x="21272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135890</xdr:rowOff>
    </xdr:from>
    <xdr:to>
      <xdr:col>116</xdr:col>
      <xdr:colOff>63500</xdr:colOff>
      <xdr:row>107</xdr:row>
      <xdr:rowOff>143510</xdr:rowOff>
    </xdr:to>
    <xdr:cxnSp macro="">
      <xdr:nvCxnSpPr>
        <xdr:cNvPr id="741" name="直線コネクタ 740"/>
        <xdr:cNvCxnSpPr/>
      </xdr:nvCxnSpPr>
      <xdr:spPr>
        <a:xfrm flipV="1">
          <a:off x="21323300" y="184810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95885</xdr:rowOff>
    </xdr:from>
    <xdr:to>
      <xdr:col>107</xdr:col>
      <xdr:colOff>101600</xdr:colOff>
      <xdr:row>108</xdr:row>
      <xdr:rowOff>26035</xdr:rowOff>
    </xdr:to>
    <xdr:sp macro="" textlink="">
      <xdr:nvSpPr>
        <xdr:cNvPr id="742" name="楕円 741"/>
        <xdr:cNvSpPr/>
      </xdr:nvSpPr>
      <xdr:spPr>
        <a:xfrm>
          <a:off x="20383500" y="18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143510</xdr:rowOff>
    </xdr:from>
    <xdr:to>
      <xdr:col>111</xdr:col>
      <xdr:colOff>177800</xdr:colOff>
      <xdr:row>107</xdr:row>
      <xdr:rowOff>146685</xdr:rowOff>
    </xdr:to>
    <xdr:cxnSp macro="">
      <xdr:nvCxnSpPr>
        <xdr:cNvPr id="743" name="直線コネクタ 742"/>
        <xdr:cNvCxnSpPr/>
      </xdr:nvCxnSpPr>
      <xdr:spPr>
        <a:xfrm flipV="1">
          <a:off x="20434300" y="184886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102235</xdr:rowOff>
    </xdr:from>
    <xdr:to>
      <xdr:col>102</xdr:col>
      <xdr:colOff>165100</xdr:colOff>
      <xdr:row>108</xdr:row>
      <xdr:rowOff>32385</xdr:rowOff>
    </xdr:to>
    <xdr:sp macro="" textlink="">
      <xdr:nvSpPr>
        <xdr:cNvPr id="744" name="楕円 743"/>
        <xdr:cNvSpPr/>
      </xdr:nvSpPr>
      <xdr:spPr>
        <a:xfrm>
          <a:off x="19494500" y="18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146685</xdr:rowOff>
    </xdr:from>
    <xdr:to>
      <xdr:col>107</xdr:col>
      <xdr:colOff>50800</xdr:colOff>
      <xdr:row>107</xdr:row>
      <xdr:rowOff>153035</xdr:rowOff>
    </xdr:to>
    <xdr:cxnSp macro="">
      <xdr:nvCxnSpPr>
        <xdr:cNvPr id="745" name="直線コネクタ 744"/>
        <xdr:cNvCxnSpPr/>
      </xdr:nvCxnSpPr>
      <xdr:spPr>
        <a:xfrm flipV="1">
          <a:off x="19545300" y="184918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109220</xdr:rowOff>
    </xdr:from>
    <xdr:to>
      <xdr:col>98</xdr:col>
      <xdr:colOff>38100</xdr:colOff>
      <xdr:row>108</xdr:row>
      <xdr:rowOff>39370</xdr:rowOff>
    </xdr:to>
    <xdr:sp macro="" textlink="">
      <xdr:nvSpPr>
        <xdr:cNvPr id="746" name="楕円 745"/>
        <xdr:cNvSpPr/>
      </xdr:nvSpPr>
      <xdr:spPr>
        <a:xfrm>
          <a:off x="18605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153035</xdr:rowOff>
    </xdr:from>
    <xdr:to>
      <xdr:col>102</xdr:col>
      <xdr:colOff>114300</xdr:colOff>
      <xdr:row>107</xdr:row>
      <xdr:rowOff>160020</xdr:rowOff>
    </xdr:to>
    <xdr:cxnSp macro="">
      <xdr:nvCxnSpPr>
        <xdr:cNvPr id="747" name="直線コネクタ 746"/>
        <xdr:cNvCxnSpPr/>
      </xdr:nvCxnSpPr>
      <xdr:spPr>
        <a:xfrm flipV="1">
          <a:off x="18656300" y="184981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108</xdr:row>
      <xdr:rowOff>121285</xdr:rowOff>
    </xdr:from>
    <xdr:ext cx="469900" cy="258445"/>
    <xdr:sp macro="" textlink="">
      <xdr:nvSpPr>
        <xdr:cNvPr id="748" name="n_1aveValue【公民館】&#10;一人当たり面積"/>
        <xdr:cNvSpPr txBox="1"/>
      </xdr:nvSpPr>
      <xdr:spPr>
        <a:xfrm>
          <a:off x="21075650" y="18637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120650</xdr:rowOff>
    </xdr:from>
    <xdr:ext cx="469265" cy="258445"/>
    <xdr:sp macro="" textlink="">
      <xdr:nvSpPr>
        <xdr:cNvPr id="749" name="n_2aveValue【公民館】&#10;一人当たり面積"/>
        <xdr:cNvSpPr txBox="1"/>
      </xdr:nvSpPr>
      <xdr:spPr>
        <a:xfrm>
          <a:off x="20199350" y="18637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108</xdr:row>
      <xdr:rowOff>120650</xdr:rowOff>
    </xdr:from>
    <xdr:ext cx="469265" cy="258445"/>
    <xdr:sp macro="" textlink="">
      <xdr:nvSpPr>
        <xdr:cNvPr id="750" name="n_3aveValue【公民館】&#10;一人当たり面積"/>
        <xdr:cNvSpPr txBox="1"/>
      </xdr:nvSpPr>
      <xdr:spPr>
        <a:xfrm>
          <a:off x="19310350" y="18637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114300</xdr:rowOff>
    </xdr:from>
    <xdr:ext cx="469265" cy="259080"/>
    <xdr:sp macro="" textlink="">
      <xdr:nvSpPr>
        <xdr:cNvPr id="751" name="n_4aveValue【公民館】&#10;一人当たり面積"/>
        <xdr:cNvSpPr txBox="1"/>
      </xdr:nvSpPr>
      <xdr:spPr>
        <a:xfrm>
          <a:off x="18421350" y="18630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38735</xdr:rowOff>
    </xdr:from>
    <xdr:ext cx="469900" cy="259080"/>
    <xdr:sp macro="" textlink="">
      <xdr:nvSpPr>
        <xdr:cNvPr id="752" name="n_1mainValue【公民館】&#10;一人当たり面積"/>
        <xdr:cNvSpPr txBox="1"/>
      </xdr:nvSpPr>
      <xdr:spPr>
        <a:xfrm>
          <a:off x="21075650" y="1821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42545</xdr:rowOff>
    </xdr:from>
    <xdr:ext cx="469265" cy="258445"/>
    <xdr:sp macro="" textlink="">
      <xdr:nvSpPr>
        <xdr:cNvPr id="753" name="n_2mainValue【公民館】&#10;一人当たり面積"/>
        <xdr:cNvSpPr txBox="1"/>
      </xdr:nvSpPr>
      <xdr:spPr>
        <a:xfrm>
          <a:off x="20199350" y="18216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48895</xdr:rowOff>
    </xdr:from>
    <xdr:ext cx="469265" cy="259080"/>
    <xdr:sp macro="" textlink="">
      <xdr:nvSpPr>
        <xdr:cNvPr id="754" name="n_3mainValue【公民館】&#10;一人当たり面積"/>
        <xdr:cNvSpPr txBox="1"/>
      </xdr:nvSpPr>
      <xdr:spPr>
        <a:xfrm>
          <a:off x="19310350" y="18222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55880</xdr:rowOff>
    </xdr:from>
    <xdr:ext cx="469265" cy="259080"/>
    <xdr:sp macro="" textlink="">
      <xdr:nvSpPr>
        <xdr:cNvPr id="755" name="n_4mainValue【公民館】&#10;一人当たり面積"/>
        <xdr:cNvSpPr txBox="1"/>
      </xdr:nvSpPr>
      <xdr:spPr>
        <a:xfrm>
          <a:off x="18421350" y="1822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類似団体と比較して特に有形固定資産減価償却率の高</a:t>
          </a:r>
          <a:r>
            <a:rPr kumimoji="1" lang="ja-JP" altLang="en-US" sz="1100" b="0" i="0" baseline="0">
              <a:solidFill>
                <a:schemeClr val="dk1"/>
              </a:solidFill>
              <a:effectLst/>
              <a:latin typeface="+mn-lt"/>
              <a:ea typeface="+mn-ea"/>
              <a:cs typeface="+mn-cs"/>
            </a:rPr>
            <a:t>くなっている施設は、</a:t>
          </a:r>
          <a:r>
            <a:rPr kumimoji="1" lang="ja-JP" altLang="ja-JP" sz="1100" b="0" i="0" baseline="0">
              <a:solidFill>
                <a:schemeClr val="dk1"/>
              </a:solidFill>
              <a:effectLst/>
              <a:latin typeface="+mn-lt"/>
              <a:ea typeface="+mn-ea"/>
              <a:cs typeface="+mn-cs"/>
            </a:rPr>
            <a:t>橋りょう、公営住宅</a:t>
          </a:r>
          <a:r>
            <a:rPr kumimoji="1" lang="ja-JP" altLang="en-US" sz="1100" b="0" i="0" baseline="0">
              <a:solidFill>
                <a:schemeClr val="dk1"/>
              </a:solidFill>
              <a:effectLst/>
              <a:latin typeface="+mn-lt"/>
              <a:ea typeface="+mn-ea"/>
              <a:cs typeface="+mn-cs"/>
            </a:rPr>
            <a:t>であり、特に低くなっている施設は、保育所、学校施設である。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橋りょう</a:t>
          </a:r>
          <a:r>
            <a:rPr kumimoji="1" lang="ja-JP" altLang="ja-JP" sz="1100" b="0" i="0" baseline="0">
              <a:solidFill>
                <a:schemeClr val="dk1"/>
              </a:solidFill>
              <a:effectLst/>
              <a:latin typeface="+mn-lt"/>
              <a:ea typeface="+mn-ea"/>
              <a:cs typeface="+mn-cs"/>
            </a:rPr>
            <a:t>については、有形固定資産減価償却率</a:t>
          </a:r>
          <a:r>
            <a:rPr kumimoji="1" lang="en-US" altLang="ja-JP" sz="1100" b="0" i="0" baseline="0">
              <a:solidFill>
                <a:schemeClr val="dk1"/>
              </a:solidFill>
              <a:effectLst/>
              <a:latin typeface="+mn-lt"/>
              <a:ea typeface="+mn-ea"/>
              <a:cs typeface="+mn-cs"/>
            </a:rPr>
            <a:t>77.1</a:t>
          </a:r>
          <a:r>
            <a:rPr kumimoji="1" lang="ja-JP" altLang="en-US" sz="1100" b="0" i="0" baseline="0">
              <a:solidFill>
                <a:schemeClr val="dk1"/>
              </a:solidFill>
              <a:effectLst/>
              <a:latin typeface="+mn-lt"/>
              <a:ea typeface="+mn-ea"/>
              <a:cs typeface="+mn-cs"/>
            </a:rPr>
            <a:t>％であり、橋りょう長寿命化修繕計画に基づき順次</a:t>
          </a:r>
          <a:r>
            <a:rPr kumimoji="1" lang="ja-JP" altLang="ja-JP" sz="1100" b="0" i="0" baseline="0">
              <a:solidFill>
                <a:schemeClr val="dk1"/>
              </a:solidFill>
              <a:effectLst/>
              <a:latin typeface="+mn-lt"/>
              <a:ea typeface="+mn-ea"/>
              <a:cs typeface="+mn-cs"/>
            </a:rPr>
            <a:t>更新等を行い、適正な管理に努めていく。</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公営住宅については、</a:t>
          </a:r>
          <a:r>
            <a:rPr kumimoji="1" lang="ja-JP" altLang="ja-JP" sz="1100" b="0" i="0" baseline="0">
              <a:solidFill>
                <a:schemeClr val="dk1"/>
              </a:solidFill>
              <a:effectLst/>
              <a:latin typeface="+mn-lt"/>
              <a:ea typeface="+mn-ea"/>
              <a:cs typeface="+mn-cs"/>
            </a:rPr>
            <a:t>有形固定資産減価償却率</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89.1</a:t>
          </a:r>
          <a:r>
            <a:rPr kumimoji="1" lang="ja-JP" altLang="en-US" sz="1100" b="0" i="0" baseline="0">
              <a:solidFill>
                <a:schemeClr val="dk1"/>
              </a:solidFill>
              <a:effectLst/>
              <a:latin typeface="+mn-lt"/>
              <a:ea typeface="+mn-ea"/>
              <a:cs typeface="+mn-cs"/>
            </a:rPr>
            <a:t>％と高くなっているが、令和３年度に公営住宅等</a:t>
          </a:r>
          <a:r>
            <a:rPr kumimoji="1" lang="ja-JP" altLang="ja-JP" sz="1100" b="0" i="0" baseline="0">
              <a:solidFill>
                <a:schemeClr val="dk1"/>
              </a:solidFill>
              <a:effectLst/>
              <a:latin typeface="+mn-lt"/>
              <a:ea typeface="+mn-ea"/>
              <a:cs typeface="+mn-cs"/>
            </a:rPr>
            <a:t>長寿命化計画</a:t>
          </a:r>
          <a:r>
            <a:rPr kumimoji="1" lang="ja-JP" altLang="en-US" sz="1100" b="0" i="0" baseline="0">
              <a:solidFill>
                <a:schemeClr val="dk1"/>
              </a:solidFill>
              <a:effectLst/>
              <a:latin typeface="+mn-lt"/>
              <a:ea typeface="+mn-ea"/>
              <a:cs typeface="+mn-cs"/>
            </a:rPr>
            <a:t>を策定しており、同計画に</a:t>
          </a:r>
          <a:r>
            <a:rPr kumimoji="1" lang="ja-JP" altLang="ja-JP" sz="1100" b="0" i="0" baseline="0">
              <a:solidFill>
                <a:schemeClr val="dk1"/>
              </a:solidFill>
              <a:effectLst/>
              <a:latin typeface="+mn-lt"/>
              <a:ea typeface="+mn-ea"/>
              <a:cs typeface="+mn-cs"/>
            </a:rPr>
            <a:t>基づき</a:t>
          </a:r>
          <a:r>
            <a:rPr kumimoji="1" lang="ja-JP" altLang="en-US" sz="1100" b="0" i="0" baseline="0">
              <a:solidFill>
                <a:schemeClr val="dk1"/>
              </a:solidFill>
              <a:effectLst/>
              <a:latin typeface="+mn-lt"/>
              <a:ea typeface="+mn-ea"/>
              <a:cs typeface="+mn-cs"/>
            </a:rPr>
            <a:t>大規模改修を行うなど、老朽化対策に取り組んでいくこととしている。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保育所及び学校施設については、令和３年度に大杉保育所及び大豊学園を新たに整備した</a:t>
          </a:r>
          <a:r>
            <a:rPr kumimoji="1" lang="ja-JP" altLang="en-US" sz="1100" b="0" i="0" baseline="0">
              <a:solidFill>
                <a:schemeClr val="dk1"/>
              </a:solidFill>
              <a:effectLst/>
              <a:latin typeface="+mn-lt"/>
              <a:ea typeface="+mn-ea"/>
              <a:cs typeface="+mn-cs"/>
            </a:rPr>
            <a:t>ことにより、</a:t>
          </a:r>
          <a:r>
            <a:rPr kumimoji="1" lang="ja-JP" altLang="ja-JP" sz="1100" b="0" i="0" baseline="0">
              <a:solidFill>
                <a:schemeClr val="dk1"/>
              </a:solidFill>
              <a:effectLst/>
              <a:latin typeface="+mn-lt"/>
              <a:ea typeface="+mn-ea"/>
              <a:cs typeface="+mn-cs"/>
            </a:rPr>
            <a:t>有形固定資産減価償却率が大きく低下している。これに伴い、一人当たり面積も増加し、類似団体平均を上回ることとなった。維持管理にかかる経費の増加に留意しつつ</a:t>
          </a:r>
          <a:r>
            <a:rPr lang="ja-JP" altLang="ja-JP" sz="1100" b="0" i="0" baseline="0">
              <a:solidFill>
                <a:schemeClr val="dk1"/>
              </a:solidFill>
              <a:effectLst/>
              <a:latin typeface="+mn-lt"/>
              <a:ea typeface="+mn-ea"/>
              <a:cs typeface="+mn-cs"/>
            </a:rPr>
            <a:t>、引き続き、子育て環境の整備に積極的に取り組んでいく。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3,223
3,181
315.06
6,381,933
6,042,434
105,380
3,609,818
6,138,899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105" name="テキスト ボックス 1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107" name="テキスト ボックス 1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108" name="直線コネクタ 1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109" name="テキスト ボックス 1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110" name="直線コネクタ 1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111" name="テキスト ボックス 1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112" name="直線コネクタ 1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113" name="テキスト ボックス 1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114" name="直線コネクタ 1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115" name="テキスト ボックス 1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116" name="直線コネクタ 1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117" name="テキスト ボックス 1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118" name="直線コネクタ 1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119" name="テキスト ボックス 1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104140</xdr:rowOff>
    </xdr:from>
    <xdr:to>
      <xdr:col>85</xdr:col>
      <xdr:colOff>126365</xdr:colOff>
      <xdr:row>42</xdr:row>
      <xdr:rowOff>92710</xdr:rowOff>
    </xdr:to>
    <xdr:cxnSp macro="">
      <xdr:nvCxnSpPr>
        <xdr:cNvPr id="122" name="直線コネクタ 121"/>
        <xdr:cNvCxnSpPr/>
      </xdr:nvCxnSpPr>
      <xdr:spPr>
        <a:xfrm flipV="1">
          <a:off x="16318865" y="576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1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124" name="直線コネクタ 1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50800</xdr:rowOff>
    </xdr:from>
    <xdr:ext cx="340360" cy="259080"/>
    <xdr:sp macro="" textlink="">
      <xdr:nvSpPr>
        <xdr:cNvPr id="125" name="【一般廃棄物処理施設】&#10;有形固定資産減価償却率最大値テキスト"/>
        <xdr:cNvSpPr txBox="1"/>
      </xdr:nvSpPr>
      <xdr:spPr>
        <a:xfrm>
          <a:off x="16357600" y="553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104140</xdr:rowOff>
    </xdr:from>
    <xdr:to>
      <xdr:col>86</xdr:col>
      <xdr:colOff>25400</xdr:colOff>
      <xdr:row>33</xdr:row>
      <xdr:rowOff>104140</xdr:rowOff>
    </xdr:to>
    <xdr:cxnSp macro="">
      <xdr:nvCxnSpPr>
        <xdr:cNvPr id="126" name="直線コネクタ 125"/>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105410</xdr:rowOff>
    </xdr:from>
    <xdr:ext cx="405130" cy="259080"/>
    <xdr:sp macro="" textlink="">
      <xdr:nvSpPr>
        <xdr:cNvPr id="127" name="【一般廃棄物処理施設】&#10;有形固定資産減価償却率平均値テキスト"/>
        <xdr:cNvSpPr txBox="1"/>
      </xdr:nvSpPr>
      <xdr:spPr>
        <a:xfrm>
          <a:off x="16357600" y="644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128" name="フローチャート: 判断 127"/>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19050</xdr:rowOff>
    </xdr:from>
    <xdr:to>
      <xdr:col>81</xdr:col>
      <xdr:colOff>101600</xdr:colOff>
      <xdr:row>38</xdr:row>
      <xdr:rowOff>120650</xdr:rowOff>
    </xdr:to>
    <xdr:sp macro="" textlink="">
      <xdr:nvSpPr>
        <xdr:cNvPr id="129" name="フローチャート: 判断 128"/>
        <xdr:cNvSpPr/>
      </xdr:nvSpPr>
      <xdr:spPr>
        <a:xfrm>
          <a:off x="15430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34925</xdr:rowOff>
    </xdr:from>
    <xdr:to>
      <xdr:col>76</xdr:col>
      <xdr:colOff>165100</xdr:colOff>
      <xdr:row>38</xdr:row>
      <xdr:rowOff>136525</xdr:rowOff>
    </xdr:to>
    <xdr:sp macro="" textlink="">
      <xdr:nvSpPr>
        <xdr:cNvPr id="130" name="フローチャート: 判断 129"/>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30480</xdr:rowOff>
    </xdr:from>
    <xdr:to>
      <xdr:col>72</xdr:col>
      <xdr:colOff>38100</xdr:colOff>
      <xdr:row>38</xdr:row>
      <xdr:rowOff>132080</xdr:rowOff>
    </xdr:to>
    <xdr:sp macro="" textlink="">
      <xdr:nvSpPr>
        <xdr:cNvPr id="131" name="フローチャート: 判断 130"/>
        <xdr:cNvSpPr/>
      </xdr:nvSpPr>
      <xdr:spPr>
        <a:xfrm>
          <a:off x="1365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157480</xdr:rowOff>
    </xdr:from>
    <xdr:to>
      <xdr:col>67</xdr:col>
      <xdr:colOff>101600</xdr:colOff>
      <xdr:row>38</xdr:row>
      <xdr:rowOff>87630</xdr:rowOff>
    </xdr:to>
    <xdr:sp macro="" textlink="">
      <xdr:nvSpPr>
        <xdr:cNvPr id="132" name="フローチャート: 判断 131"/>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133" name="テキスト ボックス 1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134" name="テキスト ボックス 1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135" name="テキスト ボックス 1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136" name="テキスト ボックス 1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137" name="テキスト ボックス 1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42</xdr:row>
      <xdr:rowOff>41910</xdr:rowOff>
    </xdr:from>
    <xdr:to>
      <xdr:col>85</xdr:col>
      <xdr:colOff>177800</xdr:colOff>
      <xdr:row>42</xdr:row>
      <xdr:rowOff>143510</xdr:rowOff>
    </xdr:to>
    <xdr:sp macro="" textlink="">
      <xdr:nvSpPr>
        <xdr:cNvPr id="138" name="楕円 137"/>
        <xdr:cNvSpPr/>
      </xdr:nvSpPr>
      <xdr:spPr>
        <a:xfrm>
          <a:off x="162687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128270</xdr:rowOff>
    </xdr:from>
    <xdr:ext cx="469900" cy="259080"/>
    <xdr:sp macro="" textlink="">
      <xdr:nvSpPr>
        <xdr:cNvPr id="139" name="【一般廃棄物処理施設】&#10;有形固定資産減価償却率該当値テキスト"/>
        <xdr:cNvSpPr txBox="1"/>
      </xdr:nvSpPr>
      <xdr:spPr>
        <a:xfrm>
          <a:off x="16357600" y="715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42</xdr:row>
      <xdr:rowOff>41910</xdr:rowOff>
    </xdr:from>
    <xdr:to>
      <xdr:col>81</xdr:col>
      <xdr:colOff>101600</xdr:colOff>
      <xdr:row>42</xdr:row>
      <xdr:rowOff>143510</xdr:rowOff>
    </xdr:to>
    <xdr:sp macro="" textlink="">
      <xdr:nvSpPr>
        <xdr:cNvPr id="140" name="楕円 139"/>
        <xdr:cNvSpPr/>
      </xdr:nvSpPr>
      <xdr:spPr>
        <a:xfrm>
          <a:off x="15430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92710</xdr:rowOff>
    </xdr:from>
    <xdr:to>
      <xdr:col>85</xdr:col>
      <xdr:colOff>127000</xdr:colOff>
      <xdr:row>42</xdr:row>
      <xdr:rowOff>92710</xdr:rowOff>
    </xdr:to>
    <xdr:cxnSp macro="">
      <xdr:nvCxnSpPr>
        <xdr:cNvPr id="141" name="直線コネクタ 140"/>
        <xdr:cNvCxnSpPr/>
      </xdr:nvCxnSpPr>
      <xdr:spPr>
        <a:xfrm>
          <a:off x="15481300" y="729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41910</xdr:rowOff>
    </xdr:from>
    <xdr:to>
      <xdr:col>76</xdr:col>
      <xdr:colOff>165100</xdr:colOff>
      <xdr:row>42</xdr:row>
      <xdr:rowOff>143510</xdr:rowOff>
    </xdr:to>
    <xdr:sp macro="" textlink="">
      <xdr:nvSpPr>
        <xdr:cNvPr id="142" name="楕円 141"/>
        <xdr:cNvSpPr/>
      </xdr:nvSpPr>
      <xdr:spPr>
        <a:xfrm>
          <a:off x="14541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92710</xdr:rowOff>
    </xdr:from>
    <xdr:to>
      <xdr:col>81</xdr:col>
      <xdr:colOff>50800</xdr:colOff>
      <xdr:row>42</xdr:row>
      <xdr:rowOff>92710</xdr:rowOff>
    </xdr:to>
    <xdr:cxnSp macro="">
      <xdr:nvCxnSpPr>
        <xdr:cNvPr id="143" name="直線コネクタ 142"/>
        <xdr:cNvCxnSpPr/>
      </xdr:nvCxnSpPr>
      <xdr:spPr>
        <a:xfrm>
          <a:off x="14592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41910</xdr:rowOff>
    </xdr:from>
    <xdr:to>
      <xdr:col>72</xdr:col>
      <xdr:colOff>38100</xdr:colOff>
      <xdr:row>42</xdr:row>
      <xdr:rowOff>143510</xdr:rowOff>
    </xdr:to>
    <xdr:sp macro="" textlink="">
      <xdr:nvSpPr>
        <xdr:cNvPr id="144" name="楕円 143"/>
        <xdr:cNvSpPr/>
      </xdr:nvSpPr>
      <xdr:spPr>
        <a:xfrm>
          <a:off x="13652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92710</xdr:rowOff>
    </xdr:from>
    <xdr:to>
      <xdr:col>76</xdr:col>
      <xdr:colOff>114300</xdr:colOff>
      <xdr:row>42</xdr:row>
      <xdr:rowOff>92710</xdr:rowOff>
    </xdr:to>
    <xdr:cxnSp macro="">
      <xdr:nvCxnSpPr>
        <xdr:cNvPr id="145" name="直線コネクタ 144"/>
        <xdr:cNvCxnSpPr/>
      </xdr:nvCxnSpPr>
      <xdr:spPr>
        <a:xfrm>
          <a:off x="13703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147955</xdr:rowOff>
    </xdr:from>
    <xdr:to>
      <xdr:col>67</xdr:col>
      <xdr:colOff>101600</xdr:colOff>
      <xdr:row>36</xdr:row>
      <xdr:rowOff>78105</xdr:rowOff>
    </xdr:to>
    <xdr:sp macro="" textlink="">
      <xdr:nvSpPr>
        <xdr:cNvPr id="146" name="楕円 145"/>
        <xdr:cNvSpPr/>
      </xdr:nvSpPr>
      <xdr:spPr>
        <a:xfrm>
          <a:off x="12763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27305</xdr:rowOff>
    </xdr:from>
    <xdr:to>
      <xdr:col>71</xdr:col>
      <xdr:colOff>177800</xdr:colOff>
      <xdr:row>42</xdr:row>
      <xdr:rowOff>92710</xdr:rowOff>
    </xdr:to>
    <xdr:cxnSp macro="">
      <xdr:nvCxnSpPr>
        <xdr:cNvPr id="147" name="直線コネクタ 146"/>
        <xdr:cNvCxnSpPr/>
      </xdr:nvCxnSpPr>
      <xdr:spPr>
        <a:xfrm>
          <a:off x="12814300" y="6199505"/>
          <a:ext cx="889000" cy="1094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137160</xdr:rowOff>
    </xdr:from>
    <xdr:ext cx="405130" cy="259080"/>
    <xdr:sp macro="" textlink="">
      <xdr:nvSpPr>
        <xdr:cNvPr id="148" name="n_1aveValue【一般廃棄物処理施設】&#10;有形固定資産減価償却率"/>
        <xdr:cNvSpPr txBox="1"/>
      </xdr:nvSpPr>
      <xdr:spPr>
        <a:xfrm>
          <a:off x="15266035" y="630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153035</xdr:rowOff>
    </xdr:from>
    <xdr:ext cx="404495" cy="259080"/>
    <xdr:sp macro="" textlink="">
      <xdr:nvSpPr>
        <xdr:cNvPr id="149" name="n_2aveValue【一般廃棄物処理施設】&#10;有形固定資産減価償却率"/>
        <xdr:cNvSpPr txBox="1"/>
      </xdr:nvSpPr>
      <xdr:spPr>
        <a:xfrm>
          <a:off x="14389735" y="6325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148590</xdr:rowOff>
    </xdr:from>
    <xdr:ext cx="404495" cy="259080"/>
    <xdr:sp macro="" textlink="">
      <xdr:nvSpPr>
        <xdr:cNvPr id="150" name="n_3aveValue【一般廃棄物処理施設】&#10;有形固定資産減価償却率"/>
        <xdr:cNvSpPr txBox="1"/>
      </xdr:nvSpPr>
      <xdr:spPr>
        <a:xfrm>
          <a:off x="13500735" y="6320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78740</xdr:rowOff>
    </xdr:from>
    <xdr:ext cx="404495" cy="259080"/>
    <xdr:sp macro="" textlink="">
      <xdr:nvSpPr>
        <xdr:cNvPr id="151" name="n_4aveValue【一般廃棄物処理施設】&#10;有形固定資産減価償却率"/>
        <xdr:cNvSpPr txBox="1"/>
      </xdr:nvSpPr>
      <xdr:spPr>
        <a:xfrm>
          <a:off x="12611735" y="6593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42</xdr:row>
      <xdr:rowOff>134620</xdr:rowOff>
    </xdr:from>
    <xdr:ext cx="469900" cy="258445"/>
    <xdr:sp macro="" textlink="">
      <xdr:nvSpPr>
        <xdr:cNvPr id="152" name="n_1mainValue【一般廃棄物処理施設】&#10;有形固定資産減価償却率"/>
        <xdr:cNvSpPr txBox="1"/>
      </xdr:nvSpPr>
      <xdr:spPr>
        <a:xfrm>
          <a:off x="15233650" y="7335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42</xdr:row>
      <xdr:rowOff>134620</xdr:rowOff>
    </xdr:from>
    <xdr:ext cx="469265" cy="258445"/>
    <xdr:sp macro="" textlink="">
      <xdr:nvSpPr>
        <xdr:cNvPr id="153" name="n_2mainValue【一般廃棄物処理施設】&#10;有形固定資産減価償却率"/>
        <xdr:cNvSpPr txBox="1"/>
      </xdr:nvSpPr>
      <xdr:spPr>
        <a:xfrm>
          <a:off x="14357350" y="7335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42</xdr:row>
      <xdr:rowOff>134620</xdr:rowOff>
    </xdr:from>
    <xdr:ext cx="469265" cy="258445"/>
    <xdr:sp macro="" textlink="">
      <xdr:nvSpPr>
        <xdr:cNvPr id="154" name="n_3mainValue【一般廃棄物処理施設】&#10;有形固定資産減価償却率"/>
        <xdr:cNvSpPr txBox="1"/>
      </xdr:nvSpPr>
      <xdr:spPr>
        <a:xfrm>
          <a:off x="13468350" y="7335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94615</xdr:rowOff>
    </xdr:from>
    <xdr:ext cx="404495" cy="259080"/>
    <xdr:sp macro="" textlink="">
      <xdr:nvSpPr>
        <xdr:cNvPr id="155" name="n_4mainValue【一般廃棄物処理施設】&#10;有形固定資産減価償却率"/>
        <xdr:cNvSpPr txBox="1"/>
      </xdr:nvSpPr>
      <xdr:spPr>
        <a:xfrm>
          <a:off x="12611735" y="5923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164" name="テキスト ボックス 1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6" name="直線コネクタ 1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9080"/>
    <xdr:sp macro="" textlink="">
      <xdr:nvSpPr>
        <xdr:cNvPr id="167" name="テキスト ボックス 166"/>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8" name="直線コネクタ 1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995" cy="259080"/>
    <xdr:sp macro="" textlink="">
      <xdr:nvSpPr>
        <xdr:cNvPr id="169" name="テキスト ボックス 168"/>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70" name="直線コネクタ 1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35</xdr:row>
      <xdr:rowOff>105410</xdr:rowOff>
    </xdr:from>
    <xdr:ext cx="685165" cy="259080"/>
    <xdr:sp macro="" textlink="">
      <xdr:nvSpPr>
        <xdr:cNvPr id="171" name="テキスト ボックス 170"/>
        <xdr:cNvSpPr txBox="1"/>
      </xdr:nvSpPr>
      <xdr:spPr>
        <a:xfrm>
          <a:off x="17602200" y="610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2" name="直線コネクタ 1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162560</xdr:rowOff>
    </xdr:from>
    <xdr:ext cx="685165" cy="259080"/>
    <xdr:sp macro="" textlink="">
      <xdr:nvSpPr>
        <xdr:cNvPr id="173" name="テキスト ボックス 172"/>
        <xdr:cNvSpPr txBox="1"/>
      </xdr:nvSpPr>
      <xdr:spPr>
        <a:xfrm>
          <a:off x="17602200" y="564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4" name="直線コネクタ 1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165" cy="259080"/>
    <xdr:sp macro="" textlink="">
      <xdr:nvSpPr>
        <xdr:cNvPr id="175" name="テキスト ボックス 174"/>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119380</xdr:rowOff>
    </xdr:from>
    <xdr:to>
      <xdr:col>116</xdr:col>
      <xdr:colOff>62865</xdr:colOff>
      <xdr:row>41</xdr:row>
      <xdr:rowOff>132080</xdr:rowOff>
    </xdr:to>
    <xdr:cxnSp macro="">
      <xdr:nvCxnSpPr>
        <xdr:cNvPr id="177" name="直線コネクタ 176"/>
        <xdr:cNvCxnSpPr/>
      </xdr:nvCxnSpPr>
      <xdr:spPr>
        <a:xfrm flipV="1">
          <a:off x="22160865" y="577723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135255</xdr:rowOff>
    </xdr:from>
    <xdr:ext cx="469900" cy="258445"/>
    <xdr:sp macro="" textlink="">
      <xdr:nvSpPr>
        <xdr:cNvPr id="178" name="【一般廃棄物処理施設】&#10;一人当たり有形固定資産（償却資産）額最小値テキスト"/>
        <xdr:cNvSpPr txBox="1"/>
      </xdr:nvSpPr>
      <xdr:spPr>
        <a:xfrm>
          <a:off x="22199600" y="7164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132080</xdr:rowOff>
    </xdr:from>
    <xdr:to>
      <xdr:col>116</xdr:col>
      <xdr:colOff>152400</xdr:colOff>
      <xdr:row>41</xdr:row>
      <xdr:rowOff>132080</xdr:rowOff>
    </xdr:to>
    <xdr:cxnSp macro="">
      <xdr:nvCxnSpPr>
        <xdr:cNvPr id="179" name="直線コネクタ 178"/>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66040</xdr:rowOff>
    </xdr:from>
    <xdr:ext cx="690245" cy="258445"/>
    <xdr:sp macro="" textlink="">
      <xdr:nvSpPr>
        <xdr:cNvPr id="180" name="【一般廃棄物処理施設】&#10;一人当たり有形固定資産（償却資産）額最大値テキスト"/>
        <xdr:cNvSpPr txBox="1"/>
      </xdr:nvSpPr>
      <xdr:spPr>
        <a:xfrm>
          <a:off x="22199600" y="55524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1,515,547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119380</xdr:rowOff>
    </xdr:from>
    <xdr:to>
      <xdr:col>116</xdr:col>
      <xdr:colOff>152400</xdr:colOff>
      <xdr:row>33</xdr:row>
      <xdr:rowOff>119380</xdr:rowOff>
    </xdr:to>
    <xdr:cxnSp macro="">
      <xdr:nvCxnSpPr>
        <xdr:cNvPr id="181" name="直線コネクタ 180"/>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106045</xdr:rowOff>
    </xdr:from>
    <xdr:ext cx="598805" cy="259080"/>
    <xdr:sp macro="" textlink="">
      <xdr:nvSpPr>
        <xdr:cNvPr id="182" name="【一般廃棄物処理施設】&#10;一人当たり有形固定資産（償却資産）額平均値テキスト"/>
        <xdr:cNvSpPr txBox="1"/>
      </xdr:nvSpPr>
      <xdr:spPr>
        <a:xfrm>
          <a:off x="22199600" y="6792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83185</xdr:rowOff>
    </xdr:from>
    <xdr:to>
      <xdr:col>116</xdr:col>
      <xdr:colOff>114300</xdr:colOff>
      <xdr:row>41</xdr:row>
      <xdr:rowOff>13335</xdr:rowOff>
    </xdr:to>
    <xdr:sp macro="" textlink="">
      <xdr:nvSpPr>
        <xdr:cNvPr id="183" name="フローチャート: 判断 182"/>
        <xdr:cNvSpPr/>
      </xdr:nvSpPr>
      <xdr:spPr>
        <a:xfrm>
          <a:off x="22110700" y="69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93345</xdr:rowOff>
    </xdr:from>
    <xdr:to>
      <xdr:col>112</xdr:col>
      <xdr:colOff>38100</xdr:colOff>
      <xdr:row>41</xdr:row>
      <xdr:rowOff>23495</xdr:rowOff>
    </xdr:to>
    <xdr:sp macro="" textlink="">
      <xdr:nvSpPr>
        <xdr:cNvPr id="184" name="フローチャート: 判断 183"/>
        <xdr:cNvSpPr/>
      </xdr:nvSpPr>
      <xdr:spPr>
        <a:xfrm>
          <a:off x="21272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110490</xdr:rowOff>
    </xdr:from>
    <xdr:to>
      <xdr:col>107</xdr:col>
      <xdr:colOff>101600</xdr:colOff>
      <xdr:row>41</xdr:row>
      <xdr:rowOff>40640</xdr:rowOff>
    </xdr:to>
    <xdr:sp macro="" textlink="">
      <xdr:nvSpPr>
        <xdr:cNvPr id="185" name="フローチャート: 判断 184"/>
        <xdr:cNvSpPr/>
      </xdr:nvSpPr>
      <xdr:spPr>
        <a:xfrm>
          <a:off x="203835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109855</xdr:rowOff>
    </xdr:from>
    <xdr:to>
      <xdr:col>102</xdr:col>
      <xdr:colOff>165100</xdr:colOff>
      <xdr:row>41</xdr:row>
      <xdr:rowOff>40640</xdr:rowOff>
    </xdr:to>
    <xdr:sp macro="" textlink="">
      <xdr:nvSpPr>
        <xdr:cNvPr id="186" name="フローチャート: 判断 185"/>
        <xdr:cNvSpPr/>
      </xdr:nvSpPr>
      <xdr:spPr>
        <a:xfrm>
          <a:off x="19494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116840</xdr:rowOff>
    </xdr:from>
    <xdr:to>
      <xdr:col>98</xdr:col>
      <xdr:colOff>38100</xdr:colOff>
      <xdr:row>41</xdr:row>
      <xdr:rowOff>46990</xdr:rowOff>
    </xdr:to>
    <xdr:sp macro="" textlink="">
      <xdr:nvSpPr>
        <xdr:cNvPr id="187" name="フローチャート: 判断 186"/>
        <xdr:cNvSpPr/>
      </xdr:nvSpPr>
      <xdr:spPr>
        <a:xfrm>
          <a:off x="18605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188" name="テキスト ボックス 1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189" name="テキスト ボックス 1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190" name="テキスト ボックス 1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191" name="テキスト ボックス 1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192" name="テキスト ボックス 1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44450</xdr:rowOff>
    </xdr:from>
    <xdr:to>
      <xdr:col>116</xdr:col>
      <xdr:colOff>114300</xdr:colOff>
      <xdr:row>41</xdr:row>
      <xdr:rowOff>146050</xdr:rowOff>
    </xdr:to>
    <xdr:sp macro="" textlink="">
      <xdr:nvSpPr>
        <xdr:cNvPr id="193" name="楕円 192"/>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130810</xdr:rowOff>
    </xdr:from>
    <xdr:ext cx="534670" cy="259080"/>
    <xdr:sp macro="" textlink="">
      <xdr:nvSpPr>
        <xdr:cNvPr id="194" name="【一般廃棄物処理施設】&#10;一人当たり有形固定資産（償却資産）額該当値テキスト"/>
        <xdr:cNvSpPr txBox="1"/>
      </xdr:nvSpPr>
      <xdr:spPr>
        <a:xfrm>
          <a:off x="22199600" y="6988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45720</xdr:rowOff>
    </xdr:from>
    <xdr:to>
      <xdr:col>112</xdr:col>
      <xdr:colOff>38100</xdr:colOff>
      <xdr:row>41</xdr:row>
      <xdr:rowOff>147320</xdr:rowOff>
    </xdr:to>
    <xdr:sp macro="" textlink="">
      <xdr:nvSpPr>
        <xdr:cNvPr id="195" name="楕円 194"/>
        <xdr:cNvSpPr/>
      </xdr:nvSpPr>
      <xdr:spPr>
        <a:xfrm>
          <a:off x="212725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95250</xdr:rowOff>
    </xdr:from>
    <xdr:to>
      <xdr:col>116</xdr:col>
      <xdr:colOff>63500</xdr:colOff>
      <xdr:row>41</xdr:row>
      <xdr:rowOff>96520</xdr:rowOff>
    </xdr:to>
    <xdr:cxnSp macro="">
      <xdr:nvCxnSpPr>
        <xdr:cNvPr id="196" name="直線コネクタ 195"/>
        <xdr:cNvCxnSpPr/>
      </xdr:nvCxnSpPr>
      <xdr:spPr>
        <a:xfrm flipV="1">
          <a:off x="21323300" y="71247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46355</xdr:rowOff>
    </xdr:from>
    <xdr:to>
      <xdr:col>107</xdr:col>
      <xdr:colOff>101600</xdr:colOff>
      <xdr:row>41</xdr:row>
      <xdr:rowOff>147955</xdr:rowOff>
    </xdr:to>
    <xdr:sp macro="" textlink="">
      <xdr:nvSpPr>
        <xdr:cNvPr id="197" name="楕円 196"/>
        <xdr:cNvSpPr/>
      </xdr:nvSpPr>
      <xdr:spPr>
        <a:xfrm>
          <a:off x="20383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96520</xdr:rowOff>
    </xdr:from>
    <xdr:to>
      <xdr:col>111</xdr:col>
      <xdr:colOff>177800</xdr:colOff>
      <xdr:row>41</xdr:row>
      <xdr:rowOff>97790</xdr:rowOff>
    </xdr:to>
    <xdr:cxnSp macro="">
      <xdr:nvCxnSpPr>
        <xdr:cNvPr id="198" name="直線コネクタ 197"/>
        <xdr:cNvCxnSpPr/>
      </xdr:nvCxnSpPr>
      <xdr:spPr>
        <a:xfrm flipV="1">
          <a:off x="20434300" y="71259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47625</xdr:rowOff>
    </xdr:from>
    <xdr:to>
      <xdr:col>102</xdr:col>
      <xdr:colOff>165100</xdr:colOff>
      <xdr:row>41</xdr:row>
      <xdr:rowOff>149225</xdr:rowOff>
    </xdr:to>
    <xdr:sp macro="" textlink="">
      <xdr:nvSpPr>
        <xdr:cNvPr id="199" name="楕円 198"/>
        <xdr:cNvSpPr/>
      </xdr:nvSpPr>
      <xdr:spPr>
        <a:xfrm>
          <a:off x="194945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97790</xdr:rowOff>
    </xdr:from>
    <xdr:to>
      <xdr:col>107</xdr:col>
      <xdr:colOff>50800</xdr:colOff>
      <xdr:row>41</xdr:row>
      <xdr:rowOff>98425</xdr:rowOff>
    </xdr:to>
    <xdr:cxnSp macro="">
      <xdr:nvCxnSpPr>
        <xdr:cNvPr id="200" name="直線コネクタ 199"/>
        <xdr:cNvCxnSpPr/>
      </xdr:nvCxnSpPr>
      <xdr:spPr>
        <a:xfrm flipV="1">
          <a:off x="19545300" y="7127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48895</xdr:rowOff>
    </xdr:from>
    <xdr:to>
      <xdr:col>98</xdr:col>
      <xdr:colOff>38100</xdr:colOff>
      <xdr:row>41</xdr:row>
      <xdr:rowOff>150495</xdr:rowOff>
    </xdr:to>
    <xdr:sp macro="" textlink="">
      <xdr:nvSpPr>
        <xdr:cNvPr id="201" name="楕円 200"/>
        <xdr:cNvSpPr/>
      </xdr:nvSpPr>
      <xdr:spPr>
        <a:xfrm>
          <a:off x="18605500" y="70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98425</xdr:rowOff>
    </xdr:from>
    <xdr:to>
      <xdr:col>102</xdr:col>
      <xdr:colOff>114300</xdr:colOff>
      <xdr:row>41</xdr:row>
      <xdr:rowOff>99695</xdr:rowOff>
    </xdr:to>
    <xdr:cxnSp macro="">
      <xdr:nvCxnSpPr>
        <xdr:cNvPr id="202" name="直線コネクタ 201"/>
        <xdr:cNvCxnSpPr/>
      </xdr:nvCxnSpPr>
      <xdr:spPr>
        <a:xfrm flipV="1">
          <a:off x="18656300" y="71278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40640</xdr:rowOff>
    </xdr:from>
    <xdr:ext cx="598170" cy="258445"/>
    <xdr:sp macro="" textlink="">
      <xdr:nvSpPr>
        <xdr:cNvPr id="203" name="n_1aveValue【一般廃棄物処理施設】&#10;一人当たり有形固定資産（償却資産）額"/>
        <xdr:cNvSpPr txBox="1"/>
      </xdr:nvSpPr>
      <xdr:spPr>
        <a:xfrm>
          <a:off x="21010880" y="6727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175,902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57150</xdr:rowOff>
    </xdr:from>
    <xdr:ext cx="598170" cy="259080"/>
    <xdr:sp macro="" textlink="">
      <xdr:nvSpPr>
        <xdr:cNvPr id="204" name="n_2aveValue【一般廃棄物処理施設】&#10;一人当たり有形固定資産（償却資産）額"/>
        <xdr:cNvSpPr txBox="1"/>
      </xdr:nvSpPr>
      <xdr:spPr>
        <a:xfrm>
          <a:off x="20134580" y="6743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56515</xdr:rowOff>
    </xdr:from>
    <xdr:ext cx="598170" cy="258445"/>
    <xdr:sp macro="" textlink="">
      <xdr:nvSpPr>
        <xdr:cNvPr id="205" name="n_3aveValue【一般廃棄物処理施設】&#10;一人当たり有形固定資産（償却資産）額"/>
        <xdr:cNvSpPr txBox="1"/>
      </xdr:nvSpPr>
      <xdr:spPr>
        <a:xfrm>
          <a:off x="19245580" y="6743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63500</xdr:rowOff>
    </xdr:from>
    <xdr:ext cx="598170" cy="258445"/>
    <xdr:sp macro="" textlink="">
      <xdr:nvSpPr>
        <xdr:cNvPr id="206" name="n_4aveValue【一般廃棄物処理施設】&#10;一人当たり有形固定資産（償却資産）額"/>
        <xdr:cNvSpPr txBox="1"/>
      </xdr:nvSpPr>
      <xdr:spPr>
        <a:xfrm>
          <a:off x="18356580" y="6750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150,256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138430</xdr:rowOff>
    </xdr:from>
    <xdr:ext cx="534670" cy="259080"/>
    <xdr:sp macro="" textlink="">
      <xdr:nvSpPr>
        <xdr:cNvPr id="207" name="n_1mainValue【一般廃棄物処理施設】&#10;一人当たり有形固定資産（償却資産）額"/>
        <xdr:cNvSpPr txBox="1"/>
      </xdr:nvSpPr>
      <xdr:spPr>
        <a:xfrm>
          <a:off x="21043265" y="7167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139065</xdr:rowOff>
    </xdr:from>
    <xdr:ext cx="534035" cy="259080"/>
    <xdr:sp macro="" textlink="">
      <xdr:nvSpPr>
        <xdr:cNvPr id="208" name="n_2mainValue【一般廃棄物処理施設】&#10;一人当たり有形固定資産（償却資産）額"/>
        <xdr:cNvSpPr txBox="1"/>
      </xdr:nvSpPr>
      <xdr:spPr>
        <a:xfrm>
          <a:off x="20166965" y="7168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39,473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140335</xdr:rowOff>
    </xdr:from>
    <xdr:ext cx="534035" cy="259080"/>
    <xdr:sp macro="" textlink="">
      <xdr:nvSpPr>
        <xdr:cNvPr id="209" name="n_3mainValue【一般廃棄物処理施設】&#10;一人当たり有形固定資産（償却資産）額"/>
        <xdr:cNvSpPr txBox="1"/>
      </xdr:nvSpPr>
      <xdr:spPr>
        <a:xfrm>
          <a:off x="19277965" y="7169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38,080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141605</xdr:rowOff>
    </xdr:from>
    <xdr:ext cx="534035" cy="259080"/>
    <xdr:sp macro="" textlink="">
      <xdr:nvSpPr>
        <xdr:cNvPr id="210" name="n_4mainValue【一般廃棄物処理施設】&#10;一人当たり有形固定資産（償却資産）額"/>
        <xdr:cNvSpPr txBox="1"/>
      </xdr:nvSpPr>
      <xdr:spPr>
        <a:xfrm>
          <a:off x="18388965" y="7171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1" name="正方形/長方形 2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2" name="正方形/長方形 2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3" name="正方形/長方形 2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4" name="正方形/長方形 2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5" name="正方形/長方形 2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6" name="正方形/長方形 2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7" name="正方形/長方形 2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正方形/長方形 2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9" name="正方形/長方形 2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0" name="正方形/長方形 21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1" name="正方形/長方形 22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2" name="正方形/長方形 22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3" name="正方形/長方形 22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4" name="正方形/長方形 22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5" name="正方形/長方形 22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6" name="正方形/長方形 2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7" name="正方形/長方形 2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8" name="正方形/長方形 2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9" name="正方形/長方形 2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0" name="正方形/長方形 2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1" name="正方形/長方形 2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2" name="正方形/長方形 2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3" name="正方形/長方形 2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4" name="正方形/長方形 2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235" name="テキスト ボックス 23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6" name="直線コネクタ 2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237" name="テキスト ボックス 2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238" name="直線コネクタ 23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239" name="テキスト ボックス 238"/>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240" name="直線コネクタ 23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241" name="テキスト ボックス 240"/>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242" name="直線コネクタ 24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243" name="テキスト ボックス 24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244" name="直線コネクタ 24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245" name="テキスト ボックス 244"/>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246" name="直線コネクタ 24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247" name="テキスト ボックス 24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248" name="直線コネクタ 24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249" name="テキスト ボックス 248"/>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0" name="直線コネクタ 2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109855</xdr:rowOff>
    </xdr:from>
    <xdr:to>
      <xdr:col>85</xdr:col>
      <xdr:colOff>126365</xdr:colOff>
      <xdr:row>86</xdr:row>
      <xdr:rowOff>168910</xdr:rowOff>
    </xdr:to>
    <xdr:cxnSp macro="">
      <xdr:nvCxnSpPr>
        <xdr:cNvPr id="252" name="直線コネクタ 251"/>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25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254" name="直線コネクタ 25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56515</xdr:rowOff>
    </xdr:from>
    <xdr:ext cx="340360" cy="258445"/>
    <xdr:sp macro="" textlink="">
      <xdr:nvSpPr>
        <xdr:cNvPr id="255"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256" name="直線コネクタ 255"/>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6985</xdr:rowOff>
    </xdr:from>
    <xdr:ext cx="405130" cy="258445"/>
    <xdr:sp macro="" textlink="">
      <xdr:nvSpPr>
        <xdr:cNvPr id="257" name="【消防施設】&#10;有形固定資産減価償却率平均値テキスト"/>
        <xdr:cNvSpPr txBox="1"/>
      </xdr:nvSpPr>
      <xdr:spPr>
        <a:xfrm>
          <a:off x="16357600" y="14065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155575</xdr:rowOff>
    </xdr:from>
    <xdr:to>
      <xdr:col>85</xdr:col>
      <xdr:colOff>177800</xdr:colOff>
      <xdr:row>83</xdr:row>
      <xdr:rowOff>86360</xdr:rowOff>
    </xdr:to>
    <xdr:sp macro="" textlink="">
      <xdr:nvSpPr>
        <xdr:cNvPr id="258" name="フローチャート: 判断 257"/>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116205</xdr:rowOff>
    </xdr:from>
    <xdr:to>
      <xdr:col>81</xdr:col>
      <xdr:colOff>101600</xdr:colOff>
      <xdr:row>83</xdr:row>
      <xdr:rowOff>46355</xdr:rowOff>
    </xdr:to>
    <xdr:sp macro="" textlink="">
      <xdr:nvSpPr>
        <xdr:cNvPr id="259" name="フローチャート: 判断 258"/>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260" name="フローチャート: 判断 259"/>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27940</xdr:rowOff>
    </xdr:from>
    <xdr:to>
      <xdr:col>72</xdr:col>
      <xdr:colOff>38100</xdr:colOff>
      <xdr:row>83</xdr:row>
      <xdr:rowOff>129540</xdr:rowOff>
    </xdr:to>
    <xdr:sp macro="" textlink="">
      <xdr:nvSpPr>
        <xdr:cNvPr id="261" name="フローチャート: 判断 260"/>
        <xdr:cNvSpPr/>
      </xdr:nvSpPr>
      <xdr:spPr>
        <a:xfrm>
          <a:off x="13652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5080</xdr:rowOff>
    </xdr:from>
    <xdr:to>
      <xdr:col>67</xdr:col>
      <xdr:colOff>101600</xdr:colOff>
      <xdr:row>83</xdr:row>
      <xdr:rowOff>106680</xdr:rowOff>
    </xdr:to>
    <xdr:sp macro="" textlink="">
      <xdr:nvSpPr>
        <xdr:cNvPr id="262" name="フローチャート: 判断 261"/>
        <xdr:cNvSpPr/>
      </xdr:nvSpPr>
      <xdr:spPr>
        <a:xfrm>
          <a:off x="12763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263" name="テキスト ボックス 2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264" name="テキスト ボックス 2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265" name="テキスト ボックス 2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266" name="テキスト ボックス 2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267" name="テキスト ボックス 2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109855</xdr:rowOff>
    </xdr:from>
    <xdr:to>
      <xdr:col>85</xdr:col>
      <xdr:colOff>177800</xdr:colOff>
      <xdr:row>84</xdr:row>
      <xdr:rowOff>40640</xdr:rowOff>
    </xdr:to>
    <xdr:sp macro="" textlink="">
      <xdr:nvSpPr>
        <xdr:cNvPr id="268" name="楕円 267"/>
        <xdr:cNvSpPr/>
      </xdr:nvSpPr>
      <xdr:spPr>
        <a:xfrm>
          <a:off x="16268700" y="14340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88265</xdr:rowOff>
    </xdr:from>
    <xdr:ext cx="405130" cy="258445"/>
    <xdr:sp macro="" textlink="">
      <xdr:nvSpPr>
        <xdr:cNvPr id="269" name="【消防施設】&#10;有形固定資産減価償却率該当値テキスト"/>
        <xdr:cNvSpPr txBox="1"/>
      </xdr:nvSpPr>
      <xdr:spPr>
        <a:xfrm>
          <a:off x="16357600" y="14318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65405</xdr:rowOff>
    </xdr:from>
    <xdr:to>
      <xdr:col>81</xdr:col>
      <xdr:colOff>101600</xdr:colOff>
      <xdr:row>84</xdr:row>
      <xdr:rowOff>167005</xdr:rowOff>
    </xdr:to>
    <xdr:sp macro="" textlink="">
      <xdr:nvSpPr>
        <xdr:cNvPr id="270" name="楕円 269"/>
        <xdr:cNvSpPr/>
      </xdr:nvSpPr>
      <xdr:spPr>
        <a:xfrm>
          <a:off x="15430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160655</xdr:rowOff>
    </xdr:from>
    <xdr:to>
      <xdr:col>85</xdr:col>
      <xdr:colOff>127000</xdr:colOff>
      <xdr:row>84</xdr:row>
      <xdr:rowOff>116205</xdr:rowOff>
    </xdr:to>
    <xdr:cxnSp macro="">
      <xdr:nvCxnSpPr>
        <xdr:cNvPr id="271" name="直線コネクタ 270"/>
        <xdr:cNvCxnSpPr/>
      </xdr:nvCxnSpPr>
      <xdr:spPr>
        <a:xfrm flipV="1">
          <a:off x="15481300" y="1439100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42545</xdr:rowOff>
    </xdr:from>
    <xdr:to>
      <xdr:col>76</xdr:col>
      <xdr:colOff>165100</xdr:colOff>
      <xdr:row>84</xdr:row>
      <xdr:rowOff>144145</xdr:rowOff>
    </xdr:to>
    <xdr:sp macro="" textlink="">
      <xdr:nvSpPr>
        <xdr:cNvPr id="272" name="楕円 271"/>
        <xdr:cNvSpPr/>
      </xdr:nvSpPr>
      <xdr:spPr>
        <a:xfrm>
          <a:off x="14541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93345</xdr:rowOff>
    </xdr:from>
    <xdr:to>
      <xdr:col>81</xdr:col>
      <xdr:colOff>50800</xdr:colOff>
      <xdr:row>84</xdr:row>
      <xdr:rowOff>116205</xdr:rowOff>
    </xdr:to>
    <xdr:cxnSp macro="">
      <xdr:nvCxnSpPr>
        <xdr:cNvPr id="273" name="直線コネクタ 272"/>
        <xdr:cNvCxnSpPr/>
      </xdr:nvCxnSpPr>
      <xdr:spPr>
        <a:xfrm>
          <a:off x="14592300" y="144951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16510</xdr:rowOff>
    </xdr:from>
    <xdr:to>
      <xdr:col>72</xdr:col>
      <xdr:colOff>38100</xdr:colOff>
      <xdr:row>84</xdr:row>
      <xdr:rowOff>118110</xdr:rowOff>
    </xdr:to>
    <xdr:sp macro="" textlink="">
      <xdr:nvSpPr>
        <xdr:cNvPr id="274" name="楕円 273"/>
        <xdr:cNvSpPr/>
      </xdr:nvSpPr>
      <xdr:spPr>
        <a:xfrm>
          <a:off x="13652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67310</xdr:rowOff>
    </xdr:from>
    <xdr:to>
      <xdr:col>76</xdr:col>
      <xdr:colOff>114300</xdr:colOff>
      <xdr:row>84</xdr:row>
      <xdr:rowOff>93345</xdr:rowOff>
    </xdr:to>
    <xdr:cxnSp macro="">
      <xdr:nvCxnSpPr>
        <xdr:cNvPr id="275" name="直線コネクタ 274"/>
        <xdr:cNvCxnSpPr/>
      </xdr:nvCxnSpPr>
      <xdr:spPr>
        <a:xfrm>
          <a:off x="13703300" y="144691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78740</xdr:rowOff>
    </xdr:from>
    <xdr:to>
      <xdr:col>67</xdr:col>
      <xdr:colOff>101600</xdr:colOff>
      <xdr:row>85</xdr:row>
      <xdr:rowOff>8890</xdr:rowOff>
    </xdr:to>
    <xdr:sp macro="" textlink="">
      <xdr:nvSpPr>
        <xdr:cNvPr id="276" name="楕円 275"/>
        <xdr:cNvSpPr/>
      </xdr:nvSpPr>
      <xdr:spPr>
        <a:xfrm>
          <a:off x="1276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67310</xdr:rowOff>
    </xdr:from>
    <xdr:to>
      <xdr:col>71</xdr:col>
      <xdr:colOff>177800</xdr:colOff>
      <xdr:row>84</xdr:row>
      <xdr:rowOff>129540</xdr:rowOff>
    </xdr:to>
    <xdr:cxnSp macro="">
      <xdr:nvCxnSpPr>
        <xdr:cNvPr id="277" name="直線コネクタ 276"/>
        <xdr:cNvCxnSpPr/>
      </xdr:nvCxnSpPr>
      <xdr:spPr>
        <a:xfrm flipV="1">
          <a:off x="12814300" y="144691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63500</xdr:rowOff>
    </xdr:from>
    <xdr:ext cx="405130" cy="258445"/>
    <xdr:sp macro="" textlink="">
      <xdr:nvSpPr>
        <xdr:cNvPr id="278" name="n_1aveValue【消防施設】&#10;有形固定資産減価償却率"/>
        <xdr:cNvSpPr txBox="1"/>
      </xdr:nvSpPr>
      <xdr:spPr>
        <a:xfrm>
          <a:off x="15266035" y="13950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84455</xdr:rowOff>
    </xdr:from>
    <xdr:ext cx="404495" cy="259080"/>
    <xdr:sp macro="" textlink="">
      <xdr:nvSpPr>
        <xdr:cNvPr id="279" name="n_2aveValue【消防施設】&#10;有形固定資産減価償却率"/>
        <xdr:cNvSpPr txBox="1"/>
      </xdr:nvSpPr>
      <xdr:spPr>
        <a:xfrm>
          <a:off x="14389735" y="1397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146050</xdr:rowOff>
    </xdr:from>
    <xdr:ext cx="404495" cy="258445"/>
    <xdr:sp macro="" textlink="">
      <xdr:nvSpPr>
        <xdr:cNvPr id="280" name="n_3aveValue【消防施設】&#10;有形固定資産減価償却率"/>
        <xdr:cNvSpPr txBox="1"/>
      </xdr:nvSpPr>
      <xdr:spPr>
        <a:xfrm>
          <a:off x="13500735" y="14033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123190</xdr:rowOff>
    </xdr:from>
    <xdr:ext cx="404495" cy="258445"/>
    <xdr:sp macro="" textlink="">
      <xdr:nvSpPr>
        <xdr:cNvPr id="281" name="n_4aveValue【消防施設】&#10;有形固定資産減価償却率"/>
        <xdr:cNvSpPr txBox="1"/>
      </xdr:nvSpPr>
      <xdr:spPr>
        <a:xfrm>
          <a:off x="12611735" y="14010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158115</xdr:rowOff>
    </xdr:from>
    <xdr:ext cx="405130" cy="258445"/>
    <xdr:sp macro="" textlink="">
      <xdr:nvSpPr>
        <xdr:cNvPr id="282" name="n_1mainValue【消防施設】&#10;有形固定資産減価償却率"/>
        <xdr:cNvSpPr txBox="1"/>
      </xdr:nvSpPr>
      <xdr:spPr>
        <a:xfrm>
          <a:off x="15266035" y="145599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135255</xdr:rowOff>
    </xdr:from>
    <xdr:ext cx="404495" cy="258445"/>
    <xdr:sp macro="" textlink="">
      <xdr:nvSpPr>
        <xdr:cNvPr id="283" name="n_2mainValue【消防施設】&#10;有形固定資産減価償却率"/>
        <xdr:cNvSpPr txBox="1"/>
      </xdr:nvSpPr>
      <xdr:spPr>
        <a:xfrm>
          <a:off x="14389735" y="145370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109220</xdr:rowOff>
    </xdr:from>
    <xdr:ext cx="404495" cy="258445"/>
    <xdr:sp macro="" textlink="">
      <xdr:nvSpPr>
        <xdr:cNvPr id="284" name="n_3mainValue【消防施設】&#10;有形固定資産減価償却率"/>
        <xdr:cNvSpPr txBox="1"/>
      </xdr:nvSpPr>
      <xdr:spPr>
        <a:xfrm>
          <a:off x="13500735" y="14511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0</xdr:rowOff>
    </xdr:from>
    <xdr:ext cx="404495" cy="259080"/>
    <xdr:sp macro="" textlink="">
      <xdr:nvSpPr>
        <xdr:cNvPr id="285" name="n_4mainValue【消防施設】&#10;有形固定資産減価償却率"/>
        <xdr:cNvSpPr txBox="1"/>
      </xdr:nvSpPr>
      <xdr:spPr>
        <a:xfrm>
          <a:off x="12611735" y="14573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6" name="正方形/長方形 2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7" name="正方形/長方形 2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8" name="正方形/長方形 2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9" name="正方形/長方形 2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0" name="正方形/長方形 2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1" name="正方形/長方形 2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2" name="正方形/長方形 2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3" name="正方形/長方形 2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294" name="テキスト ボックス 29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5" name="直線コネクタ 2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96" name="直線コネクタ 295"/>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297" name="テキスト ボックス 296"/>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98" name="直線コネクタ 297"/>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299" name="テキスト ボックス 298"/>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00" name="直線コネクタ 299"/>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301" name="テキスト ボックス 300"/>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02" name="直線コネクタ 301"/>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303" name="テキスト ボックス 302"/>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04" name="直線コネクタ 303"/>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305" name="テキスト ボックス 304"/>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6" name="直線コネクタ 3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307" name="テキスト ボックス 306"/>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0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109855</xdr:rowOff>
    </xdr:to>
    <xdr:cxnSp macro="">
      <xdr:nvCxnSpPr>
        <xdr:cNvPr id="309" name="直線コネクタ 308"/>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113665</xdr:rowOff>
    </xdr:from>
    <xdr:ext cx="469900" cy="258445"/>
    <xdr:sp macro="" textlink="">
      <xdr:nvSpPr>
        <xdr:cNvPr id="310"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109855</xdr:rowOff>
    </xdr:from>
    <xdr:to>
      <xdr:col>116</xdr:col>
      <xdr:colOff>152400</xdr:colOff>
      <xdr:row>86</xdr:row>
      <xdr:rowOff>109855</xdr:rowOff>
    </xdr:to>
    <xdr:cxnSp macro="">
      <xdr:nvCxnSpPr>
        <xdr:cNvPr id="311" name="直線コネクタ 310"/>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312"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313" name="直線コネクタ 312"/>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122555</xdr:rowOff>
    </xdr:from>
    <xdr:ext cx="469900" cy="258445"/>
    <xdr:sp macro="" textlink="">
      <xdr:nvSpPr>
        <xdr:cNvPr id="314" name="【消防施設】&#10;一人当たり面積平均値テキスト"/>
        <xdr:cNvSpPr txBox="1"/>
      </xdr:nvSpPr>
      <xdr:spPr>
        <a:xfrm>
          <a:off x="22199600" y="14524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144145</xdr:rowOff>
    </xdr:from>
    <xdr:to>
      <xdr:col>116</xdr:col>
      <xdr:colOff>114300</xdr:colOff>
      <xdr:row>85</xdr:row>
      <xdr:rowOff>74930</xdr:rowOff>
    </xdr:to>
    <xdr:sp macro="" textlink="">
      <xdr:nvSpPr>
        <xdr:cNvPr id="315" name="フローチャート: 判断 314"/>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148590</xdr:rowOff>
    </xdr:from>
    <xdr:to>
      <xdr:col>112</xdr:col>
      <xdr:colOff>38100</xdr:colOff>
      <xdr:row>85</xdr:row>
      <xdr:rowOff>78740</xdr:rowOff>
    </xdr:to>
    <xdr:sp macro="" textlink="">
      <xdr:nvSpPr>
        <xdr:cNvPr id="316" name="フローチャート: 判断 315"/>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12700</xdr:rowOff>
    </xdr:from>
    <xdr:to>
      <xdr:col>107</xdr:col>
      <xdr:colOff>101600</xdr:colOff>
      <xdr:row>85</xdr:row>
      <xdr:rowOff>114300</xdr:rowOff>
    </xdr:to>
    <xdr:sp macro="" textlink="">
      <xdr:nvSpPr>
        <xdr:cNvPr id="317" name="フローチャート: 判断 316"/>
        <xdr:cNvSpPr/>
      </xdr:nvSpPr>
      <xdr:spPr>
        <a:xfrm>
          <a:off x="20383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8890</xdr:rowOff>
    </xdr:from>
    <xdr:to>
      <xdr:col>102</xdr:col>
      <xdr:colOff>165100</xdr:colOff>
      <xdr:row>85</xdr:row>
      <xdr:rowOff>110490</xdr:rowOff>
    </xdr:to>
    <xdr:sp macro="" textlink="">
      <xdr:nvSpPr>
        <xdr:cNvPr id="318" name="フローチャート: 判断 317"/>
        <xdr:cNvSpPr/>
      </xdr:nvSpPr>
      <xdr:spPr>
        <a:xfrm>
          <a:off x="19494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6985</xdr:rowOff>
    </xdr:from>
    <xdr:to>
      <xdr:col>98</xdr:col>
      <xdr:colOff>38100</xdr:colOff>
      <xdr:row>85</xdr:row>
      <xdr:rowOff>109220</xdr:rowOff>
    </xdr:to>
    <xdr:sp macro="" textlink="">
      <xdr:nvSpPr>
        <xdr:cNvPr id="319" name="フローチャート: 判断 318"/>
        <xdr:cNvSpPr/>
      </xdr:nvSpPr>
      <xdr:spPr>
        <a:xfrm>
          <a:off x="18605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320" name="テキスト ボックス 3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321" name="テキスト ボックス 3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322" name="テキスト ボックス 3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323" name="テキスト ボックス 3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324" name="テキスト ボックス 3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120650</xdr:rowOff>
    </xdr:from>
    <xdr:to>
      <xdr:col>116</xdr:col>
      <xdr:colOff>114300</xdr:colOff>
      <xdr:row>84</xdr:row>
      <xdr:rowOff>50165</xdr:rowOff>
    </xdr:to>
    <xdr:sp macro="" textlink="">
      <xdr:nvSpPr>
        <xdr:cNvPr id="325" name="楕円 324"/>
        <xdr:cNvSpPr/>
      </xdr:nvSpPr>
      <xdr:spPr>
        <a:xfrm>
          <a:off x="22110700" y="14351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143510</xdr:rowOff>
    </xdr:from>
    <xdr:ext cx="469900" cy="258445"/>
    <xdr:sp macro="" textlink="">
      <xdr:nvSpPr>
        <xdr:cNvPr id="326" name="【消防施設】&#10;一人当たり面積該当値テキスト"/>
        <xdr:cNvSpPr txBox="1"/>
      </xdr:nvSpPr>
      <xdr:spPr>
        <a:xfrm>
          <a:off x="22199600" y="14202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161925</xdr:rowOff>
    </xdr:from>
    <xdr:to>
      <xdr:col>112</xdr:col>
      <xdr:colOff>38100</xdr:colOff>
      <xdr:row>84</xdr:row>
      <xdr:rowOff>92075</xdr:rowOff>
    </xdr:to>
    <xdr:sp macro="" textlink="">
      <xdr:nvSpPr>
        <xdr:cNvPr id="327" name="楕円 326"/>
        <xdr:cNvSpPr/>
      </xdr:nvSpPr>
      <xdr:spPr>
        <a:xfrm>
          <a:off x="21272500" y="1439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170815</xdr:rowOff>
    </xdr:from>
    <xdr:to>
      <xdr:col>116</xdr:col>
      <xdr:colOff>63500</xdr:colOff>
      <xdr:row>84</xdr:row>
      <xdr:rowOff>41275</xdr:rowOff>
    </xdr:to>
    <xdr:cxnSp macro="">
      <xdr:nvCxnSpPr>
        <xdr:cNvPr id="328" name="直線コネクタ 327"/>
        <xdr:cNvCxnSpPr/>
      </xdr:nvCxnSpPr>
      <xdr:spPr>
        <a:xfrm flipV="1">
          <a:off x="21323300" y="1440116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170815</xdr:rowOff>
    </xdr:from>
    <xdr:to>
      <xdr:col>107</xdr:col>
      <xdr:colOff>101600</xdr:colOff>
      <xdr:row>84</xdr:row>
      <xdr:rowOff>100965</xdr:rowOff>
    </xdr:to>
    <xdr:sp macro="" textlink="">
      <xdr:nvSpPr>
        <xdr:cNvPr id="329" name="楕円 328"/>
        <xdr:cNvSpPr/>
      </xdr:nvSpPr>
      <xdr:spPr>
        <a:xfrm>
          <a:off x="20383500" y="144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41275</xdr:rowOff>
    </xdr:from>
    <xdr:to>
      <xdr:col>111</xdr:col>
      <xdr:colOff>177800</xdr:colOff>
      <xdr:row>84</xdr:row>
      <xdr:rowOff>50165</xdr:rowOff>
    </xdr:to>
    <xdr:cxnSp macro="">
      <xdr:nvCxnSpPr>
        <xdr:cNvPr id="330" name="直線コネクタ 329"/>
        <xdr:cNvCxnSpPr/>
      </xdr:nvCxnSpPr>
      <xdr:spPr>
        <a:xfrm flipV="1">
          <a:off x="20434300" y="144430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165100</xdr:rowOff>
    </xdr:from>
    <xdr:to>
      <xdr:col>102</xdr:col>
      <xdr:colOff>165100</xdr:colOff>
      <xdr:row>84</xdr:row>
      <xdr:rowOff>95250</xdr:rowOff>
    </xdr:to>
    <xdr:sp macro="" textlink="">
      <xdr:nvSpPr>
        <xdr:cNvPr id="331" name="楕円 330"/>
        <xdr:cNvSpPr/>
      </xdr:nvSpPr>
      <xdr:spPr>
        <a:xfrm>
          <a:off x="19494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44450</xdr:rowOff>
    </xdr:from>
    <xdr:to>
      <xdr:col>107</xdr:col>
      <xdr:colOff>50800</xdr:colOff>
      <xdr:row>84</xdr:row>
      <xdr:rowOff>50165</xdr:rowOff>
    </xdr:to>
    <xdr:cxnSp macro="">
      <xdr:nvCxnSpPr>
        <xdr:cNvPr id="332" name="直線コネクタ 331"/>
        <xdr:cNvCxnSpPr/>
      </xdr:nvCxnSpPr>
      <xdr:spPr>
        <a:xfrm>
          <a:off x="19545300" y="144462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333" name="楕円 332"/>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44450</xdr:rowOff>
    </xdr:from>
    <xdr:to>
      <xdr:col>102</xdr:col>
      <xdr:colOff>114300</xdr:colOff>
      <xdr:row>84</xdr:row>
      <xdr:rowOff>76200</xdr:rowOff>
    </xdr:to>
    <xdr:cxnSp macro="">
      <xdr:nvCxnSpPr>
        <xdr:cNvPr id="334" name="直線コネクタ 333"/>
        <xdr:cNvCxnSpPr/>
      </xdr:nvCxnSpPr>
      <xdr:spPr>
        <a:xfrm flipV="1">
          <a:off x="18656300" y="144462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69850</xdr:rowOff>
    </xdr:from>
    <xdr:ext cx="469900" cy="259080"/>
    <xdr:sp macro="" textlink="">
      <xdr:nvSpPr>
        <xdr:cNvPr id="335" name="n_1aveValue【消防施設】&#10;一人当たり面積"/>
        <xdr:cNvSpPr txBox="1"/>
      </xdr:nvSpPr>
      <xdr:spPr>
        <a:xfrm>
          <a:off x="21075650" y="1464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105410</xdr:rowOff>
    </xdr:from>
    <xdr:ext cx="469265" cy="259080"/>
    <xdr:sp macro="" textlink="">
      <xdr:nvSpPr>
        <xdr:cNvPr id="336" name="n_2aveValue【消防施設】&#10;一人当たり面積"/>
        <xdr:cNvSpPr txBox="1"/>
      </xdr:nvSpPr>
      <xdr:spPr>
        <a:xfrm>
          <a:off x="20199350" y="14678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101600</xdr:rowOff>
    </xdr:from>
    <xdr:ext cx="469265" cy="259080"/>
    <xdr:sp macro="" textlink="">
      <xdr:nvSpPr>
        <xdr:cNvPr id="337" name="n_3aveValue【消防施設】&#10;一人当たり面積"/>
        <xdr:cNvSpPr txBox="1"/>
      </xdr:nvSpPr>
      <xdr:spPr>
        <a:xfrm>
          <a:off x="19310350" y="14674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99695</xdr:rowOff>
    </xdr:from>
    <xdr:ext cx="469265" cy="258445"/>
    <xdr:sp macro="" textlink="">
      <xdr:nvSpPr>
        <xdr:cNvPr id="338" name="n_4aveValue【消防施設】&#10;一人当たり面積"/>
        <xdr:cNvSpPr txBox="1"/>
      </xdr:nvSpPr>
      <xdr:spPr>
        <a:xfrm>
          <a:off x="18421350" y="14672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109220</xdr:rowOff>
    </xdr:from>
    <xdr:ext cx="469900" cy="258445"/>
    <xdr:sp macro="" textlink="">
      <xdr:nvSpPr>
        <xdr:cNvPr id="339" name="n_1mainValue【消防施設】&#10;一人当たり面積"/>
        <xdr:cNvSpPr txBox="1"/>
      </xdr:nvSpPr>
      <xdr:spPr>
        <a:xfrm>
          <a:off x="21075650" y="14168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117475</xdr:rowOff>
    </xdr:from>
    <xdr:ext cx="469265" cy="259080"/>
    <xdr:sp macro="" textlink="">
      <xdr:nvSpPr>
        <xdr:cNvPr id="340" name="n_2mainValue【消防施設】&#10;一人当たり面積"/>
        <xdr:cNvSpPr txBox="1"/>
      </xdr:nvSpPr>
      <xdr:spPr>
        <a:xfrm>
          <a:off x="20199350" y="14176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111760</xdr:rowOff>
    </xdr:from>
    <xdr:ext cx="469265" cy="258445"/>
    <xdr:sp macro="" textlink="">
      <xdr:nvSpPr>
        <xdr:cNvPr id="341" name="n_3mainValue【消防施設】&#10;一人当たり面積"/>
        <xdr:cNvSpPr txBox="1"/>
      </xdr:nvSpPr>
      <xdr:spPr>
        <a:xfrm>
          <a:off x="19310350" y="14170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143510</xdr:rowOff>
    </xdr:from>
    <xdr:ext cx="469265" cy="258445"/>
    <xdr:sp macro="" textlink="">
      <xdr:nvSpPr>
        <xdr:cNvPr id="342" name="n_4mainValue【消防施設】&#10;一人当たり面積"/>
        <xdr:cNvSpPr txBox="1"/>
      </xdr:nvSpPr>
      <xdr:spPr>
        <a:xfrm>
          <a:off x="18421350" y="14202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3" name="正方形/長方形 3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4" name="正方形/長方形 3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5" name="正方形/長方形 3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6" name="正方形/長方形 3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7" name="正方形/長方形 3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8" name="正方形/長方形 3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9" name="正方形/長方形 3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0" name="正方形/長方形 3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351" name="テキスト ボックス 35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2" name="直線コネクタ 3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353" name="テキスト ボックス 35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54" name="直線コネクタ 3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355" name="テキスト ボックス 354"/>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56" name="直線コネクタ 3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357" name="テキスト ボックス 356"/>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58" name="直線コネクタ 3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359" name="テキスト ボックス 3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60" name="直線コネクタ 3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361" name="テキスト ボックス 3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62" name="直線コネクタ 3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8455" cy="258445"/>
    <xdr:sp macro="" textlink="">
      <xdr:nvSpPr>
        <xdr:cNvPr id="363" name="テキスト ボックス 362"/>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366" name="直線コネクタ 365"/>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367"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68" name="直線コネクタ 367"/>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369"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70" name="直線コネクタ 369"/>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102870</xdr:rowOff>
    </xdr:from>
    <xdr:ext cx="405130" cy="259080"/>
    <xdr:sp macro="" textlink="">
      <xdr:nvSpPr>
        <xdr:cNvPr id="371" name="【庁舎】&#10;有形固定資産減価償却率平均値テキスト"/>
        <xdr:cNvSpPr txBox="1"/>
      </xdr:nvSpPr>
      <xdr:spPr>
        <a:xfrm>
          <a:off x="16357600" y="17762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124460</xdr:rowOff>
    </xdr:from>
    <xdr:to>
      <xdr:col>85</xdr:col>
      <xdr:colOff>177800</xdr:colOff>
      <xdr:row>104</xdr:row>
      <xdr:rowOff>54610</xdr:rowOff>
    </xdr:to>
    <xdr:sp macro="" textlink="">
      <xdr:nvSpPr>
        <xdr:cNvPr id="372" name="フローチャート: 判断 371"/>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373" name="フローチャート: 判断 372"/>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374" name="フローチャート: 判断 373"/>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375" name="フローチャート: 判断 374"/>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22860</xdr:rowOff>
    </xdr:from>
    <xdr:to>
      <xdr:col>67</xdr:col>
      <xdr:colOff>101600</xdr:colOff>
      <xdr:row>104</xdr:row>
      <xdr:rowOff>124460</xdr:rowOff>
    </xdr:to>
    <xdr:sp macro="" textlink="">
      <xdr:nvSpPr>
        <xdr:cNvPr id="376" name="フローチャート: 判断 375"/>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377" name="テキスト ボックス 3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378" name="テキスト ボックス 3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379" name="テキスト ボックス 3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380" name="テキスト ボックス 3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381" name="テキスト ボックス 3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48260</xdr:rowOff>
    </xdr:from>
    <xdr:to>
      <xdr:col>85</xdr:col>
      <xdr:colOff>177800</xdr:colOff>
      <xdr:row>103</xdr:row>
      <xdr:rowOff>149860</xdr:rowOff>
    </xdr:to>
    <xdr:sp macro="" textlink="">
      <xdr:nvSpPr>
        <xdr:cNvPr id="382" name="楕円 381"/>
        <xdr:cNvSpPr/>
      </xdr:nvSpPr>
      <xdr:spPr>
        <a:xfrm>
          <a:off x="162687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71120</xdr:rowOff>
    </xdr:from>
    <xdr:ext cx="405130" cy="259080"/>
    <xdr:sp macro="" textlink="">
      <xdr:nvSpPr>
        <xdr:cNvPr id="383" name="【庁舎】&#10;有形固定資産減価償却率該当値テキスト"/>
        <xdr:cNvSpPr txBox="1"/>
      </xdr:nvSpPr>
      <xdr:spPr>
        <a:xfrm>
          <a:off x="16357600" y="17559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20320</xdr:rowOff>
    </xdr:from>
    <xdr:to>
      <xdr:col>81</xdr:col>
      <xdr:colOff>101600</xdr:colOff>
      <xdr:row>103</xdr:row>
      <xdr:rowOff>121920</xdr:rowOff>
    </xdr:to>
    <xdr:sp macro="" textlink="">
      <xdr:nvSpPr>
        <xdr:cNvPr id="384" name="楕円 383"/>
        <xdr:cNvSpPr/>
      </xdr:nvSpPr>
      <xdr:spPr>
        <a:xfrm>
          <a:off x="15430500" y="176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71120</xdr:rowOff>
    </xdr:from>
    <xdr:to>
      <xdr:col>85</xdr:col>
      <xdr:colOff>127000</xdr:colOff>
      <xdr:row>103</xdr:row>
      <xdr:rowOff>99060</xdr:rowOff>
    </xdr:to>
    <xdr:cxnSp macro="">
      <xdr:nvCxnSpPr>
        <xdr:cNvPr id="385" name="直線コネクタ 384"/>
        <xdr:cNvCxnSpPr/>
      </xdr:nvCxnSpPr>
      <xdr:spPr>
        <a:xfrm>
          <a:off x="15481300" y="177304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163830</xdr:rowOff>
    </xdr:from>
    <xdr:to>
      <xdr:col>76</xdr:col>
      <xdr:colOff>165100</xdr:colOff>
      <xdr:row>103</xdr:row>
      <xdr:rowOff>93980</xdr:rowOff>
    </xdr:to>
    <xdr:sp macro="" textlink="">
      <xdr:nvSpPr>
        <xdr:cNvPr id="386" name="楕円 385"/>
        <xdr:cNvSpPr/>
      </xdr:nvSpPr>
      <xdr:spPr>
        <a:xfrm>
          <a:off x="14541500" y="176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43180</xdr:rowOff>
    </xdr:from>
    <xdr:to>
      <xdr:col>81</xdr:col>
      <xdr:colOff>50800</xdr:colOff>
      <xdr:row>103</xdr:row>
      <xdr:rowOff>71120</xdr:rowOff>
    </xdr:to>
    <xdr:cxnSp macro="">
      <xdr:nvCxnSpPr>
        <xdr:cNvPr id="387" name="直線コネクタ 386"/>
        <xdr:cNvCxnSpPr/>
      </xdr:nvCxnSpPr>
      <xdr:spPr>
        <a:xfrm>
          <a:off x="14592300" y="17702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144780</xdr:rowOff>
    </xdr:from>
    <xdr:to>
      <xdr:col>72</xdr:col>
      <xdr:colOff>38100</xdr:colOff>
      <xdr:row>103</xdr:row>
      <xdr:rowOff>74930</xdr:rowOff>
    </xdr:to>
    <xdr:sp macro="" textlink="">
      <xdr:nvSpPr>
        <xdr:cNvPr id="388" name="楕円 387"/>
        <xdr:cNvSpPr/>
      </xdr:nvSpPr>
      <xdr:spPr>
        <a:xfrm>
          <a:off x="13652500" y="176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24130</xdr:rowOff>
    </xdr:from>
    <xdr:to>
      <xdr:col>76</xdr:col>
      <xdr:colOff>114300</xdr:colOff>
      <xdr:row>103</xdr:row>
      <xdr:rowOff>43180</xdr:rowOff>
    </xdr:to>
    <xdr:cxnSp macro="">
      <xdr:nvCxnSpPr>
        <xdr:cNvPr id="389" name="直線コネクタ 388"/>
        <xdr:cNvCxnSpPr/>
      </xdr:nvCxnSpPr>
      <xdr:spPr>
        <a:xfrm>
          <a:off x="13703300" y="176834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390" name="楕円 389"/>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103</xdr:row>
      <xdr:rowOff>24130</xdr:rowOff>
    </xdr:to>
    <xdr:cxnSp macro="">
      <xdr:nvCxnSpPr>
        <xdr:cNvPr id="391" name="直線コネクタ 390"/>
        <xdr:cNvCxnSpPr/>
      </xdr:nvCxnSpPr>
      <xdr:spPr>
        <a:xfrm>
          <a:off x="12814300" y="17145000"/>
          <a:ext cx="889000" cy="538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67310</xdr:rowOff>
    </xdr:from>
    <xdr:ext cx="405130" cy="259080"/>
    <xdr:sp macro="" textlink="">
      <xdr:nvSpPr>
        <xdr:cNvPr id="392" name="n_1aveValue【庁舎】&#10;有形固定資産減価償却率"/>
        <xdr:cNvSpPr txBox="1"/>
      </xdr:nvSpPr>
      <xdr:spPr>
        <a:xfrm>
          <a:off x="15266035" y="17898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93980</xdr:rowOff>
    </xdr:from>
    <xdr:ext cx="404495" cy="259080"/>
    <xdr:sp macro="" textlink="">
      <xdr:nvSpPr>
        <xdr:cNvPr id="393" name="n_2aveValue【庁舎】&#10;有形固定資産減価償却率"/>
        <xdr:cNvSpPr txBox="1"/>
      </xdr:nvSpPr>
      <xdr:spPr>
        <a:xfrm>
          <a:off x="14389735" y="17924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116840</xdr:rowOff>
    </xdr:from>
    <xdr:ext cx="404495" cy="259080"/>
    <xdr:sp macro="" textlink="">
      <xdr:nvSpPr>
        <xdr:cNvPr id="394" name="n_3aveValue【庁舎】&#10;有形固定資産減価償却率"/>
        <xdr:cNvSpPr txBox="1"/>
      </xdr:nvSpPr>
      <xdr:spPr>
        <a:xfrm>
          <a:off x="13500735" y="17947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115570</xdr:rowOff>
    </xdr:from>
    <xdr:ext cx="404495" cy="259080"/>
    <xdr:sp macro="" textlink="">
      <xdr:nvSpPr>
        <xdr:cNvPr id="395" name="n_4aveValue【庁舎】&#10;有形固定資産減価償却率"/>
        <xdr:cNvSpPr txBox="1"/>
      </xdr:nvSpPr>
      <xdr:spPr>
        <a:xfrm>
          <a:off x="12611735" y="17946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138430</xdr:rowOff>
    </xdr:from>
    <xdr:ext cx="405130" cy="259080"/>
    <xdr:sp macro="" textlink="">
      <xdr:nvSpPr>
        <xdr:cNvPr id="396" name="n_1mainValue【庁舎】&#10;有形固定資産減価償却率"/>
        <xdr:cNvSpPr txBox="1"/>
      </xdr:nvSpPr>
      <xdr:spPr>
        <a:xfrm>
          <a:off x="15266035" y="17454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110490</xdr:rowOff>
    </xdr:from>
    <xdr:ext cx="404495" cy="258445"/>
    <xdr:sp macro="" textlink="">
      <xdr:nvSpPr>
        <xdr:cNvPr id="397" name="n_2mainValue【庁舎】&#10;有形固定資産減価償却率"/>
        <xdr:cNvSpPr txBox="1"/>
      </xdr:nvSpPr>
      <xdr:spPr>
        <a:xfrm>
          <a:off x="14389735" y="17426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91440</xdr:rowOff>
    </xdr:from>
    <xdr:ext cx="404495" cy="259080"/>
    <xdr:sp macro="" textlink="">
      <xdr:nvSpPr>
        <xdr:cNvPr id="398" name="n_3mainValue【庁舎】&#10;有形固定資産減価償却率"/>
        <xdr:cNvSpPr txBox="1"/>
      </xdr:nvSpPr>
      <xdr:spPr>
        <a:xfrm>
          <a:off x="13500735" y="17407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98</xdr:row>
      <xdr:rowOff>67310</xdr:rowOff>
    </xdr:from>
    <xdr:ext cx="340360" cy="259080"/>
    <xdr:sp macro="" textlink="">
      <xdr:nvSpPr>
        <xdr:cNvPr id="399" name="n_4mainValue【庁舎】&#10;有形固定資産減価償却率"/>
        <xdr:cNvSpPr txBox="1"/>
      </xdr:nvSpPr>
      <xdr:spPr>
        <a:xfrm>
          <a:off x="12644120" y="1686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408" name="テキスト ボックス 40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0" name="直線コネクタ 4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411" name="テキスト ボックス 410"/>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2" name="直線コネクタ 4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413" name="テキスト ボックス 412"/>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4" name="直線コネクタ 4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415" name="テキスト ボックス 414"/>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6" name="直線コネクタ 4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417" name="テキスト ボックス 416"/>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18" name="直線コネクタ 4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419" name="テキスト ボックス 418"/>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0" name="直線コネクタ 4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421" name="テキスト ボックス 420"/>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96520</xdr:rowOff>
    </xdr:from>
    <xdr:to>
      <xdr:col>116</xdr:col>
      <xdr:colOff>62865</xdr:colOff>
      <xdr:row>108</xdr:row>
      <xdr:rowOff>33020</xdr:rowOff>
    </xdr:to>
    <xdr:cxnSp macro="">
      <xdr:nvCxnSpPr>
        <xdr:cNvPr id="423" name="直線コネクタ 422"/>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424"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425" name="直線コネクタ 424"/>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43180</xdr:rowOff>
    </xdr:from>
    <xdr:ext cx="469900" cy="258445"/>
    <xdr:sp macro="" textlink="">
      <xdr:nvSpPr>
        <xdr:cNvPr id="426" name="【庁舎】&#10;一人当たり面積最大値テキスト"/>
        <xdr:cNvSpPr txBox="1"/>
      </xdr:nvSpPr>
      <xdr:spPr>
        <a:xfrm>
          <a:off x="221996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96520</xdr:rowOff>
    </xdr:from>
    <xdr:to>
      <xdr:col>116</xdr:col>
      <xdr:colOff>152400</xdr:colOff>
      <xdr:row>100</xdr:row>
      <xdr:rowOff>96520</xdr:rowOff>
    </xdr:to>
    <xdr:cxnSp macro="">
      <xdr:nvCxnSpPr>
        <xdr:cNvPr id="427" name="直線コネクタ 426"/>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33655</xdr:rowOff>
    </xdr:from>
    <xdr:ext cx="469900" cy="258445"/>
    <xdr:sp macro="" textlink="">
      <xdr:nvSpPr>
        <xdr:cNvPr id="428" name="【庁舎】&#10;一人当たり面積平均値テキスト"/>
        <xdr:cNvSpPr txBox="1"/>
      </xdr:nvSpPr>
      <xdr:spPr>
        <a:xfrm>
          <a:off x="22199600" y="1820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55245</xdr:rowOff>
    </xdr:from>
    <xdr:to>
      <xdr:col>116</xdr:col>
      <xdr:colOff>114300</xdr:colOff>
      <xdr:row>106</xdr:row>
      <xdr:rowOff>156845</xdr:rowOff>
    </xdr:to>
    <xdr:sp macro="" textlink="">
      <xdr:nvSpPr>
        <xdr:cNvPr id="429" name="フローチャート: 判断 428"/>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430" name="フローチャート: 判断 429"/>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431" name="フローチャート: 判断 430"/>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100965</xdr:rowOff>
    </xdr:from>
    <xdr:to>
      <xdr:col>102</xdr:col>
      <xdr:colOff>165100</xdr:colOff>
      <xdr:row>107</xdr:row>
      <xdr:rowOff>31115</xdr:rowOff>
    </xdr:to>
    <xdr:sp macro="" textlink="">
      <xdr:nvSpPr>
        <xdr:cNvPr id="432" name="フローチャート: 判断 431"/>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38735</xdr:rowOff>
    </xdr:to>
    <xdr:sp macro="" textlink="">
      <xdr:nvSpPr>
        <xdr:cNvPr id="433" name="フローチャート: 判断 432"/>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434" name="テキスト ボックス 4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435" name="テキスト ボックス 4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436" name="テキスト ボックス 4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437" name="テキスト ボックス 4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438" name="テキスト ボックス 4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161290</xdr:rowOff>
    </xdr:from>
    <xdr:to>
      <xdr:col>116</xdr:col>
      <xdr:colOff>114300</xdr:colOff>
      <xdr:row>106</xdr:row>
      <xdr:rowOff>91440</xdr:rowOff>
    </xdr:to>
    <xdr:sp macro="" textlink="">
      <xdr:nvSpPr>
        <xdr:cNvPr id="439" name="楕円 438"/>
        <xdr:cNvSpPr/>
      </xdr:nvSpPr>
      <xdr:spPr>
        <a:xfrm>
          <a:off x="22110700" y="181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12700</xdr:rowOff>
    </xdr:from>
    <xdr:ext cx="469900" cy="259080"/>
    <xdr:sp macro="" textlink="">
      <xdr:nvSpPr>
        <xdr:cNvPr id="440" name="【庁舎】&#10;一人当たり面積該当値テキスト"/>
        <xdr:cNvSpPr txBox="1"/>
      </xdr:nvSpPr>
      <xdr:spPr>
        <a:xfrm>
          <a:off x="22199600" y="18014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6350</xdr:rowOff>
    </xdr:from>
    <xdr:to>
      <xdr:col>112</xdr:col>
      <xdr:colOff>38100</xdr:colOff>
      <xdr:row>106</xdr:row>
      <xdr:rowOff>107315</xdr:rowOff>
    </xdr:to>
    <xdr:sp macro="" textlink="">
      <xdr:nvSpPr>
        <xdr:cNvPr id="441" name="楕円 440"/>
        <xdr:cNvSpPr/>
      </xdr:nvSpPr>
      <xdr:spPr>
        <a:xfrm>
          <a:off x="21272500" y="1818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40640</xdr:rowOff>
    </xdr:from>
    <xdr:to>
      <xdr:col>116</xdr:col>
      <xdr:colOff>63500</xdr:colOff>
      <xdr:row>106</xdr:row>
      <xdr:rowOff>56515</xdr:rowOff>
    </xdr:to>
    <xdr:cxnSp macro="">
      <xdr:nvCxnSpPr>
        <xdr:cNvPr id="442" name="直線コネクタ 441"/>
        <xdr:cNvCxnSpPr/>
      </xdr:nvCxnSpPr>
      <xdr:spPr>
        <a:xfrm flipV="1">
          <a:off x="21323300" y="182143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15875</xdr:rowOff>
    </xdr:from>
    <xdr:to>
      <xdr:col>107</xdr:col>
      <xdr:colOff>101600</xdr:colOff>
      <xdr:row>106</xdr:row>
      <xdr:rowOff>117475</xdr:rowOff>
    </xdr:to>
    <xdr:sp macro="" textlink="">
      <xdr:nvSpPr>
        <xdr:cNvPr id="443" name="楕円 442"/>
        <xdr:cNvSpPr/>
      </xdr:nvSpPr>
      <xdr:spPr>
        <a:xfrm>
          <a:off x="2038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56515</xdr:rowOff>
    </xdr:from>
    <xdr:to>
      <xdr:col>111</xdr:col>
      <xdr:colOff>177800</xdr:colOff>
      <xdr:row>106</xdr:row>
      <xdr:rowOff>66675</xdr:rowOff>
    </xdr:to>
    <xdr:cxnSp macro="">
      <xdr:nvCxnSpPr>
        <xdr:cNvPr id="444" name="直線コネクタ 443"/>
        <xdr:cNvCxnSpPr/>
      </xdr:nvCxnSpPr>
      <xdr:spPr>
        <a:xfrm flipV="1">
          <a:off x="20434300" y="182302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31115</xdr:rowOff>
    </xdr:from>
    <xdr:to>
      <xdr:col>102</xdr:col>
      <xdr:colOff>165100</xdr:colOff>
      <xdr:row>106</xdr:row>
      <xdr:rowOff>132715</xdr:rowOff>
    </xdr:to>
    <xdr:sp macro="" textlink="">
      <xdr:nvSpPr>
        <xdr:cNvPr id="445" name="楕円 444"/>
        <xdr:cNvSpPr/>
      </xdr:nvSpPr>
      <xdr:spPr>
        <a:xfrm>
          <a:off x="19494500" y="182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66675</xdr:rowOff>
    </xdr:from>
    <xdr:to>
      <xdr:col>107</xdr:col>
      <xdr:colOff>50800</xdr:colOff>
      <xdr:row>106</xdr:row>
      <xdr:rowOff>81915</xdr:rowOff>
    </xdr:to>
    <xdr:cxnSp macro="">
      <xdr:nvCxnSpPr>
        <xdr:cNvPr id="446" name="直線コネクタ 445"/>
        <xdr:cNvCxnSpPr/>
      </xdr:nvCxnSpPr>
      <xdr:spPr>
        <a:xfrm flipV="1">
          <a:off x="19545300" y="182403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47625</xdr:rowOff>
    </xdr:from>
    <xdr:to>
      <xdr:col>98</xdr:col>
      <xdr:colOff>38100</xdr:colOff>
      <xdr:row>106</xdr:row>
      <xdr:rowOff>149225</xdr:rowOff>
    </xdr:to>
    <xdr:sp macro="" textlink="">
      <xdr:nvSpPr>
        <xdr:cNvPr id="447" name="楕円 446"/>
        <xdr:cNvSpPr/>
      </xdr:nvSpPr>
      <xdr:spPr>
        <a:xfrm>
          <a:off x="18605500" y="182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81915</xdr:rowOff>
    </xdr:from>
    <xdr:to>
      <xdr:col>102</xdr:col>
      <xdr:colOff>114300</xdr:colOff>
      <xdr:row>106</xdr:row>
      <xdr:rowOff>98425</xdr:rowOff>
    </xdr:to>
    <xdr:cxnSp macro="">
      <xdr:nvCxnSpPr>
        <xdr:cNvPr id="448" name="直線コネクタ 447"/>
        <xdr:cNvCxnSpPr/>
      </xdr:nvCxnSpPr>
      <xdr:spPr>
        <a:xfrm flipV="1">
          <a:off x="18656300" y="182556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170180</xdr:rowOff>
    </xdr:from>
    <xdr:ext cx="469900" cy="259080"/>
    <xdr:sp macro="" textlink="">
      <xdr:nvSpPr>
        <xdr:cNvPr id="449" name="n_1aveValue【庁舎】&#10;一人当たり面積"/>
        <xdr:cNvSpPr txBox="1"/>
      </xdr:nvSpPr>
      <xdr:spPr>
        <a:xfrm>
          <a:off x="21075650" y="1834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15240</xdr:rowOff>
    </xdr:from>
    <xdr:ext cx="469265" cy="259080"/>
    <xdr:sp macro="" textlink="">
      <xdr:nvSpPr>
        <xdr:cNvPr id="450" name="n_2aveValue【庁舎】&#10;一人当たり面積"/>
        <xdr:cNvSpPr txBox="1"/>
      </xdr:nvSpPr>
      <xdr:spPr>
        <a:xfrm>
          <a:off x="20199350" y="18360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22225</xdr:rowOff>
    </xdr:from>
    <xdr:ext cx="469265" cy="258445"/>
    <xdr:sp macro="" textlink="">
      <xdr:nvSpPr>
        <xdr:cNvPr id="451" name="n_3aveValue【庁舎】&#10;一人当たり面積"/>
        <xdr:cNvSpPr txBox="1"/>
      </xdr:nvSpPr>
      <xdr:spPr>
        <a:xfrm>
          <a:off x="19310350" y="18367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29845</xdr:rowOff>
    </xdr:from>
    <xdr:ext cx="469265" cy="258445"/>
    <xdr:sp macro="" textlink="">
      <xdr:nvSpPr>
        <xdr:cNvPr id="452" name="n_4aveValue【庁舎】&#10;一人当たり面積"/>
        <xdr:cNvSpPr txBox="1"/>
      </xdr:nvSpPr>
      <xdr:spPr>
        <a:xfrm>
          <a:off x="18421350" y="18374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123825</xdr:rowOff>
    </xdr:from>
    <xdr:ext cx="469900" cy="258445"/>
    <xdr:sp macro="" textlink="">
      <xdr:nvSpPr>
        <xdr:cNvPr id="453" name="n_1mainValue【庁舎】&#10;一人当たり面積"/>
        <xdr:cNvSpPr txBox="1"/>
      </xdr:nvSpPr>
      <xdr:spPr>
        <a:xfrm>
          <a:off x="21075650" y="17954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133985</xdr:rowOff>
    </xdr:from>
    <xdr:ext cx="469265" cy="258445"/>
    <xdr:sp macro="" textlink="">
      <xdr:nvSpPr>
        <xdr:cNvPr id="454" name="n_2mainValue【庁舎】&#10;一人当たり面積"/>
        <xdr:cNvSpPr txBox="1"/>
      </xdr:nvSpPr>
      <xdr:spPr>
        <a:xfrm>
          <a:off x="20199350" y="17964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149225</xdr:rowOff>
    </xdr:from>
    <xdr:ext cx="469265" cy="259080"/>
    <xdr:sp macro="" textlink="">
      <xdr:nvSpPr>
        <xdr:cNvPr id="455" name="n_3mainValue【庁舎】&#10;一人当たり面積"/>
        <xdr:cNvSpPr txBox="1"/>
      </xdr:nvSpPr>
      <xdr:spPr>
        <a:xfrm>
          <a:off x="19310350" y="17980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166370</xdr:rowOff>
    </xdr:from>
    <xdr:ext cx="469265" cy="258445"/>
    <xdr:sp macro="" textlink="">
      <xdr:nvSpPr>
        <xdr:cNvPr id="456" name="n_4mainValue【庁舎】&#10;一人当たり面積"/>
        <xdr:cNvSpPr txBox="1"/>
      </xdr:nvSpPr>
      <xdr:spPr>
        <a:xfrm>
          <a:off x="18421350" y="17997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7" name="正方形/長方形 4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8" name="正方形/長方形 4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9" name="テキスト ボックス 4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一般廃棄物処理施設の有形固定資産減価償却率が令和元年度に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％になった要因は、取得年度の修正によるものである。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庁舎については、耐震性が無いことから平成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年１月に別施設へと緊急的に移転を行い、旧庁舎については令和２年度に取り壊しを行った。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また、消防施設については、老朽化が著しい施設等の順次建替及び修繕等を行っており、公共施設等総合管理計画や個別施設計画の見直しを行う中で、今後の管理について検討していく。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3,223
3,181
315.06
6,381,933
6,042,434
105,380
3,609,818
6,138,899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人口の減少や全国平均を上回る高齢化率に加え、中心産業である農林・建設業の低迷などにより財政基盤が弱く、類似団体の平均値とほぼ同等となっている。投資的経費の抑制、また組織の効率化に努めることにより財政の健全化に努め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8445"/>
    <xdr:sp macro="" textlink="">
      <xdr:nvSpPr>
        <xdr:cNvPr id="66" name="財政力最大値テキスト"/>
        <xdr:cNvSpPr txBox="1"/>
      </xdr:nvSpPr>
      <xdr:spPr>
        <a:xfrm>
          <a:off x="5041900" y="582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55245</xdr:rowOff>
    </xdr:from>
    <xdr:to>
      <xdr:col>23</xdr:col>
      <xdr:colOff>133350</xdr:colOff>
      <xdr:row>43</xdr:row>
      <xdr:rowOff>74930</xdr:rowOff>
    </xdr:to>
    <xdr:cxnSp macro="">
      <xdr:nvCxnSpPr>
        <xdr:cNvPr id="68" name="直線コネクタ 67"/>
        <xdr:cNvCxnSpPr/>
      </xdr:nvCxnSpPr>
      <xdr:spPr>
        <a:xfrm flipV="1">
          <a:off x="4114800" y="74275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635</xdr:rowOff>
    </xdr:from>
    <xdr:ext cx="762000" cy="259080"/>
    <xdr:sp macro="" textlink="">
      <xdr:nvSpPr>
        <xdr:cNvPr id="69"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74930</xdr:rowOff>
    </xdr:from>
    <xdr:to>
      <xdr:col>19</xdr:col>
      <xdr:colOff>133350</xdr:colOff>
      <xdr:row>43</xdr:row>
      <xdr:rowOff>74930</xdr:rowOff>
    </xdr:to>
    <xdr:cxnSp macro="">
      <xdr:nvCxnSpPr>
        <xdr:cNvPr id="71" name="直線コネクタ 70"/>
        <xdr:cNvCxnSpPr/>
      </xdr:nvCxnSpPr>
      <xdr:spPr>
        <a:xfrm>
          <a:off x="3225800" y="7447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75565</xdr:rowOff>
    </xdr:from>
    <xdr:ext cx="736600" cy="258445"/>
    <xdr:sp macro="" textlink="">
      <xdr:nvSpPr>
        <xdr:cNvPr id="73" name="テキスト ボックス 72"/>
        <xdr:cNvSpPr txBox="1"/>
      </xdr:nvSpPr>
      <xdr:spPr>
        <a:xfrm>
          <a:off x="3733800" y="7105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74930</xdr:rowOff>
    </xdr:from>
    <xdr:to>
      <xdr:col>15</xdr:col>
      <xdr:colOff>82550</xdr:colOff>
      <xdr:row>43</xdr:row>
      <xdr:rowOff>115570</xdr:rowOff>
    </xdr:to>
    <xdr:cxnSp macro="">
      <xdr:nvCxnSpPr>
        <xdr:cNvPr id="74" name="直線コネクタ 73"/>
        <xdr:cNvCxnSpPr/>
      </xdr:nvCxnSpPr>
      <xdr:spPr>
        <a:xfrm flipV="1">
          <a:off x="2336800" y="74472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95250</xdr:rowOff>
    </xdr:from>
    <xdr:to>
      <xdr:col>11</xdr:col>
      <xdr:colOff>31750</xdr:colOff>
      <xdr:row>43</xdr:row>
      <xdr:rowOff>115570</xdr:rowOff>
    </xdr:to>
    <xdr:cxnSp macro="">
      <xdr:nvCxnSpPr>
        <xdr:cNvPr id="77" name="直線コネクタ 76"/>
        <xdr:cNvCxnSpPr/>
      </xdr:nvCxnSpPr>
      <xdr:spPr>
        <a:xfrm>
          <a:off x="1447800" y="746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xdr:rowOff>
    </xdr:from>
    <xdr:to>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116205</xdr:rowOff>
    </xdr:from>
    <xdr:ext cx="762000" cy="259080"/>
    <xdr:sp macro="" textlink="">
      <xdr:nvSpPr>
        <xdr:cNvPr id="79" name="テキスト ボックス 78"/>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87" name="楕円 86"/>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147955</xdr:rowOff>
    </xdr:from>
    <xdr:ext cx="762000" cy="258445"/>
    <xdr:sp macro="" textlink="">
      <xdr:nvSpPr>
        <xdr:cNvPr id="88" name="財政力該当値テキスト"/>
        <xdr:cNvSpPr txBox="1"/>
      </xdr:nvSpPr>
      <xdr:spPr>
        <a:xfrm>
          <a:off x="5041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24130</xdr:rowOff>
    </xdr:from>
    <xdr:to>
      <xdr:col>19</xdr:col>
      <xdr:colOff>184150</xdr:colOff>
      <xdr:row>43</xdr:row>
      <xdr:rowOff>125730</xdr:rowOff>
    </xdr:to>
    <xdr:sp macro="" textlink="">
      <xdr:nvSpPr>
        <xdr:cNvPr id="89" name="楕円 88"/>
        <xdr:cNvSpPr/>
      </xdr:nvSpPr>
      <xdr:spPr>
        <a:xfrm>
          <a:off x="4064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110490</xdr:rowOff>
    </xdr:from>
    <xdr:ext cx="736600" cy="258445"/>
    <xdr:sp macro="" textlink="">
      <xdr:nvSpPr>
        <xdr:cNvPr id="90" name="テキスト ボックス 89"/>
        <xdr:cNvSpPr txBox="1"/>
      </xdr:nvSpPr>
      <xdr:spPr>
        <a:xfrm>
          <a:off x="3733800" y="7482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24130</xdr:rowOff>
    </xdr:from>
    <xdr:to>
      <xdr:col>15</xdr:col>
      <xdr:colOff>133350</xdr:colOff>
      <xdr:row>43</xdr:row>
      <xdr:rowOff>125730</xdr:rowOff>
    </xdr:to>
    <xdr:sp macro="" textlink="">
      <xdr:nvSpPr>
        <xdr:cNvPr id="91" name="楕円 90"/>
        <xdr:cNvSpPr/>
      </xdr:nvSpPr>
      <xdr:spPr>
        <a:xfrm>
          <a:off x="3175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110490</xdr:rowOff>
    </xdr:from>
    <xdr:ext cx="762000" cy="258445"/>
    <xdr:sp macro="" textlink="">
      <xdr:nvSpPr>
        <xdr:cNvPr id="92" name="テキスト ボックス 91"/>
        <xdr:cNvSpPr txBox="1"/>
      </xdr:nvSpPr>
      <xdr:spPr>
        <a:xfrm>
          <a:off x="2844800" y="7482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64770</xdr:rowOff>
    </xdr:from>
    <xdr:to>
      <xdr:col>11</xdr:col>
      <xdr:colOff>82550</xdr:colOff>
      <xdr:row>43</xdr:row>
      <xdr:rowOff>166370</xdr:rowOff>
    </xdr:to>
    <xdr:sp macro="" textlink="">
      <xdr:nvSpPr>
        <xdr:cNvPr id="93" name="楕円 92"/>
        <xdr:cNvSpPr/>
      </xdr:nvSpPr>
      <xdr:spPr>
        <a:xfrm>
          <a:off x="2286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151130</xdr:rowOff>
    </xdr:from>
    <xdr:ext cx="762000" cy="259080"/>
    <xdr:sp macro="" textlink="">
      <xdr:nvSpPr>
        <xdr:cNvPr id="94" name="テキスト ボックス 93"/>
        <xdr:cNvSpPr txBox="1"/>
      </xdr:nvSpPr>
      <xdr:spPr>
        <a:xfrm>
          <a:off x="195580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6" name="テキスト ボックス 95"/>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繰上償還による公債費の増加に伴い、昨年度比</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76.4</a:t>
          </a:r>
          <a:r>
            <a:rPr kumimoji="1" lang="ja-JP" altLang="ja-JP" sz="1100">
              <a:solidFill>
                <a:schemeClr val="dk1"/>
              </a:solidFill>
              <a:effectLst/>
              <a:latin typeface="+mn-lt"/>
              <a:ea typeface="+mn-ea"/>
              <a:cs typeface="+mn-cs"/>
            </a:rPr>
            <a:t>％となったが、類似団体平均は下回っている。</a:t>
          </a:r>
          <a:endParaRPr lang="ja-JP" altLang="ja-JP" sz="1400">
            <a:effectLst/>
          </a:endParaRPr>
        </a:p>
        <a:p>
          <a:r>
            <a:rPr kumimoji="1" lang="ja-JP" altLang="ja-JP" sz="1100">
              <a:solidFill>
                <a:schemeClr val="dk1"/>
              </a:solidFill>
              <a:effectLst/>
              <a:latin typeface="+mn-lt"/>
              <a:ea typeface="+mn-ea"/>
              <a:cs typeface="+mn-cs"/>
            </a:rPr>
            <a:t>今後、過疎高齢化により地方税等の歳入経常一般財源が減少することが予想されることから、高利率の地方債の繰上償還等により、歳出経常経費の縮減に努める。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76200</xdr:rowOff>
    </xdr:from>
    <xdr:to>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92075</xdr:rowOff>
    </xdr:from>
    <xdr:to>
      <xdr:col>23</xdr:col>
      <xdr:colOff>133350</xdr:colOff>
      <xdr:row>62</xdr:row>
      <xdr:rowOff>20320</xdr:rowOff>
    </xdr:to>
    <xdr:cxnSp macro="">
      <xdr:nvCxnSpPr>
        <xdr:cNvPr id="131" name="直線コネクタ 130"/>
        <xdr:cNvCxnSpPr/>
      </xdr:nvCxnSpPr>
      <xdr:spPr>
        <a:xfrm>
          <a:off x="4114800" y="10207625"/>
          <a:ext cx="8382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35560</xdr:rowOff>
    </xdr:from>
    <xdr:ext cx="762000" cy="259080"/>
    <xdr:sp macro="" textlink="">
      <xdr:nvSpPr>
        <xdr:cNvPr id="132" name="財政構造の弾力性平均値テキスト"/>
        <xdr:cNvSpPr txBox="1"/>
      </xdr:nvSpPr>
      <xdr:spPr>
        <a:xfrm>
          <a:off x="5041900" y="1083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92075</xdr:rowOff>
    </xdr:from>
    <xdr:to>
      <xdr:col>19</xdr:col>
      <xdr:colOff>133350</xdr:colOff>
      <xdr:row>59</xdr:row>
      <xdr:rowOff>109220</xdr:rowOff>
    </xdr:to>
    <xdr:cxnSp macro="">
      <xdr:nvCxnSpPr>
        <xdr:cNvPr id="134" name="直線コネクタ 133"/>
        <xdr:cNvCxnSpPr/>
      </xdr:nvCxnSpPr>
      <xdr:spPr>
        <a:xfrm flipV="1">
          <a:off x="3225800" y="102076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5080</xdr:rowOff>
    </xdr:from>
    <xdr:ext cx="736600" cy="259080"/>
    <xdr:sp macro="" textlink="">
      <xdr:nvSpPr>
        <xdr:cNvPr id="136" name="テキスト ボックス 135"/>
        <xdr:cNvSpPr txBox="1"/>
      </xdr:nvSpPr>
      <xdr:spPr>
        <a:xfrm>
          <a:off x="3733800" y="10806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109220</xdr:rowOff>
    </xdr:from>
    <xdr:to>
      <xdr:col>15</xdr:col>
      <xdr:colOff>82550</xdr:colOff>
      <xdr:row>60</xdr:row>
      <xdr:rowOff>9525</xdr:rowOff>
    </xdr:to>
    <xdr:cxnSp macro="">
      <xdr:nvCxnSpPr>
        <xdr:cNvPr id="137" name="直線コネクタ 136"/>
        <xdr:cNvCxnSpPr/>
      </xdr:nvCxnSpPr>
      <xdr:spPr>
        <a:xfrm flipV="1">
          <a:off x="2336800" y="102247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26670</xdr:rowOff>
    </xdr:from>
    <xdr:ext cx="762000" cy="259080"/>
    <xdr:sp macro="" textlink="">
      <xdr:nvSpPr>
        <xdr:cNvPr id="139" name="テキスト ボックス 138"/>
        <xdr:cNvSpPr txBox="1"/>
      </xdr:nvSpPr>
      <xdr:spPr>
        <a:xfrm>
          <a:off x="2844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9525</xdr:rowOff>
    </xdr:from>
    <xdr:to>
      <xdr:col>11</xdr:col>
      <xdr:colOff>31750</xdr:colOff>
      <xdr:row>60</xdr:row>
      <xdr:rowOff>86360</xdr:rowOff>
    </xdr:to>
    <xdr:cxnSp macro="">
      <xdr:nvCxnSpPr>
        <xdr:cNvPr id="140" name="直線コネクタ 139"/>
        <xdr:cNvCxnSpPr/>
      </xdr:nvCxnSpPr>
      <xdr:spPr>
        <a:xfrm flipV="1">
          <a:off x="1447800" y="102965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163830</xdr:rowOff>
    </xdr:from>
    <xdr:to>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78740</xdr:rowOff>
    </xdr:from>
    <xdr:ext cx="762000" cy="259080"/>
    <xdr:sp macro="" textlink="">
      <xdr:nvSpPr>
        <xdr:cNvPr id="142" name="テキスト ボックス 141"/>
        <xdr:cNvSpPr txBox="1"/>
      </xdr:nvSpPr>
      <xdr:spPr>
        <a:xfrm>
          <a:off x="1955800" y="1105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139700</xdr:rowOff>
    </xdr:from>
    <xdr:to>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54610</xdr:rowOff>
    </xdr:from>
    <xdr:ext cx="762000" cy="258445"/>
    <xdr:sp macro="" textlink="">
      <xdr:nvSpPr>
        <xdr:cNvPr id="144" name="テキスト ボックス 143"/>
        <xdr:cNvSpPr txBox="1"/>
      </xdr:nvSpPr>
      <xdr:spPr>
        <a:xfrm>
          <a:off x="1066800" y="11027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157480</xdr:rowOff>
    </xdr:from>
    <xdr:ext cx="762000" cy="258445"/>
    <xdr:sp macro="" textlink="">
      <xdr:nvSpPr>
        <xdr:cNvPr id="151" name="財政構造の弾力性該当値テキスト"/>
        <xdr:cNvSpPr txBox="1"/>
      </xdr:nvSpPr>
      <xdr:spPr>
        <a:xfrm>
          <a:off x="5041900" y="10444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41275</xdr:rowOff>
    </xdr:from>
    <xdr:to>
      <xdr:col>19</xdr:col>
      <xdr:colOff>184150</xdr:colOff>
      <xdr:row>59</xdr:row>
      <xdr:rowOff>143510</xdr:rowOff>
    </xdr:to>
    <xdr:sp macro="" textlink="">
      <xdr:nvSpPr>
        <xdr:cNvPr id="152" name="楕円 151"/>
        <xdr:cNvSpPr/>
      </xdr:nvSpPr>
      <xdr:spPr>
        <a:xfrm>
          <a:off x="4064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153035</xdr:rowOff>
    </xdr:from>
    <xdr:ext cx="736600" cy="259080"/>
    <xdr:sp macro="" textlink="">
      <xdr:nvSpPr>
        <xdr:cNvPr id="153" name="テキスト ボックス 152"/>
        <xdr:cNvSpPr txBox="1"/>
      </xdr:nvSpPr>
      <xdr:spPr>
        <a:xfrm>
          <a:off x="3733800" y="9925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57785</xdr:rowOff>
    </xdr:from>
    <xdr:to>
      <xdr:col>15</xdr:col>
      <xdr:colOff>133350</xdr:colOff>
      <xdr:row>59</xdr:row>
      <xdr:rowOff>159385</xdr:rowOff>
    </xdr:to>
    <xdr:sp macro="" textlink="">
      <xdr:nvSpPr>
        <xdr:cNvPr id="154" name="楕円 153"/>
        <xdr:cNvSpPr/>
      </xdr:nvSpPr>
      <xdr:spPr>
        <a:xfrm>
          <a:off x="31750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169545</xdr:rowOff>
    </xdr:from>
    <xdr:ext cx="762000" cy="258445"/>
    <xdr:sp macro="" textlink="">
      <xdr:nvSpPr>
        <xdr:cNvPr id="155" name="テキスト ボックス 154"/>
        <xdr:cNvSpPr txBox="1"/>
      </xdr:nvSpPr>
      <xdr:spPr>
        <a:xfrm>
          <a:off x="2844800" y="9942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130175</xdr:rowOff>
    </xdr:from>
    <xdr:to>
      <xdr:col>11</xdr:col>
      <xdr:colOff>82550</xdr:colOff>
      <xdr:row>60</xdr:row>
      <xdr:rowOff>60325</xdr:rowOff>
    </xdr:to>
    <xdr:sp macro="" textlink="">
      <xdr:nvSpPr>
        <xdr:cNvPr id="156" name="楕円 155"/>
        <xdr:cNvSpPr/>
      </xdr:nvSpPr>
      <xdr:spPr>
        <a:xfrm>
          <a:off x="22860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70485</xdr:rowOff>
    </xdr:from>
    <xdr:ext cx="762000" cy="259080"/>
    <xdr:sp macro="" textlink="">
      <xdr:nvSpPr>
        <xdr:cNvPr id="157" name="テキスト ボックス 156"/>
        <xdr:cNvSpPr txBox="1"/>
      </xdr:nvSpPr>
      <xdr:spPr>
        <a:xfrm>
          <a:off x="1955800" y="10014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34925</xdr:rowOff>
    </xdr:from>
    <xdr:to>
      <xdr:col>7</xdr:col>
      <xdr:colOff>31750</xdr:colOff>
      <xdr:row>60</xdr:row>
      <xdr:rowOff>136525</xdr:rowOff>
    </xdr:to>
    <xdr:sp macro="" textlink="">
      <xdr:nvSpPr>
        <xdr:cNvPr id="158" name="楕円 157"/>
        <xdr:cNvSpPr/>
      </xdr:nvSpPr>
      <xdr:spPr>
        <a:xfrm>
          <a:off x="1397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146685</xdr:rowOff>
    </xdr:from>
    <xdr:ext cx="762000" cy="258445"/>
    <xdr:sp macro="" textlink="">
      <xdr:nvSpPr>
        <xdr:cNvPr id="159" name="テキスト ボックス 158"/>
        <xdr:cNvSpPr txBox="1"/>
      </xdr:nvSpPr>
      <xdr:spPr>
        <a:xfrm>
          <a:off x="1066800" y="10090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[471,598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人件費、物件費及び維持補修費の合計額の人口１人当たりの金額が類似団体平均を下回っているのは、人件費の適正化、物件費等の経費節減に継続的に取り組んできたことが要因となっている。今後、施設の老朽化により維持補修費が増加することが予想されるが、民間でも実施可能な部分については委託化を進める等、コストの低減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121285</xdr:rowOff>
    </xdr:from>
    <xdr:to>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88900</xdr:rowOff>
    </xdr:from>
    <xdr:to>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121285</xdr:rowOff>
    </xdr:from>
    <xdr:to>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113665</xdr:rowOff>
    </xdr:from>
    <xdr:to>
      <xdr:col>23</xdr:col>
      <xdr:colOff>133350</xdr:colOff>
      <xdr:row>82</xdr:row>
      <xdr:rowOff>121285</xdr:rowOff>
    </xdr:to>
    <xdr:cxnSp macro="">
      <xdr:nvCxnSpPr>
        <xdr:cNvPr id="193" name="直線コネクタ 192"/>
        <xdr:cNvCxnSpPr/>
      </xdr:nvCxnSpPr>
      <xdr:spPr>
        <a:xfrm>
          <a:off x="4114800" y="141725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86360</xdr:rowOff>
    </xdr:from>
    <xdr:ext cx="762000" cy="258445"/>
    <xdr:sp macro="" textlink="">
      <xdr:nvSpPr>
        <xdr:cNvPr id="194" name="人件費・物件費等の状況平均値テキスト"/>
        <xdr:cNvSpPr txBox="1"/>
      </xdr:nvSpPr>
      <xdr:spPr>
        <a:xfrm>
          <a:off x="5041900" y="14145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113665</xdr:rowOff>
    </xdr:from>
    <xdr:to>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82550</xdr:rowOff>
    </xdr:from>
    <xdr:to>
      <xdr:col>19</xdr:col>
      <xdr:colOff>133350</xdr:colOff>
      <xdr:row>82</xdr:row>
      <xdr:rowOff>113665</xdr:rowOff>
    </xdr:to>
    <xdr:cxnSp macro="">
      <xdr:nvCxnSpPr>
        <xdr:cNvPr id="196" name="直線コネクタ 195"/>
        <xdr:cNvCxnSpPr/>
      </xdr:nvCxnSpPr>
      <xdr:spPr>
        <a:xfrm>
          <a:off x="3225800" y="141414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83820</xdr:rowOff>
    </xdr:from>
    <xdr:to>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170180</xdr:rowOff>
    </xdr:from>
    <xdr:ext cx="736600" cy="259080"/>
    <xdr:sp macro="" textlink="">
      <xdr:nvSpPr>
        <xdr:cNvPr id="198" name="テキスト ボックス 197"/>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82550</xdr:rowOff>
    </xdr:from>
    <xdr:to>
      <xdr:col>15</xdr:col>
      <xdr:colOff>82550</xdr:colOff>
      <xdr:row>82</xdr:row>
      <xdr:rowOff>88265</xdr:rowOff>
    </xdr:to>
    <xdr:cxnSp macro="">
      <xdr:nvCxnSpPr>
        <xdr:cNvPr id="199" name="直線コネクタ 198"/>
        <xdr:cNvCxnSpPr/>
      </xdr:nvCxnSpPr>
      <xdr:spPr>
        <a:xfrm flipV="1">
          <a:off x="2336800" y="14141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67310</xdr:rowOff>
    </xdr:from>
    <xdr:to>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153670</xdr:rowOff>
    </xdr:from>
    <xdr:ext cx="762000" cy="259080"/>
    <xdr:sp macro="" textlink="">
      <xdr:nvSpPr>
        <xdr:cNvPr id="201" name="テキスト ボックス 200"/>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50800</xdr:rowOff>
    </xdr:from>
    <xdr:to>
      <xdr:col>11</xdr:col>
      <xdr:colOff>31750</xdr:colOff>
      <xdr:row>82</xdr:row>
      <xdr:rowOff>88265</xdr:rowOff>
    </xdr:to>
    <xdr:cxnSp macro="">
      <xdr:nvCxnSpPr>
        <xdr:cNvPr id="202" name="直線コネクタ 201"/>
        <xdr:cNvCxnSpPr/>
      </xdr:nvCxnSpPr>
      <xdr:spPr>
        <a:xfrm>
          <a:off x="1447800" y="141097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35560</xdr:rowOff>
    </xdr:from>
    <xdr:to>
      <xdr:col>11</xdr:col>
      <xdr:colOff>82550</xdr:colOff>
      <xdr:row>82</xdr:row>
      <xdr:rowOff>137160</xdr:rowOff>
    </xdr:to>
    <xdr:sp macro="" textlink="">
      <xdr:nvSpPr>
        <xdr:cNvPr id="203" name="フローチャート: 判断 202"/>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147320</xdr:rowOff>
    </xdr:from>
    <xdr:ext cx="762000" cy="259080"/>
    <xdr:sp macro="" textlink="">
      <xdr:nvSpPr>
        <xdr:cNvPr id="204" name="テキスト ボックス 203"/>
        <xdr:cNvSpPr txBox="1"/>
      </xdr:nvSpPr>
      <xdr:spPr>
        <a:xfrm>
          <a:off x="1955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5" name="フローチャート: 判断 204"/>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06" name="テキスト ボックス 205"/>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70485</xdr:rowOff>
    </xdr:from>
    <xdr:to>
      <xdr:col>23</xdr:col>
      <xdr:colOff>184150</xdr:colOff>
      <xdr:row>83</xdr:row>
      <xdr:rowOff>635</xdr:rowOff>
    </xdr:to>
    <xdr:sp macro="" textlink="">
      <xdr:nvSpPr>
        <xdr:cNvPr id="212" name="楕円 211"/>
        <xdr:cNvSpPr/>
      </xdr:nvSpPr>
      <xdr:spPr>
        <a:xfrm>
          <a:off x="4902200" y="141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86995</xdr:rowOff>
    </xdr:from>
    <xdr:ext cx="762000" cy="258445"/>
    <xdr:sp macro="" textlink="">
      <xdr:nvSpPr>
        <xdr:cNvPr id="213" name="人件費・物件費等の状況該当値テキスト"/>
        <xdr:cNvSpPr txBox="1"/>
      </xdr:nvSpPr>
      <xdr:spPr>
        <a:xfrm>
          <a:off x="5041900" y="13974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471,598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63500</xdr:rowOff>
    </xdr:from>
    <xdr:to>
      <xdr:col>19</xdr:col>
      <xdr:colOff>184150</xdr:colOff>
      <xdr:row>82</xdr:row>
      <xdr:rowOff>164465</xdr:rowOff>
    </xdr:to>
    <xdr:sp macro="" textlink="">
      <xdr:nvSpPr>
        <xdr:cNvPr id="214" name="楕円 213"/>
        <xdr:cNvSpPr/>
      </xdr:nvSpPr>
      <xdr:spPr>
        <a:xfrm>
          <a:off x="4064000" y="14122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3175</xdr:rowOff>
    </xdr:from>
    <xdr:ext cx="736600" cy="259080"/>
    <xdr:sp macro="" textlink="">
      <xdr:nvSpPr>
        <xdr:cNvPr id="215" name="テキスト ボックス 214"/>
        <xdr:cNvSpPr txBox="1"/>
      </xdr:nvSpPr>
      <xdr:spPr>
        <a:xfrm>
          <a:off x="3733800" y="13890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462,289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31750</xdr:rowOff>
    </xdr:from>
    <xdr:to>
      <xdr:col>15</xdr:col>
      <xdr:colOff>133350</xdr:colOff>
      <xdr:row>82</xdr:row>
      <xdr:rowOff>133350</xdr:rowOff>
    </xdr:to>
    <xdr:sp macro="" textlink="">
      <xdr:nvSpPr>
        <xdr:cNvPr id="216" name="楕円 215"/>
        <xdr:cNvSpPr/>
      </xdr:nvSpPr>
      <xdr:spPr>
        <a:xfrm>
          <a:off x="31750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144145</xdr:rowOff>
    </xdr:from>
    <xdr:ext cx="762000" cy="258445"/>
    <xdr:sp macro="" textlink="">
      <xdr:nvSpPr>
        <xdr:cNvPr id="217" name="テキスト ボックス 216"/>
        <xdr:cNvSpPr txBox="1"/>
      </xdr:nvSpPr>
      <xdr:spPr>
        <a:xfrm>
          <a:off x="2844800" y="13860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424,071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37465</xdr:rowOff>
    </xdr:from>
    <xdr:to>
      <xdr:col>11</xdr:col>
      <xdr:colOff>82550</xdr:colOff>
      <xdr:row>82</xdr:row>
      <xdr:rowOff>139065</xdr:rowOff>
    </xdr:to>
    <xdr:sp macro="" textlink="">
      <xdr:nvSpPr>
        <xdr:cNvPr id="218" name="楕円 217"/>
        <xdr:cNvSpPr/>
      </xdr:nvSpPr>
      <xdr:spPr>
        <a:xfrm>
          <a:off x="2286000" y="140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123825</xdr:rowOff>
    </xdr:from>
    <xdr:ext cx="762000" cy="258445"/>
    <xdr:sp macro="" textlink="">
      <xdr:nvSpPr>
        <xdr:cNvPr id="219" name="テキスト ボックス 218"/>
        <xdr:cNvSpPr txBox="1"/>
      </xdr:nvSpPr>
      <xdr:spPr>
        <a:xfrm>
          <a:off x="1955800" y="14182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430,774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0</xdr:rowOff>
    </xdr:from>
    <xdr:to>
      <xdr:col>7</xdr:col>
      <xdr:colOff>31750</xdr:colOff>
      <xdr:row>82</xdr:row>
      <xdr:rowOff>101600</xdr:rowOff>
    </xdr:to>
    <xdr:sp macro="" textlink="">
      <xdr:nvSpPr>
        <xdr:cNvPr id="220" name="楕円 219"/>
        <xdr:cNvSpPr/>
      </xdr:nvSpPr>
      <xdr:spPr>
        <a:xfrm>
          <a:off x="1397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111760</xdr:rowOff>
    </xdr:from>
    <xdr:ext cx="762000" cy="258445"/>
    <xdr:sp macro="" textlink="">
      <xdr:nvSpPr>
        <xdr:cNvPr id="221" name="テキスト ボックス 220"/>
        <xdr:cNvSpPr txBox="1"/>
      </xdr:nvSpPr>
      <xdr:spPr>
        <a:xfrm>
          <a:off x="1066800" y="13827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384,312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採用者退職者の学歴・経験年数の差、人事異動による職種変更、職員年齢構成及び人事考課の導入等により、類似団体を下回っている。今後においても一層の定員管理及び給与の適正化に努める。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38" name="テキスト ボックス 237"/>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29845</xdr:rowOff>
    </xdr:from>
    <xdr:to>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32385</xdr:rowOff>
    </xdr:from>
    <xdr:ext cx="762000" cy="258445"/>
    <xdr:sp macro="" textlink="">
      <xdr:nvSpPr>
        <xdr:cNvPr id="249" name="給与水準   （国との比較）最小値テキスト"/>
        <xdr:cNvSpPr txBox="1"/>
      </xdr:nvSpPr>
      <xdr:spPr>
        <a:xfrm>
          <a:off x="17106900" y="1529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60325</xdr:rowOff>
    </xdr:from>
    <xdr:to>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29845</xdr:rowOff>
    </xdr:from>
    <xdr:to>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7620</xdr:rowOff>
    </xdr:from>
    <xdr:to>
      <xdr:col>81</xdr:col>
      <xdr:colOff>44450</xdr:colOff>
      <xdr:row>87</xdr:row>
      <xdr:rowOff>41275</xdr:rowOff>
    </xdr:to>
    <xdr:cxnSp macro="">
      <xdr:nvCxnSpPr>
        <xdr:cNvPr id="253" name="直線コネクタ 252"/>
        <xdr:cNvCxnSpPr/>
      </xdr:nvCxnSpPr>
      <xdr:spPr>
        <a:xfrm>
          <a:off x="16179800" y="1492377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116840</xdr:rowOff>
    </xdr:from>
    <xdr:ext cx="762000" cy="259080"/>
    <xdr:sp macro="" textlink="">
      <xdr:nvSpPr>
        <xdr:cNvPr id="254" name="給与水準   （国との比較）平均値テキスト"/>
        <xdr:cNvSpPr txBox="1"/>
      </xdr:nvSpPr>
      <xdr:spPr>
        <a:xfrm>
          <a:off x="17106900" y="15032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7620</xdr:rowOff>
    </xdr:from>
    <xdr:to>
      <xdr:col>77</xdr:col>
      <xdr:colOff>44450</xdr:colOff>
      <xdr:row>87</xdr:row>
      <xdr:rowOff>45720</xdr:rowOff>
    </xdr:to>
    <xdr:cxnSp macro="">
      <xdr:nvCxnSpPr>
        <xdr:cNvPr id="256" name="直線コネクタ 255"/>
        <xdr:cNvCxnSpPr/>
      </xdr:nvCxnSpPr>
      <xdr:spPr>
        <a:xfrm flipV="1">
          <a:off x="15290800" y="149237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154940</xdr:rowOff>
    </xdr:from>
    <xdr:to>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69215</xdr:rowOff>
    </xdr:from>
    <xdr:ext cx="736600" cy="259080"/>
    <xdr:sp macro="" textlink="">
      <xdr:nvSpPr>
        <xdr:cNvPr id="258" name="テキスト ボックス 257"/>
        <xdr:cNvSpPr txBox="1"/>
      </xdr:nvSpPr>
      <xdr:spPr>
        <a:xfrm>
          <a:off x="15798800" y="15156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31750</xdr:rowOff>
    </xdr:from>
    <xdr:to>
      <xdr:col>72</xdr:col>
      <xdr:colOff>203200</xdr:colOff>
      <xdr:row>87</xdr:row>
      <xdr:rowOff>45720</xdr:rowOff>
    </xdr:to>
    <xdr:cxnSp macro="">
      <xdr:nvCxnSpPr>
        <xdr:cNvPr id="259" name="直線コネクタ 258"/>
        <xdr:cNvCxnSpPr/>
      </xdr:nvCxnSpPr>
      <xdr:spPr>
        <a:xfrm>
          <a:off x="14401800" y="149479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149860</xdr:rowOff>
    </xdr:from>
    <xdr:to>
      <xdr:col>73</xdr:col>
      <xdr:colOff>44450</xdr:colOff>
      <xdr:row>88</xdr:row>
      <xdr:rowOff>80010</xdr:rowOff>
    </xdr:to>
    <xdr:sp macro="" textlink="">
      <xdr:nvSpPr>
        <xdr:cNvPr id="260" name="フローチャート: 判断 259"/>
        <xdr:cNvSpPr/>
      </xdr:nvSpPr>
      <xdr:spPr>
        <a:xfrm>
          <a:off x="15240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64770</xdr:rowOff>
    </xdr:from>
    <xdr:ext cx="762000" cy="258445"/>
    <xdr:sp macro="" textlink="">
      <xdr:nvSpPr>
        <xdr:cNvPr id="261" name="テキスト ボックス 260"/>
        <xdr:cNvSpPr txBox="1"/>
      </xdr:nvSpPr>
      <xdr:spPr>
        <a:xfrm>
          <a:off x="14909800" y="15152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31750</xdr:rowOff>
    </xdr:from>
    <xdr:to>
      <xdr:col>68</xdr:col>
      <xdr:colOff>152400</xdr:colOff>
      <xdr:row>87</xdr:row>
      <xdr:rowOff>69850</xdr:rowOff>
    </xdr:to>
    <xdr:cxnSp macro="">
      <xdr:nvCxnSpPr>
        <xdr:cNvPr id="262" name="直線コネクタ 261"/>
        <xdr:cNvCxnSpPr/>
      </xdr:nvCxnSpPr>
      <xdr:spPr>
        <a:xfrm flipV="1">
          <a:off x="13512800" y="14947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149860</xdr:rowOff>
    </xdr:from>
    <xdr:to>
      <xdr:col>68</xdr:col>
      <xdr:colOff>203200</xdr:colOff>
      <xdr:row>88</xdr:row>
      <xdr:rowOff>80010</xdr:rowOff>
    </xdr:to>
    <xdr:sp macro="" textlink="">
      <xdr:nvSpPr>
        <xdr:cNvPr id="263" name="フローチャート: 判断 262"/>
        <xdr:cNvSpPr/>
      </xdr:nvSpPr>
      <xdr:spPr>
        <a:xfrm>
          <a:off x="14351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64770</xdr:rowOff>
    </xdr:from>
    <xdr:ext cx="762000" cy="258445"/>
    <xdr:sp macro="" textlink="">
      <xdr:nvSpPr>
        <xdr:cNvPr id="264" name="テキスト ボックス 263"/>
        <xdr:cNvSpPr txBox="1"/>
      </xdr:nvSpPr>
      <xdr:spPr>
        <a:xfrm>
          <a:off x="14020800" y="15152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149860</xdr:rowOff>
    </xdr:from>
    <xdr:to>
      <xdr:col>64</xdr:col>
      <xdr:colOff>152400</xdr:colOff>
      <xdr:row>88</xdr:row>
      <xdr:rowOff>80010</xdr:rowOff>
    </xdr:to>
    <xdr:sp macro="" textlink="">
      <xdr:nvSpPr>
        <xdr:cNvPr id="265" name="フローチャート: 判断 264"/>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64770</xdr:rowOff>
    </xdr:from>
    <xdr:ext cx="762000" cy="258445"/>
    <xdr:sp macro="" textlink="">
      <xdr:nvSpPr>
        <xdr:cNvPr id="266" name="テキスト ボックス 265"/>
        <xdr:cNvSpPr txBox="1"/>
      </xdr:nvSpPr>
      <xdr:spPr>
        <a:xfrm>
          <a:off x="13131800" y="15152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161925</xdr:rowOff>
    </xdr:from>
    <xdr:to>
      <xdr:col>81</xdr:col>
      <xdr:colOff>95250</xdr:colOff>
      <xdr:row>87</xdr:row>
      <xdr:rowOff>92075</xdr:rowOff>
    </xdr:to>
    <xdr:sp macro="" textlink="">
      <xdr:nvSpPr>
        <xdr:cNvPr id="272" name="楕円 271"/>
        <xdr:cNvSpPr/>
      </xdr:nvSpPr>
      <xdr:spPr>
        <a:xfrm>
          <a:off x="16967200" y="149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6985</xdr:rowOff>
    </xdr:from>
    <xdr:ext cx="762000" cy="258445"/>
    <xdr:sp macro="" textlink="">
      <xdr:nvSpPr>
        <xdr:cNvPr id="273" name="給与水準   （国との比較）該当値テキスト"/>
        <xdr:cNvSpPr txBox="1"/>
      </xdr:nvSpPr>
      <xdr:spPr>
        <a:xfrm>
          <a:off x="17106900" y="14751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128270</xdr:rowOff>
    </xdr:from>
    <xdr:to>
      <xdr:col>77</xdr:col>
      <xdr:colOff>95250</xdr:colOff>
      <xdr:row>87</xdr:row>
      <xdr:rowOff>58420</xdr:rowOff>
    </xdr:to>
    <xdr:sp macro="" textlink="">
      <xdr:nvSpPr>
        <xdr:cNvPr id="274" name="楕円 273"/>
        <xdr:cNvSpPr/>
      </xdr:nvSpPr>
      <xdr:spPr>
        <a:xfrm>
          <a:off x="16129000" y="148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68580</xdr:rowOff>
    </xdr:from>
    <xdr:ext cx="736600" cy="259080"/>
    <xdr:sp macro="" textlink="">
      <xdr:nvSpPr>
        <xdr:cNvPr id="275" name="テキスト ボックス 274"/>
        <xdr:cNvSpPr txBox="1"/>
      </xdr:nvSpPr>
      <xdr:spPr>
        <a:xfrm>
          <a:off x="15798800" y="14641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166370</xdr:rowOff>
    </xdr:from>
    <xdr:to>
      <xdr:col>73</xdr:col>
      <xdr:colOff>44450</xdr:colOff>
      <xdr:row>87</xdr:row>
      <xdr:rowOff>96520</xdr:rowOff>
    </xdr:to>
    <xdr:sp macro="" textlink="">
      <xdr:nvSpPr>
        <xdr:cNvPr id="276" name="楕円 275"/>
        <xdr:cNvSpPr/>
      </xdr:nvSpPr>
      <xdr:spPr>
        <a:xfrm>
          <a:off x="15240000" y="1491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106680</xdr:rowOff>
    </xdr:from>
    <xdr:ext cx="762000" cy="259080"/>
    <xdr:sp macro="" textlink="">
      <xdr:nvSpPr>
        <xdr:cNvPr id="277" name="テキスト ボックス 276"/>
        <xdr:cNvSpPr txBox="1"/>
      </xdr:nvSpPr>
      <xdr:spPr>
        <a:xfrm>
          <a:off x="14909800" y="1467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152400</xdr:rowOff>
    </xdr:from>
    <xdr:to>
      <xdr:col>68</xdr:col>
      <xdr:colOff>203200</xdr:colOff>
      <xdr:row>87</xdr:row>
      <xdr:rowOff>82550</xdr:rowOff>
    </xdr:to>
    <xdr:sp macro="" textlink="">
      <xdr:nvSpPr>
        <xdr:cNvPr id="278" name="楕円 277"/>
        <xdr:cNvSpPr/>
      </xdr:nvSpPr>
      <xdr:spPr>
        <a:xfrm>
          <a:off x="14351000" y="148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92710</xdr:rowOff>
    </xdr:from>
    <xdr:ext cx="762000" cy="259080"/>
    <xdr:sp macro="" textlink="">
      <xdr:nvSpPr>
        <xdr:cNvPr id="279" name="テキスト ボックス 278"/>
        <xdr:cNvSpPr txBox="1"/>
      </xdr:nvSpPr>
      <xdr:spPr>
        <a:xfrm>
          <a:off x="14020800" y="146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19050</xdr:rowOff>
    </xdr:from>
    <xdr:to>
      <xdr:col>64</xdr:col>
      <xdr:colOff>152400</xdr:colOff>
      <xdr:row>87</xdr:row>
      <xdr:rowOff>120650</xdr:rowOff>
    </xdr:to>
    <xdr:sp macro="" textlink="">
      <xdr:nvSpPr>
        <xdr:cNvPr id="280" name="楕円 279"/>
        <xdr:cNvSpPr/>
      </xdr:nvSpPr>
      <xdr:spPr>
        <a:xfrm>
          <a:off x="13462000" y="149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130810</xdr:rowOff>
    </xdr:from>
    <xdr:ext cx="762000" cy="259080"/>
    <xdr:sp macro="" textlink="">
      <xdr:nvSpPr>
        <xdr:cNvPr id="281" name="テキスト ボックス 280"/>
        <xdr:cNvSpPr txBox="1"/>
      </xdr:nvSpPr>
      <xdr:spPr>
        <a:xfrm>
          <a:off x="131318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[25.13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町の面積が広大で人家が点在しているなどの地理的要因により、行政効率が悪いことから類似団体平均を少し上回っている。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今後とも、更なる行政効率化の促進を図るとともに、新規採用抑制等を行い、定員管理計画に基づき職員数の適正化に努める。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7" name="テキスト ボックス 306"/>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09" name="テキスト ボックス 308"/>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95250</xdr:rowOff>
    </xdr:from>
    <xdr:to>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168910</xdr:rowOff>
    </xdr:from>
    <xdr:ext cx="762000" cy="258445"/>
    <xdr:sp macro="" textlink="">
      <xdr:nvSpPr>
        <xdr:cNvPr id="314" name="定員管理の状況最小値テキスト"/>
        <xdr:cNvSpPr txBox="1"/>
      </xdr:nvSpPr>
      <xdr:spPr>
        <a:xfrm>
          <a:off x="17106900" y="1165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25400</xdr:rowOff>
    </xdr:from>
    <xdr:to>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95250</xdr:rowOff>
    </xdr:from>
    <xdr:to>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106045</xdr:rowOff>
    </xdr:from>
    <xdr:to>
      <xdr:col>81</xdr:col>
      <xdr:colOff>44450</xdr:colOff>
      <xdr:row>60</xdr:row>
      <xdr:rowOff>167640</xdr:rowOff>
    </xdr:to>
    <xdr:cxnSp macro="">
      <xdr:nvCxnSpPr>
        <xdr:cNvPr id="318" name="直線コネクタ 317"/>
        <xdr:cNvCxnSpPr/>
      </xdr:nvCxnSpPr>
      <xdr:spPr>
        <a:xfrm>
          <a:off x="16179800" y="1039304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89535</xdr:rowOff>
    </xdr:from>
    <xdr:ext cx="762000" cy="258445"/>
    <xdr:sp macro="" textlink="">
      <xdr:nvSpPr>
        <xdr:cNvPr id="319" name="定員管理の状況平均値テキスト"/>
        <xdr:cNvSpPr txBox="1"/>
      </xdr:nvSpPr>
      <xdr:spPr>
        <a:xfrm>
          <a:off x="17106900" y="10205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73025</xdr:rowOff>
    </xdr:from>
    <xdr:to>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88265</xdr:rowOff>
    </xdr:from>
    <xdr:to>
      <xdr:col>77</xdr:col>
      <xdr:colOff>44450</xdr:colOff>
      <xdr:row>60</xdr:row>
      <xdr:rowOff>106045</xdr:rowOff>
    </xdr:to>
    <xdr:cxnSp macro="">
      <xdr:nvCxnSpPr>
        <xdr:cNvPr id="321" name="直線コネクタ 320"/>
        <xdr:cNvCxnSpPr/>
      </xdr:nvCxnSpPr>
      <xdr:spPr>
        <a:xfrm>
          <a:off x="15290800" y="103752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48260</xdr:rowOff>
    </xdr:from>
    <xdr:to>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160020</xdr:rowOff>
    </xdr:from>
    <xdr:ext cx="736600" cy="259080"/>
    <xdr:sp macro="" textlink="">
      <xdr:nvSpPr>
        <xdr:cNvPr id="323" name="テキスト ボックス 322"/>
        <xdr:cNvSpPr txBox="1"/>
      </xdr:nvSpPr>
      <xdr:spPr>
        <a:xfrm>
          <a:off x="15798800" y="1010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70485</xdr:rowOff>
    </xdr:from>
    <xdr:to>
      <xdr:col>72</xdr:col>
      <xdr:colOff>203200</xdr:colOff>
      <xdr:row>60</xdr:row>
      <xdr:rowOff>88265</xdr:rowOff>
    </xdr:to>
    <xdr:cxnSp macro="">
      <xdr:nvCxnSpPr>
        <xdr:cNvPr id="324" name="直線コネクタ 323"/>
        <xdr:cNvCxnSpPr/>
      </xdr:nvCxnSpPr>
      <xdr:spPr>
        <a:xfrm>
          <a:off x="14401800" y="103574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146685</xdr:rowOff>
    </xdr:from>
    <xdr:ext cx="762000" cy="258445"/>
    <xdr:sp macro="" textlink="">
      <xdr:nvSpPr>
        <xdr:cNvPr id="326" name="テキスト ボックス 325"/>
        <xdr:cNvSpPr txBox="1"/>
      </xdr:nvSpPr>
      <xdr:spPr>
        <a:xfrm>
          <a:off x="14909800" y="10090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70485</xdr:rowOff>
    </xdr:from>
    <xdr:to>
      <xdr:col>68</xdr:col>
      <xdr:colOff>152400</xdr:colOff>
      <xdr:row>60</xdr:row>
      <xdr:rowOff>95250</xdr:rowOff>
    </xdr:to>
    <xdr:cxnSp macro="">
      <xdr:nvCxnSpPr>
        <xdr:cNvPr id="327" name="直線コネクタ 326"/>
        <xdr:cNvCxnSpPr/>
      </xdr:nvCxnSpPr>
      <xdr:spPr>
        <a:xfrm flipV="1">
          <a:off x="13512800" y="103574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21590</xdr:rowOff>
    </xdr:from>
    <xdr:to>
      <xdr:col>68</xdr:col>
      <xdr:colOff>203200</xdr:colOff>
      <xdr:row>60</xdr:row>
      <xdr:rowOff>123190</xdr:rowOff>
    </xdr:to>
    <xdr:sp macro="" textlink="">
      <xdr:nvSpPr>
        <xdr:cNvPr id="328" name="フローチャート: 判断 327"/>
        <xdr:cNvSpPr/>
      </xdr:nvSpPr>
      <xdr:spPr>
        <a:xfrm>
          <a:off x="14351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107950</xdr:rowOff>
    </xdr:from>
    <xdr:ext cx="762000" cy="259080"/>
    <xdr:sp macro="" textlink="">
      <xdr:nvSpPr>
        <xdr:cNvPr id="329" name="テキスト ボックス 328"/>
        <xdr:cNvSpPr txBox="1"/>
      </xdr:nvSpPr>
      <xdr:spPr>
        <a:xfrm>
          <a:off x="14020800" y="1039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3810</xdr:rowOff>
    </xdr:from>
    <xdr:to>
      <xdr:col>64</xdr:col>
      <xdr:colOff>152400</xdr:colOff>
      <xdr:row>60</xdr:row>
      <xdr:rowOff>105410</xdr:rowOff>
    </xdr:to>
    <xdr:sp macro="" textlink="">
      <xdr:nvSpPr>
        <xdr:cNvPr id="330" name="フローチャート: 判断 329"/>
        <xdr:cNvSpPr/>
      </xdr:nvSpPr>
      <xdr:spPr>
        <a:xfrm>
          <a:off x="13462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115570</xdr:rowOff>
    </xdr:from>
    <xdr:ext cx="762000" cy="259080"/>
    <xdr:sp macro="" textlink="">
      <xdr:nvSpPr>
        <xdr:cNvPr id="331" name="テキスト ボックス 330"/>
        <xdr:cNvSpPr txBox="1"/>
      </xdr:nvSpPr>
      <xdr:spPr>
        <a:xfrm>
          <a:off x="13131800" y="1005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116840</xdr:rowOff>
    </xdr:from>
    <xdr:to>
      <xdr:col>81</xdr:col>
      <xdr:colOff>95250</xdr:colOff>
      <xdr:row>61</xdr:row>
      <xdr:rowOff>46990</xdr:rowOff>
    </xdr:to>
    <xdr:sp macro="" textlink="">
      <xdr:nvSpPr>
        <xdr:cNvPr id="337" name="楕円 336"/>
        <xdr:cNvSpPr/>
      </xdr:nvSpPr>
      <xdr:spPr>
        <a:xfrm>
          <a:off x="169672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88900</xdr:rowOff>
    </xdr:from>
    <xdr:ext cx="762000" cy="258445"/>
    <xdr:sp macro="" textlink="">
      <xdr:nvSpPr>
        <xdr:cNvPr id="338" name="定員管理の状況該当値テキスト"/>
        <xdr:cNvSpPr txBox="1"/>
      </xdr:nvSpPr>
      <xdr:spPr>
        <a:xfrm>
          <a:off x="17106900" y="10375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55245</xdr:rowOff>
    </xdr:from>
    <xdr:to>
      <xdr:col>77</xdr:col>
      <xdr:colOff>95250</xdr:colOff>
      <xdr:row>60</xdr:row>
      <xdr:rowOff>156845</xdr:rowOff>
    </xdr:to>
    <xdr:sp macro="" textlink="">
      <xdr:nvSpPr>
        <xdr:cNvPr id="339" name="楕円 338"/>
        <xdr:cNvSpPr/>
      </xdr:nvSpPr>
      <xdr:spPr>
        <a:xfrm>
          <a:off x="161290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141605</xdr:rowOff>
    </xdr:from>
    <xdr:ext cx="736600" cy="259080"/>
    <xdr:sp macro="" textlink="">
      <xdr:nvSpPr>
        <xdr:cNvPr id="340" name="テキスト ボックス 339"/>
        <xdr:cNvSpPr txBox="1"/>
      </xdr:nvSpPr>
      <xdr:spPr>
        <a:xfrm>
          <a:off x="15798800" y="10428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37465</xdr:rowOff>
    </xdr:from>
    <xdr:to>
      <xdr:col>73</xdr:col>
      <xdr:colOff>44450</xdr:colOff>
      <xdr:row>60</xdr:row>
      <xdr:rowOff>139065</xdr:rowOff>
    </xdr:to>
    <xdr:sp macro="" textlink="">
      <xdr:nvSpPr>
        <xdr:cNvPr id="341" name="楕円 340"/>
        <xdr:cNvSpPr/>
      </xdr:nvSpPr>
      <xdr:spPr>
        <a:xfrm>
          <a:off x="152400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123825</xdr:rowOff>
    </xdr:from>
    <xdr:ext cx="762000" cy="258445"/>
    <xdr:sp macro="" textlink="">
      <xdr:nvSpPr>
        <xdr:cNvPr id="342" name="テキスト ボックス 341"/>
        <xdr:cNvSpPr txBox="1"/>
      </xdr:nvSpPr>
      <xdr:spPr>
        <a:xfrm>
          <a:off x="14909800" y="10410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19685</xdr:rowOff>
    </xdr:from>
    <xdr:to>
      <xdr:col>68</xdr:col>
      <xdr:colOff>203200</xdr:colOff>
      <xdr:row>60</xdr:row>
      <xdr:rowOff>121285</xdr:rowOff>
    </xdr:to>
    <xdr:sp macro="" textlink="">
      <xdr:nvSpPr>
        <xdr:cNvPr id="343" name="楕円 342"/>
        <xdr:cNvSpPr/>
      </xdr:nvSpPr>
      <xdr:spPr>
        <a:xfrm>
          <a:off x="143510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132080</xdr:rowOff>
    </xdr:from>
    <xdr:ext cx="762000" cy="258445"/>
    <xdr:sp macro="" textlink="">
      <xdr:nvSpPr>
        <xdr:cNvPr id="344" name="テキスト ボックス 343"/>
        <xdr:cNvSpPr txBox="1"/>
      </xdr:nvSpPr>
      <xdr:spPr>
        <a:xfrm>
          <a:off x="14020800" y="10076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44450</xdr:rowOff>
    </xdr:from>
    <xdr:to>
      <xdr:col>64</xdr:col>
      <xdr:colOff>152400</xdr:colOff>
      <xdr:row>60</xdr:row>
      <xdr:rowOff>146050</xdr:rowOff>
    </xdr:to>
    <xdr:sp macro="" textlink="">
      <xdr:nvSpPr>
        <xdr:cNvPr id="345" name="楕円 344"/>
        <xdr:cNvSpPr/>
      </xdr:nvSpPr>
      <xdr:spPr>
        <a:xfrm>
          <a:off x="134620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130810</xdr:rowOff>
    </xdr:from>
    <xdr:ext cx="762000" cy="259080"/>
    <xdr:sp macro="" textlink="">
      <xdr:nvSpPr>
        <xdr:cNvPr id="346" name="テキスト ボックス 345"/>
        <xdr:cNvSpPr txBox="1"/>
      </xdr:nvSpPr>
      <xdr:spPr>
        <a:xfrm>
          <a:off x="13131800" y="10417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年度、令和４年度と繰上償還を行った影響や事業の適切な取捨選択の結果、実質公債費比率は類似団体の平均値を大きく下回っている。</a:t>
          </a:r>
          <a:endParaRPr lang="ja-JP" altLang="ja-JP" sz="1400">
            <a:effectLst/>
          </a:endParaRPr>
        </a:p>
        <a:p>
          <a:r>
            <a:rPr kumimoji="1" lang="ja-JP" altLang="ja-JP" sz="1100">
              <a:solidFill>
                <a:schemeClr val="dk1"/>
              </a:solidFill>
              <a:effectLst/>
              <a:latin typeface="+mn-lt"/>
              <a:ea typeface="+mn-ea"/>
              <a:cs typeface="+mn-cs"/>
            </a:rPr>
            <a:t>しかし、令和３年度に発行した保小中一貫教育施設整備事業等の大型事業による起債の償還が始まることや、定住促進住宅整備事業及び町営住宅等大規模改修事業等の大型事業も控えており、更に実質公債費比率の増加が見込まれるため、今後とも高利率の地方債の繰上償還を実施することにより、公債費の適正化を図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32385</xdr:rowOff>
    </xdr:from>
    <xdr:to>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32385</xdr:rowOff>
    </xdr:from>
    <xdr:to>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137795</xdr:rowOff>
    </xdr:from>
    <xdr:to>
      <xdr:col>81</xdr:col>
      <xdr:colOff>44450</xdr:colOff>
      <xdr:row>40</xdr:row>
      <xdr:rowOff>6350</xdr:rowOff>
    </xdr:to>
    <xdr:cxnSp macro="">
      <xdr:nvCxnSpPr>
        <xdr:cNvPr id="379" name="直線コネクタ 378"/>
        <xdr:cNvCxnSpPr/>
      </xdr:nvCxnSpPr>
      <xdr:spPr>
        <a:xfrm>
          <a:off x="16179800" y="682434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78105</xdr:rowOff>
    </xdr:from>
    <xdr:ext cx="762000" cy="258445"/>
    <xdr:sp macro="" textlink="">
      <xdr:nvSpPr>
        <xdr:cNvPr id="380" name="公債費負担の状況平均値テキスト"/>
        <xdr:cNvSpPr txBox="1"/>
      </xdr:nvSpPr>
      <xdr:spPr>
        <a:xfrm>
          <a:off x="17106900" y="7107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89535</xdr:rowOff>
    </xdr:from>
    <xdr:to>
      <xdr:col>77</xdr:col>
      <xdr:colOff>44450</xdr:colOff>
      <xdr:row>39</xdr:row>
      <xdr:rowOff>137795</xdr:rowOff>
    </xdr:to>
    <xdr:cxnSp macro="">
      <xdr:nvCxnSpPr>
        <xdr:cNvPr id="382" name="直線コネクタ 381"/>
        <xdr:cNvCxnSpPr/>
      </xdr:nvCxnSpPr>
      <xdr:spPr>
        <a:xfrm>
          <a:off x="15290800" y="67760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20955</xdr:rowOff>
    </xdr:from>
    <xdr:ext cx="736600" cy="258445"/>
    <xdr:sp macro="" textlink="">
      <xdr:nvSpPr>
        <xdr:cNvPr id="384" name="テキスト ボックス 383"/>
        <xdr:cNvSpPr txBox="1"/>
      </xdr:nvSpPr>
      <xdr:spPr>
        <a:xfrm>
          <a:off x="15798800" y="7221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57150</xdr:rowOff>
    </xdr:from>
    <xdr:to>
      <xdr:col>72</xdr:col>
      <xdr:colOff>203200</xdr:colOff>
      <xdr:row>39</xdr:row>
      <xdr:rowOff>89535</xdr:rowOff>
    </xdr:to>
    <xdr:cxnSp macro="">
      <xdr:nvCxnSpPr>
        <xdr:cNvPr id="385" name="直線コネクタ 384"/>
        <xdr:cNvCxnSpPr/>
      </xdr:nvCxnSpPr>
      <xdr:spPr>
        <a:xfrm>
          <a:off x="14401800" y="6743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12700</xdr:rowOff>
    </xdr:from>
    <xdr:ext cx="762000" cy="259080"/>
    <xdr:sp macro="" textlink="">
      <xdr:nvSpPr>
        <xdr:cNvPr id="387" name="テキスト ボックス 386"/>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57150</xdr:rowOff>
    </xdr:from>
    <xdr:to>
      <xdr:col>68</xdr:col>
      <xdr:colOff>152400</xdr:colOff>
      <xdr:row>39</xdr:row>
      <xdr:rowOff>73025</xdr:rowOff>
    </xdr:to>
    <xdr:cxnSp macro="">
      <xdr:nvCxnSpPr>
        <xdr:cNvPr id="388" name="直線コネクタ 387"/>
        <xdr:cNvCxnSpPr/>
      </xdr:nvCxnSpPr>
      <xdr:spPr>
        <a:xfrm flipV="1">
          <a:off x="13512800" y="67437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89535</xdr:rowOff>
    </xdr:from>
    <xdr:to>
      <xdr:col>68</xdr:col>
      <xdr:colOff>203200</xdr:colOff>
      <xdr:row>42</xdr:row>
      <xdr:rowOff>19685</xdr:rowOff>
    </xdr:to>
    <xdr:sp macro="" textlink="">
      <xdr:nvSpPr>
        <xdr:cNvPr id="389" name="フローチャート: 判断 388"/>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4445</xdr:rowOff>
    </xdr:from>
    <xdr:ext cx="762000" cy="259080"/>
    <xdr:sp macro="" textlink="">
      <xdr:nvSpPr>
        <xdr:cNvPr id="390" name="テキスト ボックス 389"/>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160020</xdr:rowOff>
    </xdr:from>
    <xdr:ext cx="762000" cy="259080"/>
    <xdr:sp macro="" textlink="">
      <xdr:nvSpPr>
        <xdr:cNvPr id="392" name="テキスト ボックス 391"/>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143510</xdr:rowOff>
    </xdr:from>
    <xdr:ext cx="762000" cy="258445"/>
    <xdr:sp macro="" textlink="">
      <xdr:nvSpPr>
        <xdr:cNvPr id="399" name="公債費負担の状況該当値テキスト"/>
        <xdr:cNvSpPr txBox="1"/>
      </xdr:nvSpPr>
      <xdr:spPr>
        <a:xfrm>
          <a:off x="17106900" y="6658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86995</xdr:rowOff>
    </xdr:from>
    <xdr:to>
      <xdr:col>77</xdr:col>
      <xdr:colOff>95250</xdr:colOff>
      <xdr:row>40</xdr:row>
      <xdr:rowOff>17780</xdr:rowOff>
    </xdr:to>
    <xdr:sp macro="" textlink="">
      <xdr:nvSpPr>
        <xdr:cNvPr id="400" name="楕円 399"/>
        <xdr:cNvSpPr/>
      </xdr:nvSpPr>
      <xdr:spPr>
        <a:xfrm>
          <a:off x="16129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27305</xdr:rowOff>
    </xdr:from>
    <xdr:ext cx="736600" cy="259080"/>
    <xdr:sp macro="" textlink="">
      <xdr:nvSpPr>
        <xdr:cNvPr id="401" name="テキスト ボックス 400"/>
        <xdr:cNvSpPr txBox="1"/>
      </xdr:nvSpPr>
      <xdr:spPr>
        <a:xfrm>
          <a:off x="15798800" y="654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38735</xdr:rowOff>
    </xdr:from>
    <xdr:to>
      <xdr:col>73</xdr:col>
      <xdr:colOff>44450</xdr:colOff>
      <xdr:row>39</xdr:row>
      <xdr:rowOff>140335</xdr:rowOff>
    </xdr:to>
    <xdr:sp macro="" textlink="">
      <xdr:nvSpPr>
        <xdr:cNvPr id="402" name="楕円 401"/>
        <xdr:cNvSpPr/>
      </xdr:nvSpPr>
      <xdr:spPr>
        <a:xfrm>
          <a:off x="152400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150495</xdr:rowOff>
    </xdr:from>
    <xdr:ext cx="762000" cy="259080"/>
    <xdr:sp macro="" textlink="">
      <xdr:nvSpPr>
        <xdr:cNvPr id="403" name="テキスト ボックス 402"/>
        <xdr:cNvSpPr txBox="1"/>
      </xdr:nvSpPr>
      <xdr:spPr>
        <a:xfrm>
          <a:off x="14909800" y="6494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4" name="楕円 403"/>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118110</xdr:rowOff>
    </xdr:from>
    <xdr:ext cx="762000" cy="259080"/>
    <xdr:sp macro="" textlink="">
      <xdr:nvSpPr>
        <xdr:cNvPr id="405" name="テキスト ボックス 404"/>
        <xdr:cNvSpPr txBox="1"/>
      </xdr:nvSpPr>
      <xdr:spPr>
        <a:xfrm>
          <a:off x="14020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22225</xdr:rowOff>
    </xdr:from>
    <xdr:to>
      <xdr:col>64</xdr:col>
      <xdr:colOff>152400</xdr:colOff>
      <xdr:row>39</xdr:row>
      <xdr:rowOff>123825</xdr:rowOff>
    </xdr:to>
    <xdr:sp macro="" textlink="">
      <xdr:nvSpPr>
        <xdr:cNvPr id="406" name="楕円 405"/>
        <xdr:cNvSpPr/>
      </xdr:nvSpPr>
      <xdr:spPr>
        <a:xfrm>
          <a:off x="134620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133985</xdr:rowOff>
    </xdr:from>
    <xdr:ext cx="762000" cy="258445"/>
    <xdr:sp macro="" textlink="">
      <xdr:nvSpPr>
        <xdr:cNvPr id="407" name="テキスト ボックス 406"/>
        <xdr:cNvSpPr txBox="1"/>
      </xdr:nvSpPr>
      <xdr:spPr>
        <a:xfrm>
          <a:off x="13131800" y="647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令和４年度と繰上償還を行い、公債費削減を中心とする行政改革を進めた結果、令和４年度決算でも数値はマイナスとなった。今後も、後世への負担を少しでも軽減するよう、新規事業等実施について総点検を図り、財政の健全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166370</xdr:rowOff>
    </xdr:from>
    <xdr:to>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8445"/>
    <xdr:sp macro="" textlink="">
      <xdr:nvSpPr>
        <xdr:cNvPr id="441"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4" name="テキスト ボックス 443"/>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6" name="テキスト ボックス 445"/>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8" name="テキスト ボックス 447"/>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50" name="テキスト ボックス 449"/>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3,223
3,181
315.06
6,381,933
6,042,434
105,380
3,609,818
6,138,899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及び退職金負担金率変更に</a:t>
          </a:r>
          <a:r>
            <a:rPr kumimoji="1" lang="ja-JP" altLang="ja-JP" sz="1100">
              <a:solidFill>
                <a:schemeClr val="dk1"/>
              </a:solidFill>
              <a:effectLst/>
              <a:latin typeface="+mn-lt"/>
              <a:ea typeface="+mn-ea"/>
              <a:cs typeface="+mn-cs"/>
            </a:rPr>
            <a:t>より、人件費全体では対前年度</a:t>
          </a:r>
          <a:r>
            <a:rPr kumimoji="1" lang="en-US" altLang="ja-JP" sz="1100">
              <a:solidFill>
                <a:schemeClr val="dk1"/>
              </a:solidFill>
              <a:effectLst/>
              <a:latin typeface="+mn-lt"/>
              <a:ea typeface="+mn-ea"/>
              <a:cs typeface="+mn-cs"/>
            </a:rPr>
            <a:t>13,669</a:t>
          </a:r>
          <a:r>
            <a:rPr kumimoji="1" lang="ja-JP" altLang="ja-JP" sz="1100">
              <a:solidFill>
                <a:schemeClr val="dk1"/>
              </a:solidFill>
              <a:effectLst/>
              <a:latin typeface="+mn-lt"/>
              <a:ea typeface="+mn-ea"/>
              <a:cs typeface="+mn-cs"/>
            </a:rPr>
            <a:t>千円の減額となり、類似団体平均値を大きく下回る結果となった。</a:t>
          </a:r>
          <a:endParaRPr lang="ja-JP" altLang="ja-JP" sz="1400">
            <a:effectLst/>
          </a:endParaRPr>
        </a:p>
        <a:p>
          <a:r>
            <a:rPr kumimoji="1" lang="ja-JP" altLang="ja-JP" sz="1100">
              <a:solidFill>
                <a:schemeClr val="dk1"/>
              </a:solidFill>
              <a:effectLst/>
              <a:latin typeface="+mn-lt"/>
              <a:ea typeface="+mn-ea"/>
              <a:cs typeface="+mn-cs"/>
            </a:rPr>
            <a:t>今後とも新規採用の抑制等を行い、職員数の適正化に努める。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170180</xdr:rowOff>
    </xdr:from>
    <xdr:to>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53340</xdr:rowOff>
    </xdr:from>
    <xdr:ext cx="762000" cy="258445"/>
    <xdr:sp macro="" textlink="">
      <xdr:nvSpPr>
        <xdr:cNvPr id="60" name="人件費最小値テキスト"/>
        <xdr:cNvSpPr txBox="1"/>
      </xdr:nvSpPr>
      <xdr:spPr>
        <a:xfrm>
          <a:off x="4914900" y="6911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170180</xdr:rowOff>
    </xdr:from>
    <xdr:to>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88265</xdr:rowOff>
    </xdr:from>
    <xdr:to>
      <xdr:col>24</xdr:col>
      <xdr:colOff>25400</xdr:colOff>
      <xdr:row>35</xdr:row>
      <xdr:rowOff>97790</xdr:rowOff>
    </xdr:to>
    <xdr:cxnSp macro="">
      <xdr:nvCxnSpPr>
        <xdr:cNvPr id="64" name="直線コネクタ 63"/>
        <xdr:cNvCxnSpPr/>
      </xdr:nvCxnSpPr>
      <xdr:spPr>
        <a:xfrm>
          <a:off x="3987800" y="60890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112395</xdr:rowOff>
    </xdr:from>
    <xdr:ext cx="762000" cy="258445"/>
    <xdr:sp macro="" textlink="">
      <xdr:nvSpPr>
        <xdr:cNvPr id="65" name="人件費平均値テキスト"/>
        <xdr:cNvSpPr txBox="1"/>
      </xdr:nvSpPr>
      <xdr:spPr>
        <a:xfrm>
          <a:off x="4914900" y="6284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88265</xdr:rowOff>
    </xdr:from>
    <xdr:to>
      <xdr:col>19</xdr:col>
      <xdr:colOff>187325</xdr:colOff>
      <xdr:row>36</xdr:row>
      <xdr:rowOff>53975</xdr:rowOff>
    </xdr:to>
    <xdr:cxnSp macro="">
      <xdr:nvCxnSpPr>
        <xdr:cNvPr id="67" name="直線コネクタ 66"/>
        <xdr:cNvCxnSpPr/>
      </xdr:nvCxnSpPr>
      <xdr:spPr>
        <a:xfrm flipV="1">
          <a:off x="3098800" y="608901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113030</xdr:rowOff>
    </xdr:from>
    <xdr:to>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27940</xdr:rowOff>
    </xdr:from>
    <xdr:ext cx="735965" cy="259080"/>
    <xdr:sp macro="" textlink="">
      <xdr:nvSpPr>
        <xdr:cNvPr id="69" name="テキスト ボックス 68"/>
        <xdr:cNvSpPr txBox="1"/>
      </xdr:nvSpPr>
      <xdr:spPr>
        <a:xfrm>
          <a:off x="3606800" y="6371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53975</xdr:rowOff>
    </xdr:from>
    <xdr:to>
      <xdr:col>15</xdr:col>
      <xdr:colOff>98425</xdr:colOff>
      <xdr:row>36</xdr:row>
      <xdr:rowOff>90170</xdr:rowOff>
    </xdr:to>
    <xdr:cxnSp macro="">
      <xdr:nvCxnSpPr>
        <xdr:cNvPr id="70" name="直線コネクタ 69"/>
        <xdr:cNvCxnSpPr/>
      </xdr:nvCxnSpPr>
      <xdr:spPr>
        <a:xfrm flipV="1">
          <a:off x="2209800" y="62261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37465</xdr:rowOff>
    </xdr:from>
    <xdr:to>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123825</xdr:rowOff>
    </xdr:from>
    <xdr:ext cx="762000" cy="258445"/>
    <xdr:sp macro="" textlink="">
      <xdr:nvSpPr>
        <xdr:cNvPr id="72" name="テキスト ボックス 71"/>
        <xdr:cNvSpPr txBox="1"/>
      </xdr:nvSpPr>
      <xdr:spPr>
        <a:xfrm>
          <a:off x="27178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90170</xdr:rowOff>
    </xdr:from>
    <xdr:to>
      <xdr:col>11</xdr:col>
      <xdr:colOff>9525</xdr:colOff>
      <xdr:row>36</xdr:row>
      <xdr:rowOff>95250</xdr:rowOff>
    </xdr:to>
    <xdr:cxnSp macro="">
      <xdr:nvCxnSpPr>
        <xdr:cNvPr id="73" name="直線コネクタ 72"/>
        <xdr:cNvCxnSpPr/>
      </xdr:nvCxnSpPr>
      <xdr:spPr>
        <a:xfrm flipV="1">
          <a:off x="1320800" y="6262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xdr:rowOff>
    </xdr:from>
    <xdr:to>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86995</xdr:rowOff>
    </xdr:from>
    <xdr:ext cx="761365" cy="258445"/>
    <xdr:sp macro="" textlink="">
      <xdr:nvSpPr>
        <xdr:cNvPr id="75" name="テキスト ボックス 74"/>
        <xdr:cNvSpPr txBox="1"/>
      </xdr:nvSpPr>
      <xdr:spPr>
        <a:xfrm>
          <a:off x="1828800" y="6430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153670</xdr:rowOff>
    </xdr:from>
    <xdr:to>
      <xdr:col>6</xdr:col>
      <xdr:colOff>171450</xdr:colOff>
      <xdr:row>37</xdr:row>
      <xdr:rowOff>83820</xdr:rowOff>
    </xdr:to>
    <xdr:sp macro="" textlink="">
      <xdr:nvSpPr>
        <xdr:cNvPr id="76" name="フローチャート: 判断 75"/>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68580</xdr:rowOff>
    </xdr:from>
    <xdr:ext cx="761365" cy="259080"/>
    <xdr:sp macro="" textlink="">
      <xdr:nvSpPr>
        <xdr:cNvPr id="77" name="テキスト ボックス 76"/>
        <xdr:cNvSpPr txBox="1"/>
      </xdr:nvSpPr>
      <xdr:spPr>
        <a:xfrm>
          <a:off x="939800" y="6412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46355</xdr:rowOff>
    </xdr:from>
    <xdr:to>
      <xdr:col>24</xdr:col>
      <xdr:colOff>76200</xdr:colOff>
      <xdr:row>35</xdr:row>
      <xdr:rowOff>147955</xdr:rowOff>
    </xdr:to>
    <xdr:sp macro="" textlink="">
      <xdr:nvSpPr>
        <xdr:cNvPr id="83" name="楕円 82"/>
        <xdr:cNvSpPr/>
      </xdr:nvSpPr>
      <xdr:spPr>
        <a:xfrm>
          <a:off x="47752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63500</xdr:rowOff>
    </xdr:from>
    <xdr:ext cx="762000" cy="258445"/>
    <xdr:sp macro="" textlink="">
      <xdr:nvSpPr>
        <xdr:cNvPr id="84" name="人件費該当値テキスト"/>
        <xdr:cNvSpPr txBox="1"/>
      </xdr:nvSpPr>
      <xdr:spPr>
        <a:xfrm>
          <a:off x="4914900" y="589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37465</xdr:rowOff>
    </xdr:from>
    <xdr:to>
      <xdr:col>20</xdr:col>
      <xdr:colOff>38100</xdr:colOff>
      <xdr:row>35</xdr:row>
      <xdr:rowOff>139065</xdr:rowOff>
    </xdr:to>
    <xdr:sp macro="" textlink="">
      <xdr:nvSpPr>
        <xdr:cNvPr id="85" name="楕円 84"/>
        <xdr:cNvSpPr/>
      </xdr:nvSpPr>
      <xdr:spPr>
        <a:xfrm>
          <a:off x="3937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149225</xdr:rowOff>
    </xdr:from>
    <xdr:ext cx="735965" cy="259080"/>
    <xdr:sp macro="" textlink="">
      <xdr:nvSpPr>
        <xdr:cNvPr id="86" name="テキスト ボックス 85"/>
        <xdr:cNvSpPr txBox="1"/>
      </xdr:nvSpPr>
      <xdr:spPr>
        <a:xfrm>
          <a:off x="3606800" y="58070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3175</xdr:rowOff>
    </xdr:from>
    <xdr:to>
      <xdr:col>15</xdr:col>
      <xdr:colOff>149225</xdr:colOff>
      <xdr:row>36</xdr:row>
      <xdr:rowOff>104775</xdr:rowOff>
    </xdr:to>
    <xdr:sp macro="" textlink="">
      <xdr:nvSpPr>
        <xdr:cNvPr id="87" name="楕円 86"/>
        <xdr:cNvSpPr/>
      </xdr:nvSpPr>
      <xdr:spPr>
        <a:xfrm>
          <a:off x="3048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114935</xdr:rowOff>
    </xdr:from>
    <xdr:ext cx="762000" cy="259080"/>
    <xdr:sp macro="" textlink="">
      <xdr:nvSpPr>
        <xdr:cNvPr id="88" name="テキスト ボックス 87"/>
        <xdr:cNvSpPr txBox="1"/>
      </xdr:nvSpPr>
      <xdr:spPr>
        <a:xfrm>
          <a:off x="2717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39370</xdr:rowOff>
    </xdr:from>
    <xdr:to>
      <xdr:col>11</xdr:col>
      <xdr:colOff>60325</xdr:colOff>
      <xdr:row>36</xdr:row>
      <xdr:rowOff>140970</xdr:rowOff>
    </xdr:to>
    <xdr:sp macro="" textlink="">
      <xdr:nvSpPr>
        <xdr:cNvPr id="89" name="楕円 88"/>
        <xdr:cNvSpPr/>
      </xdr:nvSpPr>
      <xdr:spPr>
        <a:xfrm>
          <a:off x="2159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151130</xdr:rowOff>
    </xdr:from>
    <xdr:ext cx="761365" cy="259080"/>
    <xdr:sp macro="" textlink="">
      <xdr:nvSpPr>
        <xdr:cNvPr id="90" name="テキスト ボックス 89"/>
        <xdr:cNvSpPr txBox="1"/>
      </xdr:nvSpPr>
      <xdr:spPr>
        <a:xfrm>
          <a:off x="1828800" y="5980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44450</xdr:rowOff>
    </xdr:from>
    <xdr:to>
      <xdr:col>6</xdr:col>
      <xdr:colOff>171450</xdr:colOff>
      <xdr:row>36</xdr:row>
      <xdr:rowOff>146050</xdr:rowOff>
    </xdr:to>
    <xdr:sp macro="" textlink="">
      <xdr:nvSpPr>
        <xdr:cNvPr id="91" name="楕円 90"/>
        <xdr:cNvSpPr/>
      </xdr:nvSpPr>
      <xdr:spPr>
        <a:xfrm>
          <a:off x="1270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156210</xdr:rowOff>
    </xdr:from>
    <xdr:ext cx="761365" cy="258445"/>
    <xdr:sp macro="" textlink="">
      <xdr:nvSpPr>
        <xdr:cNvPr id="92" name="テキスト ボックス 91"/>
        <xdr:cNvSpPr txBox="1"/>
      </xdr:nvSpPr>
      <xdr:spPr>
        <a:xfrm>
          <a:off x="939800" y="5985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創意と工夫による一層の効率化を図り、経費の縮減に努めてきた結果、</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今後、職員数の減少による委託（物件費）へのシフトが考えられるが、より一層事業の精査を行い、経費の削減に努める。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168275</xdr:rowOff>
    </xdr:from>
    <xdr:to>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140970</xdr:rowOff>
    </xdr:from>
    <xdr:to>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168275</xdr:rowOff>
    </xdr:from>
    <xdr:to>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67310</xdr:rowOff>
    </xdr:from>
    <xdr:to>
      <xdr:col>82</xdr:col>
      <xdr:colOff>107950</xdr:colOff>
      <xdr:row>16</xdr:row>
      <xdr:rowOff>86360</xdr:rowOff>
    </xdr:to>
    <xdr:cxnSp macro="">
      <xdr:nvCxnSpPr>
        <xdr:cNvPr id="122" name="直線コネクタ 121"/>
        <xdr:cNvCxnSpPr/>
      </xdr:nvCxnSpPr>
      <xdr:spPr>
        <a:xfrm flipV="1">
          <a:off x="15671800" y="28105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167005</xdr:rowOff>
    </xdr:from>
    <xdr:ext cx="762000" cy="258445"/>
    <xdr:sp macro="" textlink="">
      <xdr:nvSpPr>
        <xdr:cNvPr id="123" name="物件費平均値テキスト"/>
        <xdr:cNvSpPr txBox="1"/>
      </xdr:nvSpPr>
      <xdr:spPr>
        <a:xfrm>
          <a:off x="16598900" y="2910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17780</xdr:rowOff>
    </xdr:from>
    <xdr:to>
      <xdr:col>78</xdr:col>
      <xdr:colOff>69850</xdr:colOff>
      <xdr:row>16</xdr:row>
      <xdr:rowOff>86360</xdr:rowOff>
    </xdr:to>
    <xdr:cxnSp macro="">
      <xdr:nvCxnSpPr>
        <xdr:cNvPr id="125" name="直線コネクタ 124"/>
        <xdr:cNvCxnSpPr/>
      </xdr:nvCxnSpPr>
      <xdr:spPr>
        <a:xfrm>
          <a:off x="14782800" y="27609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8445"/>
    <xdr:sp macro="" textlink="">
      <xdr:nvSpPr>
        <xdr:cNvPr id="127" name="テキスト ボックス 126"/>
        <xdr:cNvSpPr txBox="1"/>
      </xdr:nvSpPr>
      <xdr:spPr>
        <a:xfrm>
          <a:off x="15290800" y="2969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17780</xdr:rowOff>
    </xdr:from>
    <xdr:to>
      <xdr:col>73</xdr:col>
      <xdr:colOff>180975</xdr:colOff>
      <xdr:row>16</xdr:row>
      <xdr:rowOff>26670</xdr:rowOff>
    </xdr:to>
    <xdr:cxnSp macro="">
      <xdr:nvCxnSpPr>
        <xdr:cNvPr id="128" name="直線コネクタ 127"/>
        <xdr:cNvCxnSpPr/>
      </xdr:nvCxnSpPr>
      <xdr:spPr>
        <a:xfrm flipV="1">
          <a:off x="13893800" y="2760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59690</xdr:rowOff>
    </xdr:from>
    <xdr:ext cx="762000" cy="259080"/>
    <xdr:sp macro="" textlink="">
      <xdr:nvSpPr>
        <xdr:cNvPr id="130" name="テキスト ボックス 129"/>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26670</xdr:rowOff>
    </xdr:from>
    <xdr:to>
      <xdr:col>69</xdr:col>
      <xdr:colOff>92075</xdr:colOff>
      <xdr:row>16</xdr:row>
      <xdr:rowOff>72390</xdr:rowOff>
    </xdr:to>
    <xdr:cxnSp macro="">
      <xdr:nvCxnSpPr>
        <xdr:cNvPr id="131" name="直線コネクタ 130"/>
        <xdr:cNvCxnSpPr/>
      </xdr:nvCxnSpPr>
      <xdr:spPr>
        <a:xfrm flipV="1">
          <a:off x="13004800" y="27698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55880</xdr:rowOff>
    </xdr:from>
    <xdr:to>
      <xdr:col>69</xdr:col>
      <xdr:colOff>142875</xdr:colOff>
      <xdr:row>17</xdr:row>
      <xdr:rowOff>157480</xdr:rowOff>
    </xdr:to>
    <xdr:sp macro="" textlink="">
      <xdr:nvSpPr>
        <xdr:cNvPr id="132" name="フローチャート: 判断 131"/>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142240</xdr:rowOff>
    </xdr:from>
    <xdr:ext cx="761365" cy="259080"/>
    <xdr:sp macro="" textlink="">
      <xdr:nvSpPr>
        <xdr:cNvPr id="133" name="テキスト ボックス 132"/>
        <xdr:cNvSpPr txBox="1"/>
      </xdr:nvSpPr>
      <xdr:spPr>
        <a:xfrm>
          <a:off x="13512800" y="3056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46355</xdr:rowOff>
    </xdr:from>
    <xdr:to>
      <xdr:col>65</xdr:col>
      <xdr:colOff>53975</xdr:colOff>
      <xdr:row>17</xdr:row>
      <xdr:rowOff>147955</xdr:rowOff>
    </xdr:to>
    <xdr:sp macro="" textlink="">
      <xdr:nvSpPr>
        <xdr:cNvPr id="134" name="フローチャート: 判断 133"/>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132715</xdr:rowOff>
    </xdr:from>
    <xdr:ext cx="762000" cy="258445"/>
    <xdr:sp macro="" textlink="">
      <xdr:nvSpPr>
        <xdr:cNvPr id="135" name="テキスト ボックス 134"/>
        <xdr:cNvSpPr txBox="1"/>
      </xdr:nvSpPr>
      <xdr:spPr>
        <a:xfrm>
          <a:off x="12623800" y="304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16510</xdr:rowOff>
    </xdr:from>
    <xdr:to>
      <xdr:col>82</xdr:col>
      <xdr:colOff>158750</xdr:colOff>
      <xdr:row>16</xdr:row>
      <xdr:rowOff>118110</xdr:rowOff>
    </xdr:to>
    <xdr:sp macro="" textlink="">
      <xdr:nvSpPr>
        <xdr:cNvPr id="141" name="楕円 140"/>
        <xdr:cNvSpPr/>
      </xdr:nvSpPr>
      <xdr:spPr>
        <a:xfrm>
          <a:off x="164592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33020</xdr:rowOff>
    </xdr:from>
    <xdr:ext cx="762000" cy="259080"/>
    <xdr:sp macro="" textlink="">
      <xdr:nvSpPr>
        <xdr:cNvPr id="142" name="物件費該当値テキスト"/>
        <xdr:cNvSpPr txBox="1"/>
      </xdr:nvSpPr>
      <xdr:spPr>
        <a:xfrm>
          <a:off x="16598900" y="260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34925</xdr:rowOff>
    </xdr:from>
    <xdr:to>
      <xdr:col>78</xdr:col>
      <xdr:colOff>120650</xdr:colOff>
      <xdr:row>16</xdr:row>
      <xdr:rowOff>136525</xdr:rowOff>
    </xdr:to>
    <xdr:sp macro="" textlink="">
      <xdr:nvSpPr>
        <xdr:cNvPr id="143" name="楕円 142"/>
        <xdr:cNvSpPr/>
      </xdr:nvSpPr>
      <xdr:spPr>
        <a:xfrm>
          <a:off x="15621000" y="2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146685</xdr:rowOff>
    </xdr:from>
    <xdr:ext cx="736600" cy="258445"/>
    <xdr:sp macro="" textlink="">
      <xdr:nvSpPr>
        <xdr:cNvPr id="144" name="テキスト ボックス 143"/>
        <xdr:cNvSpPr txBox="1"/>
      </xdr:nvSpPr>
      <xdr:spPr>
        <a:xfrm>
          <a:off x="15290800" y="2546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137795</xdr:rowOff>
    </xdr:from>
    <xdr:to>
      <xdr:col>74</xdr:col>
      <xdr:colOff>31750</xdr:colOff>
      <xdr:row>16</xdr:row>
      <xdr:rowOff>67945</xdr:rowOff>
    </xdr:to>
    <xdr:sp macro="" textlink="">
      <xdr:nvSpPr>
        <xdr:cNvPr id="145" name="楕円 144"/>
        <xdr:cNvSpPr/>
      </xdr:nvSpPr>
      <xdr:spPr>
        <a:xfrm>
          <a:off x="14732000" y="27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78105</xdr:rowOff>
    </xdr:from>
    <xdr:ext cx="762000" cy="258445"/>
    <xdr:sp macro="" textlink="">
      <xdr:nvSpPr>
        <xdr:cNvPr id="146" name="テキスト ボックス 145"/>
        <xdr:cNvSpPr txBox="1"/>
      </xdr:nvSpPr>
      <xdr:spPr>
        <a:xfrm>
          <a:off x="14401800" y="2478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147320</xdr:rowOff>
    </xdr:from>
    <xdr:to>
      <xdr:col>69</xdr:col>
      <xdr:colOff>142875</xdr:colOff>
      <xdr:row>16</xdr:row>
      <xdr:rowOff>77470</xdr:rowOff>
    </xdr:to>
    <xdr:sp macro="" textlink="">
      <xdr:nvSpPr>
        <xdr:cNvPr id="147" name="楕円 146"/>
        <xdr:cNvSpPr/>
      </xdr:nvSpPr>
      <xdr:spPr>
        <a:xfrm>
          <a:off x="13843000" y="2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87630</xdr:rowOff>
    </xdr:from>
    <xdr:ext cx="761365" cy="258445"/>
    <xdr:sp macro="" textlink="">
      <xdr:nvSpPr>
        <xdr:cNvPr id="148" name="テキスト ボックス 147"/>
        <xdr:cNvSpPr txBox="1"/>
      </xdr:nvSpPr>
      <xdr:spPr>
        <a:xfrm>
          <a:off x="13512800" y="2487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21590</xdr:rowOff>
    </xdr:from>
    <xdr:to>
      <xdr:col>65</xdr:col>
      <xdr:colOff>53975</xdr:colOff>
      <xdr:row>16</xdr:row>
      <xdr:rowOff>123190</xdr:rowOff>
    </xdr:to>
    <xdr:sp macro="" textlink="">
      <xdr:nvSpPr>
        <xdr:cNvPr id="149" name="楕円 148"/>
        <xdr:cNvSpPr/>
      </xdr:nvSpPr>
      <xdr:spPr>
        <a:xfrm>
          <a:off x="12954000" y="27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133350</xdr:rowOff>
    </xdr:from>
    <xdr:ext cx="762000" cy="258445"/>
    <xdr:sp macro="" textlink="">
      <xdr:nvSpPr>
        <xdr:cNvPr id="150" name="テキスト ボックス 149"/>
        <xdr:cNvSpPr txBox="1"/>
      </xdr:nvSpPr>
      <xdr:spPr>
        <a:xfrm>
          <a:off x="12623800" y="2533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扶助費にかかる経常収支比率が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った状態で</a:t>
          </a:r>
          <a:r>
            <a:rPr kumimoji="1" lang="ja-JP" altLang="ja-JP" sz="1100">
              <a:solidFill>
                <a:schemeClr val="dk1"/>
              </a:solidFill>
              <a:effectLst/>
              <a:latin typeface="+mn-lt"/>
              <a:ea typeface="+mn-ea"/>
              <a:cs typeface="+mn-cs"/>
            </a:rPr>
            <a:t>継続して推移している要因としては、高齢化率の高い本町では、扶助費をはじめとする社会保障経費が高く、令和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老人ホーム入所措置費</a:t>
          </a:r>
          <a:r>
            <a:rPr kumimoji="1" lang="ja-JP" altLang="ja-JP" sz="1100">
              <a:solidFill>
                <a:schemeClr val="dk1"/>
              </a:solidFill>
              <a:effectLst/>
              <a:latin typeface="+mn-lt"/>
              <a:ea typeface="+mn-ea"/>
              <a:cs typeface="+mn-cs"/>
            </a:rPr>
            <a:t>の増加があったことも挙げられる。今後とも、審査等の適正化に努める。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6" name="テキスト ボックス 165"/>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68" name="テキスト ボックス 167"/>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0" name="テキスト ボックス 169"/>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2" name="テキスト ボックス 171"/>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4" name="テキスト ボックス 173"/>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6" name="テキスト ボックス 175"/>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20955</xdr:rowOff>
    </xdr:from>
    <xdr:to>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8445"/>
    <xdr:sp macro="" textlink="">
      <xdr:nvSpPr>
        <xdr:cNvPr id="182" name="扶助費最大値テキスト"/>
        <xdr:cNvSpPr txBox="1"/>
      </xdr:nvSpPr>
      <xdr:spPr>
        <a:xfrm>
          <a:off x="4914900" y="878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151765</xdr:rowOff>
    </xdr:from>
    <xdr:to>
      <xdr:col>24</xdr:col>
      <xdr:colOff>25400</xdr:colOff>
      <xdr:row>56</xdr:row>
      <xdr:rowOff>45085</xdr:rowOff>
    </xdr:to>
    <xdr:cxnSp macro="">
      <xdr:nvCxnSpPr>
        <xdr:cNvPr id="184" name="直線コネクタ 183"/>
        <xdr:cNvCxnSpPr/>
      </xdr:nvCxnSpPr>
      <xdr:spPr>
        <a:xfrm>
          <a:off x="3987800" y="95815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3175</xdr:rowOff>
    </xdr:from>
    <xdr:ext cx="762000" cy="259080"/>
    <xdr:sp macro="" textlink="">
      <xdr:nvSpPr>
        <xdr:cNvPr id="185" name="扶助費平均値テキスト"/>
        <xdr:cNvSpPr txBox="1"/>
      </xdr:nvSpPr>
      <xdr:spPr>
        <a:xfrm>
          <a:off x="4914900" y="9261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151765</xdr:rowOff>
    </xdr:from>
    <xdr:to>
      <xdr:col>19</xdr:col>
      <xdr:colOff>187325</xdr:colOff>
      <xdr:row>55</xdr:row>
      <xdr:rowOff>151765</xdr:rowOff>
    </xdr:to>
    <xdr:cxnSp macro="">
      <xdr:nvCxnSpPr>
        <xdr:cNvPr id="187" name="直線コネクタ 186"/>
        <xdr:cNvCxnSpPr/>
      </xdr:nvCxnSpPr>
      <xdr:spPr>
        <a:xfrm>
          <a:off x="3098800" y="958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81915</xdr:rowOff>
    </xdr:from>
    <xdr:ext cx="735965" cy="259080"/>
    <xdr:sp macro="" textlink="">
      <xdr:nvSpPr>
        <xdr:cNvPr id="189" name="テキスト ボックス 188"/>
        <xdr:cNvSpPr txBox="1"/>
      </xdr:nvSpPr>
      <xdr:spPr>
        <a:xfrm>
          <a:off x="3606800" y="91687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151765</xdr:rowOff>
    </xdr:from>
    <xdr:to>
      <xdr:col>15</xdr:col>
      <xdr:colOff>98425</xdr:colOff>
      <xdr:row>56</xdr:row>
      <xdr:rowOff>29210</xdr:rowOff>
    </xdr:to>
    <xdr:cxnSp macro="">
      <xdr:nvCxnSpPr>
        <xdr:cNvPr id="190" name="直線コネクタ 189"/>
        <xdr:cNvCxnSpPr/>
      </xdr:nvCxnSpPr>
      <xdr:spPr>
        <a:xfrm flipV="1">
          <a:off x="2209800" y="95815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2000" cy="259080"/>
    <xdr:sp macro="" textlink="">
      <xdr:nvSpPr>
        <xdr:cNvPr id="192" name="テキスト ボックス 191"/>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167640</xdr:rowOff>
    </xdr:from>
    <xdr:to>
      <xdr:col>11</xdr:col>
      <xdr:colOff>9525</xdr:colOff>
      <xdr:row>56</xdr:row>
      <xdr:rowOff>29210</xdr:rowOff>
    </xdr:to>
    <xdr:cxnSp macro="">
      <xdr:nvCxnSpPr>
        <xdr:cNvPr id="193" name="直線コネクタ 192"/>
        <xdr:cNvCxnSpPr/>
      </xdr:nvCxnSpPr>
      <xdr:spPr>
        <a:xfrm>
          <a:off x="1320800" y="95973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35560</xdr:rowOff>
    </xdr:from>
    <xdr:to>
      <xdr:col>11</xdr:col>
      <xdr:colOff>60325</xdr:colOff>
      <xdr:row>55</xdr:row>
      <xdr:rowOff>137160</xdr:rowOff>
    </xdr:to>
    <xdr:sp macro="" textlink="">
      <xdr:nvSpPr>
        <xdr:cNvPr id="194" name="フローチャート: 判断 193"/>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147320</xdr:rowOff>
    </xdr:from>
    <xdr:ext cx="761365" cy="259080"/>
    <xdr:sp macro="" textlink="">
      <xdr:nvSpPr>
        <xdr:cNvPr id="195" name="テキスト ボックス 194"/>
        <xdr:cNvSpPr txBox="1"/>
      </xdr:nvSpPr>
      <xdr:spPr>
        <a:xfrm>
          <a:off x="1828800" y="9234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61365" cy="259080"/>
    <xdr:sp macro="" textlink="">
      <xdr:nvSpPr>
        <xdr:cNvPr id="197" name="テキスト ボックス 196"/>
        <xdr:cNvSpPr txBox="1"/>
      </xdr:nvSpPr>
      <xdr:spPr>
        <a:xfrm>
          <a:off x="939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166370</xdr:rowOff>
    </xdr:from>
    <xdr:to>
      <xdr:col>24</xdr:col>
      <xdr:colOff>76200</xdr:colOff>
      <xdr:row>56</xdr:row>
      <xdr:rowOff>95885</xdr:rowOff>
    </xdr:to>
    <xdr:sp macro="" textlink="">
      <xdr:nvSpPr>
        <xdr:cNvPr id="203" name="楕円 202"/>
        <xdr:cNvSpPr/>
      </xdr:nvSpPr>
      <xdr:spPr>
        <a:xfrm>
          <a:off x="47752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137795</xdr:rowOff>
    </xdr:from>
    <xdr:ext cx="762000" cy="259080"/>
    <xdr:sp macro="" textlink="">
      <xdr:nvSpPr>
        <xdr:cNvPr id="204" name="扶助費該当値テキスト"/>
        <xdr:cNvSpPr txBox="1"/>
      </xdr:nvSpPr>
      <xdr:spPr>
        <a:xfrm>
          <a:off x="4914900" y="956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100965</xdr:rowOff>
    </xdr:from>
    <xdr:to>
      <xdr:col>20</xdr:col>
      <xdr:colOff>38100</xdr:colOff>
      <xdr:row>56</xdr:row>
      <xdr:rowOff>31115</xdr:rowOff>
    </xdr:to>
    <xdr:sp macro="" textlink="">
      <xdr:nvSpPr>
        <xdr:cNvPr id="205" name="楕円 204"/>
        <xdr:cNvSpPr/>
      </xdr:nvSpPr>
      <xdr:spPr>
        <a:xfrm>
          <a:off x="3937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15875</xdr:rowOff>
    </xdr:from>
    <xdr:ext cx="735965" cy="259080"/>
    <xdr:sp macro="" textlink="">
      <xdr:nvSpPr>
        <xdr:cNvPr id="206" name="テキスト ボックス 205"/>
        <xdr:cNvSpPr txBox="1"/>
      </xdr:nvSpPr>
      <xdr:spPr>
        <a:xfrm>
          <a:off x="3606800" y="96170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100965</xdr:rowOff>
    </xdr:from>
    <xdr:to>
      <xdr:col>15</xdr:col>
      <xdr:colOff>149225</xdr:colOff>
      <xdr:row>56</xdr:row>
      <xdr:rowOff>31115</xdr:rowOff>
    </xdr:to>
    <xdr:sp macro="" textlink="">
      <xdr:nvSpPr>
        <xdr:cNvPr id="207" name="楕円 206"/>
        <xdr:cNvSpPr/>
      </xdr:nvSpPr>
      <xdr:spPr>
        <a:xfrm>
          <a:off x="3048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15875</xdr:rowOff>
    </xdr:from>
    <xdr:ext cx="762000" cy="259080"/>
    <xdr:sp macro="" textlink="">
      <xdr:nvSpPr>
        <xdr:cNvPr id="208" name="テキスト ボックス 207"/>
        <xdr:cNvSpPr txBox="1"/>
      </xdr:nvSpPr>
      <xdr:spPr>
        <a:xfrm>
          <a:off x="2717800" y="961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149860</xdr:rowOff>
    </xdr:from>
    <xdr:to>
      <xdr:col>11</xdr:col>
      <xdr:colOff>60325</xdr:colOff>
      <xdr:row>56</xdr:row>
      <xdr:rowOff>80010</xdr:rowOff>
    </xdr:to>
    <xdr:sp macro="" textlink="">
      <xdr:nvSpPr>
        <xdr:cNvPr id="209" name="楕円 208"/>
        <xdr:cNvSpPr/>
      </xdr:nvSpPr>
      <xdr:spPr>
        <a:xfrm>
          <a:off x="2159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64770</xdr:rowOff>
    </xdr:from>
    <xdr:ext cx="761365" cy="258445"/>
    <xdr:sp macro="" textlink="">
      <xdr:nvSpPr>
        <xdr:cNvPr id="210" name="テキスト ボックス 209"/>
        <xdr:cNvSpPr txBox="1"/>
      </xdr:nvSpPr>
      <xdr:spPr>
        <a:xfrm>
          <a:off x="1828800" y="9665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116840</xdr:rowOff>
    </xdr:from>
    <xdr:to>
      <xdr:col>6</xdr:col>
      <xdr:colOff>171450</xdr:colOff>
      <xdr:row>56</xdr:row>
      <xdr:rowOff>46990</xdr:rowOff>
    </xdr:to>
    <xdr:sp macro="" textlink="">
      <xdr:nvSpPr>
        <xdr:cNvPr id="211" name="楕円 210"/>
        <xdr:cNvSpPr/>
      </xdr:nvSpPr>
      <xdr:spPr>
        <a:xfrm>
          <a:off x="12700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31750</xdr:rowOff>
    </xdr:from>
    <xdr:ext cx="761365" cy="258445"/>
    <xdr:sp macro="" textlink="">
      <xdr:nvSpPr>
        <xdr:cNvPr id="212" name="テキスト ボックス 211"/>
        <xdr:cNvSpPr txBox="1"/>
      </xdr:nvSpPr>
      <xdr:spPr>
        <a:xfrm>
          <a:off x="939800" y="9632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その他に係る経常収支比率が類似団体平均を上回っているのは、繰出金が主な要因である。国民健康保険特別会計や介護保険特別会計への繰出金については、職員給与等に対する繰出しもあるが、保険料の適正化を図ることにより、税収を主な財源とする普通会計の負担額を減らしていくよう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7365" cy="258445"/>
    <xdr:sp macro="" textlink="">
      <xdr:nvSpPr>
        <xdr:cNvPr id="228" name="テキスト ボックス 227"/>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7365" cy="258445"/>
    <xdr:sp macro="" textlink="">
      <xdr:nvSpPr>
        <xdr:cNvPr id="232" name="テキスト ボックス 231"/>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8445"/>
    <xdr:sp macro="" textlink="">
      <xdr:nvSpPr>
        <xdr:cNvPr id="238"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167005</xdr:rowOff>
    </xdr:from>
    <xdr:to>
      <xdr:col>82</xdr:col>
      <xdr:colOff>107950</xdr:colOff>
      <xdr:row>58</xdr:row>
      <xdr:rowOff>12700</xdr:rowOff>
    </xdr:to>
    <xdr:cxnSp macro="">
      <xdr:nvCxnSpPr>
        <xdr:cNvPr id="240" name="直線コネクタ 239"/>
        <xdr:cNvCxnSpPr/>
      </xdr:nvCxnSpPr>
      <xdr:spPr>
        <a:xfrm flipV="1">
          <a:off x="15671800" y="99396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69850</xdr:rowOff>
    </xdr:from>
    <xdr:ext cx="762000" cy="259080"/>
    <xdr:sp macro="" textlink="">
      <xdr:nvSpPr>
        <xdr:cNvPr id="241" name="その他平均値テキスト"/>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xdr:rowOff>
    </xdr:from>
    <xdr:to>
      <xdr:col>78</xdr:col>
      <xdr:colOff>69850</xdr:colOff>
      <xdr:row>58</xdr:row>
      <xdr:rowOff>12700</xdr:rowOff>
    </xdr:to>
    <xdr:cxnSp macro="">
      <xdr:nvCxnSpPr>
        <xdr:cNvPr id="243" name="直線コネクタ 242"/>
        <xdr:cNvCxnSpPr/>
      </xdr:nvCxnSpPr>
      <xdr:spPr>
        <a:xfrm>
          <a:off x="14782800" y="99510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147955</xdr:rowOff>
    </xdr:from>
    <xdr:ext cx="736600" cy="258445"/>
    <xdr:sp macro="" textlink="">
      <xdr:nvSpPr>
        <xdr:cNvPr id="245" name="テキスト ボックス 244"/>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6985</xdr:rowOff>
    </xdr:from>
    <xdr:to>
      <xdr:col>73</xdr:col>
      <xdr:colOff>180975</xdr:colOff>
      <xdr:row>58</xdr:row>
      <xdr:rowOff>41275</xdr:rowOff>
    </xdr:to>
    <xdr:cxnSp macro="">
      <xdr:nvCxnSpPr>
        <xdr:cNvPr id="246" name="直線コネクタ 245"/>
        <xdr:cNvCxnSpPr/>
      </xdr:nvCxnSpPr>
      <xdr:spPr>
        <a:xfrm flipV="1">
          <a:off x="13893800" y="99510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33655</xdr:rowOff>
    </xdr:from>
    <xdr:ext cx="762000" cy="258445"/>
    <xdr:sp macro="" textlink="">
      <xdr:nvSpPr>
        <xdr:cNvPr id="248" name="テキスト ボックス 247"/>
        <xdr:cNvSpPr txBox="1"/>
      </xdr:nvSpPr>
      <xdr:spPr>
        <a:xfrm>
          <a:off x="14401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41275</xdr:rowOff>
    </xdr:from>
    <xdr:to>
      <xdr:col>69</xdr:col>
      <xdr:colOff>92075</xdr:colOff>
      <xdr:row>58</xdr:row>
      <xdr:rowOff>46990</xdr:rowOff>
    </xdr:to>
    <xdr:cxnSp macro="">
      <xdr:nvCxnSpPr>
        <xdr:cNvPr id="249" name="直線コネクタ 248"/>
        <xdr:cNvCxnSpPr/>
      </xdr:nvCxnSpPr>
      <xdr:spPr>
        <a:xfrm flipV="1">
          <a:off x="13004800" y="99853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27940</xdr:rowOff>
    </xdr:from>
    <xdr:ext cx="761365" cy="259080"/>
    <xdr:sp macro="" textlink="">
      <xdr:nvSpPr>
        <xdr:cNvPr id="251" name="テキスト ボックス 250"/>
        <xdr:cNvSpPr txBox="1"/>
      </xdr:nvSpPr>
      <xdr:spPr>
        <a:xfrm>
          <a:off x="13512800" y="9629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50800</xdr:rowOff>
    </xdr:from>
    <xdr:ext cx="762000" cy="259080"/>
    <xdr:sp macro="" textlink="">
      <xdr:nvSpPr>
        <xdr:cNvPr id="253" name="テキスト ボックス 252"/>
        <xdr:cNvSpPr txBox="1"/>
      </xdr:nvSpPr>
      <xdr:spPr>
        <a:xfrm>
          <a:off x="12623800" y="965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5" name="テキスト ボックス 254"/>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6" name="テキスト ボックス 255"/>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58" name="テキスト ボックス 257"/>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116205</xdr:rowOff>
    </xdr:from>
    <xdr:to>
      <xdr:col>82</xdr:col>
      <xdr:colOff>158750</xdr:colOff>
      <xdr:row>58</xdr:row>
      <xdr:rowOff>46355</xdr:rowOff>
    </xdr:to>
    <xdr:sp macro="" textlink="">
      <xdr:nvSpPr>
        <xdr:cNvPr id="259" name="楕円 258"/>
        <xdr:cNvSpPr/>
      </xdr:nvSpPr>
      <xdr:spPr>
        <a:xfrm>
          <a:off x="164592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88265</xdr:rowOff>
    </xdr:from>
    <xdr:ext cx="762000" cy="258445"/>
    <xdr:sp macro="" textlink="">
      <xdr:nvSpPr>
        <xdr:cNvPr id="260" name="その他該当値テキスト"/>
        <xdr:cNvSpPr txBox="1"/>
      </xdr:nvSpPr>
      <xdr:spPr>
        <a:xfrm>
          <a:off x="16598900" y="9860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1" name="楕円 260"/>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48260</xdr:rowOff>
    </xdr:from>
    <xdr:ext cx="736600" cy="259080"/>
    <xdr:sp macro="" textlink="">
      <xdr:nvSpPr>
        <xdr:cNvPr id="262" name="テキスト ボックス 261"/>
        <xdr:cNvSpPr txBox="1"/>
      </xdr:nvSpPr>
      <xdr:spPr>
        <a:xfrm>
          <a:off x="1529080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127635</xdr:rowOff>
    </xdr:from>
    <xdr:to>
      <xdr:col>74</xdr:col>
      <xdr:colOff>31750</xdr:colOff>
      <xdr:row>58</xdr:row>
      <xdr:rowOff>57785</xdr:rowOff>
    </xdr:to>
    <xdr:sp macro="" textlink="">
      <xdr:nvSpPr>
        <xdr:cNvPr id="263" name="楕円 262"/>
        <xdr:cNvSpPr/>
      </xdr:nvSpPr>
      <xdr:spPr>
        <a:xfrm>
          <a:off x="14732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42545</xdr:rowOff>
    </xdr:from>
    <xdr:ext cx="762000" cy="258445"/>
    <xdr:sp macro="" textlink="">
      <xdr:nvSpPr>
        <xdr:cNvPr id="264" name="テキスト ボックス 263"/>
        <xdr:cNvSpPr txBox="1"/>
      </xdr:nvSpPr>
      <xdr:spPr>
        <a:xfrm>
          <a:off x="14401800" y="9986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161925</xdr:rowOff>
    </xdr:from>
    <xdr:to>
      <xdr:col>69</xdr:col>
      <xdr:colOff>142875</xdr:colOff>
      <xdr:row>58</xdr:row>
      <xdr:rowOff>92075</xdr:rowOff>
    </xdr:to>
    <xdr:sp macro="" textlink="">
      <xdr:nvSpPr>
        <xdr:cNvPr id="265" name="楕円 264"/>
        <xdr:cNvSpPr/>
      </xdr:nvSpPr>
      <xdr:spPr>
        <a:xfrm>
          <a:off x="13843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76835</xdr:rowOff>
    </xdr:from>
    <xdr:ext cx="761365" cy="258445"/>
    <xdr:sp macro="" textlink="">
      <xdr:nvSpPr>
        <xdr:cNvPr id="266" name="テキスト ボックス 265"/>
        <xdr:cNvSpPr txBox="1"/>
      </xdr:nvSpPr>
      <xdr:spPr>
        <a:xfrm>
          <a:off x="13512800" y="100209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167640</xdr:rowOff>
    </xdr:from>
    <xdr:to>
      <xdr:col>65</xdr:col>
      <xdr:colOff>53975</xdr:colOff>
      <xdr:row>58</xdr:row>
      <xdr:rowOff>97790</xdr:rowOff>
    </xdr:to>
    <xdr:sp macro="" textlink="">
      <xdr:nvSpPr>
        <xdr:cNvPr id="267" name="楕円 266"/>
        <xdr:cNvSpPr/>
      </xdr:nvSpPr>
      <xdr:spPr>
        <a:xfrm>
          <a:off x="12954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82550</xdr:rowOff>
    </xdr:from>
    <xdr:ext cx="762000" cy="259080"/>
    <xdr:sp macro="" textlink="">
      <xdr:nvSpPr>
        <xdr:cNvPr id="268" name="テキスト ボックス 267"/>
        <xdr:cNvSpPr txBox="1"/>
      </xdr:nvSpPr>
      <xdr:spPr>
        <a:xfrm>
          <a:off x="12623800" y="1002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事業の精査を行ってきたことより、類似団体平均値を下回る結果となっているが、高齢化の進展などにより社会保障関係経費の増加傾向が続くことが見込まれる。今後とも、事業の見直しや補助金の交付が適当かどうかの精査を行い、経費の縮小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0" name="テキスト ボックス 279"/>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2" name="テキスト ボックス 281"/>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4" name="テキスト ボックス 283"/>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6" name="テキスト ボックス 285"/>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88" name="テキスト ボックス 287"/>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0" name="テキスト ボックス 289"/>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8445"/>
    <xdr:sp macro="" textlink="">
      <xdr:nvSpPr>
        <xdr:cNvPr id="294" name="補助費等最小値テキスト"/>
        <xdr:cNvSpPr txBox="1"/>
      </xdr:nvSpPr>
      <xdr:spPr>
        <a:xfrm>
          <a:off x="16598900" y="697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97790</xdr:rowOff>
    </xdr:from>
    <xdr:to>
      <xdr:col>82</xdr:col>
      <xdr:colOff>107950</xdr:colOff>
      <xdr:row>35</xdr:row>
      <xdr:rowOff>115570</xdr:rowOff>
    </xdr:to>
    <xdr:cxnSp macro="">
      <xdr:nvCxnSpPr>
        <xdr:cNvPr id="298" name="直線コネクタ 297"/>
        <xdr:cNvCxnSpPr/>
      </xdr:nvCxnSpPr>
      <xdr:spPr>
        <a:xfrm>
          <a:off x="15671800" y="60985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57150</xdr:rowOff>
    </xdr:from>
    <xdr:ext cx="762000" cy="259080"/>
    <xdr:sp macro="" textlink="">
      <xdr:nvSpPr>
        <xdr:cNvPr id="299"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78740</xdr:rowOff>
    </xdr:from>
    <xdr:to>
      <xdr:col>78</xdr:col>
      <xdr:colOff>69850</xdr:colOff>
      <xdr:row>35</xdr:row>
      <xdr:rowOff>97790</xdr:rowOff>
    </xdr:to>
    <xdr:cxnSp macro="">
      <xdr:nvCxnSpPr>
        <xdr:cNvPr id="301" name="直線コネクタ 300"/>
        <xdr:cNvCxnSpPr/>
      </xdr:nvCxnSpPr>
      <xdr:spPr>
        <a:xfrm>
          <a:off x="14782800" y="60794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62230</xdr:rowOff>
    </xdr:from>
    <xdr:to>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148590</xdr:rowOff>
    </xdr:from>
    <xdr:ext cx="736600" cy="259080"/>
    <xdr:sp macro="" textlink="">
      <xdr:nvSpPr>
        <xdr:cNvPr id="303" name="テキスト ボックス 302"/>
        <xdr:cNvSpPr txBox="1"/>
      </xdr:nvSpPr>
      <xdr:spPr>
        <a:xfrm>
          <a:off x="15290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78740</xdr:rowOff>
    </xdr:from>
    <xdr:to>
      <xdr:col>73</xdr:col>
      <xdr:colOff>180975</xdr:colOff>
      <xdr:row>35</xdr:row>
      <xdr:rowOff>83820</xdr:rowOff>
    </xdr:to>
    <xdr:cxnSp macro="">
      <xdr:nvCxnSpPr>
        <xdr:cNvPr id="304" name="直線コネクタ 303"/>
        <xdr:cNvCxnSpPr/>
      </xdr:nvCxnSpPr>
      <xdr:spPr>
        <a:xfrm flipV="1">
          <a:off x="13893800" y="6079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06" name="テキスト ボックス 305"/>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83820</xdr:rowOff>
    </xdr:from>
    <xdr:to>
      <xdr:col>69</xdr:col>
      <xdr:colOff>92075</xdr:colOff>
      <xdr:row>35</xdr:row>
      <xdr:rowOff>83820</xdr:rowOff>
    </xdr:to>
    <xdr:cxnSp macro="">
      <xdr:nvCxnSpPr>
        <xdr:cNvPr id="307" name="直線コネクタ 306"/>
        <xdr:cNvCxnSpPr/>
      </xdr:nvCxnSpPr>
      <xdr:spPr>
        <a:xfrm>
          <a:off x="13004800" y="6084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08" name="フローチャート: 判断 307"/>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5080</xdr:rowOff>
    </xdr:from>
    <xdr:ext cx="761365" cy="259080"/>
    <xdr:sp macro="" textlink="">
      <xdr:nvSpPr>
        <xdr:cNvPr id="309" name="テキスト ボックス 308"/>
        <xdr:cNvSpPr txBox="1"/>
      </xdr:nvSpPr>
      <xdr:spPr>
        <a:xfrm>
          <a:off x="13512800" y="6348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0" name="フローチャート: 判断 309"/>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2000" cy="259080"/>
    <xdr:sp macro="" textlink="">
      <xdr:nvSpPr>
        <xdr:cNvPr id="311" name="テキスト ボックス 310"/>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3" name="テキスト ボックス 31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4" name="テキスト ボックス 31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6" name="テキスト ボックス 31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17" name="楕円 316"/>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81280</xdr:rowOff>
    </xdr:from>
    <xdr:ext cx="762000" cy="259080"/>
    <xdr:sp macro="" textlink="">
      <xdr:nvSpPr>
        <xdr:cNvPr id="318" name="補助費等該当値テキスト"/>
        <xdr:cNvSpPr txBox="1"/>
      </xdr:nvSpPr>
      <xdr:spPr>
        <a:xfrm>
          <a:off x="16598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46355</xdr:rowOff>
    </xdr:from>
    <xdr:to>
      <xdr:col>78</xdr:col>
      <xdr:colOff>120650</xdr:colOff>
      <xdr:row>35</xdr:row>
      <xdr:rowOff>147955</xdr:rowOff>
    </xdr:to>
    <xdr:sp macro="" textlink="">
      <xdr:nvSpPr>
        <xdr:cNvPr id="319" name="楕円 318"/>
        <xdr:cNvSpPr/>
      </xdr:nvSpPr>
      <xdr:spPr>
        <a:xfrm>
          <a:off x="15621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158115</xdr:rowOff>
    </xdr:from>
    <xdr:ext cx="736600" cy="258445"/>
    <xdr:sp macro="" textlink="">
      <xdr:nvSpPr>
        <xdr:cNvPr id="320" name="テキスト ボックス 319"/>
        <xdr:cNvSpPr txBox="1"/>
      </xdr:nvSpPr>
      <xdr:spPr>
        <a:xfrm>
          <a:off x="15290800" y="5815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27940</xdr:rowOff>
    </xdr:from>
    <xdr:to>
      <xdr:col>74</xdr:col>
      <xdr:colOff>31750</xdr:colOff>
      <xdr:row>35</xdr:row>
      <xdr:rowOff>129540</xdr:rowOff>
    </xdr:to>
    <xdr:sp macro="" textlink="">
      <xdr:nvSpPr>
        <xdr:cNvPr id="321" name="楕円 320"/>
        <xdr:cNvSpPr/>
      </xdr:nvSpPr>
      <xdr:spPr>
        <a:xfrm>
          <a:off x="147320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139700</xdr:rowOff>
    </xdr:from>
    <xdr:ext cx="762000" cy="259080"/>
    <xdr:sp macro="" textlink="">
      <xdr:nvSpPr>
        <xdr:cNvPr id="322" name="テキスト ボックス 321"/>
        <xdr:cNvSpPr txBox="1"/>
      </xdr:nvSpPr>
      <xdr:spPr>
        <a:xfrm>
          <a:off x="144018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33020</xdr:rowOff>
    </xdr:from>
    <xdr:to>
      <xdr:col>69</xdr:col>
      <xdr:colOff>142875</xdr:colOff>
      <xdr:row>35</xdr:row>
      <xdr:rowOff>134620</xdr:rowOff>
    </xdr:to>
    <xdr:sp macro="" textlink="">
      <xdr:nvSpPr>
        <xdr:cNvPr id="323" name="楕円 322"/>
        <xdr:cNvSpPr/>
      </xdr:nvSpPr>
      <xdr:spPr>
        <a:xfrm>
          <a:off x="13843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144780</xdr:rowOff>
    </xdr:from>
    <xdr:ext cx="761365" cy="258445"/>
    <xdr:sp macro="" textlink="">
      <xdr:nvSpPr>
        <xdr:cNvPr id="324" name="テキスト ボックス 323"/>
        <xdr:cNvSpPr txBox="1"/>
      </xdr:nvSpPr>
      <xdr:spPr>
        <a:xfrm>
          <a:off x="13512800" y="5802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33020</xdr:rowOff>
    </xdr:from>
    <xdr:to>
      <xdr:col>65</xdr:col>
      <xdr:colOff>53975</xdr:colOff>
      <xdr:row>35</xdr:row>
      <xdr:rowOff>134620</xdr:rowOff>
    </xdr:to>
    <xdr:sp macro="" textlink="">
      <xdr:nvSpPr>
        <xdr:cNvPr id="325" name="楕円 324"/>
        <xdr:cNvSpPr/>
      </xdr:nvSpPr>
      <xdr:spPr>
        <a:xfrm>
          <a:off x="12954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144780</xdr:rowOff>
    </xdr:from>
    <xdr:ext cx="762000" cy="258445"/>
    <xdr:sp macro="" textlink="">
      <xdr:nvSpPr>
        <xdr:cNvPr id="326" name="テキスト ボックス 325"/>
        <xdr:cNvSpPr txBox="1"/>
      </xdr:nvSpPr>
      <xdr:spPr>
        <a:xfrm>
          <a:off x="12623800" y="5802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50">
              <a:solidFill>
                <a:schemeClr val="dk1"/>
              </a:solidFill>
              <a:effectLst/>
              <a:latin typeface="+mn-lt"/>
              <a:ea typeface="+mn-ea"/>
              <a:cs typeface="+mn-cs"/>
            </a:rPr>
            <a:t>既発債の元金償還の開始</a:t>
          </a:r>
          <a:r>
            <a:rPr kumimoji="1" lang="ja-JP" altLang="en-US" sz="1050">
              <a:solidFill>
                <a:schemeClr val="dk1"/>
              </a:solidFill>
              <a:effectLst/>
              <a:latin typeface="+mn-lt"/>
              <a:ea typeface="+mn-ea"/>
              <a:cs typeface="+mn-cs"/>
            </a:rPr>
            <a:t>及び繰上償還の実施</a:t>
          </a:r>
          <a:r>
            <a:rPr kumimoji="1" lang="ja-JP" altLang="ja-JP" sz="1050">
              <a:solidFill>
                <a:schemeClr val="dk1"/>
              </a:solidFill>
              <a:effectLst/>
              <a:latin typeface="+mn-lt"/>
              <a:ea typeface="+mn-ea"/>
              <a:cs typeface="+mn-cs"/>
            </a:rPr>
            <a:t>により、前年度と比べると公債費に係る経常収支比率は</a:t>
          </a:r>
          <a:r>
            <a:rPr kumimoji="1" lang="en-US" altLang="ja-JP" sz="1050">
              <a:solidFill>
                <a:schemeClr val="dk1"/>
              </a:solidFill>
              <a:effectLst/>
              <a:latin typeface="+mn-lt"/>
              <a:ea typeface="+mn-ea"/>
              <a:cs typeface="+mn-cs"/>
            </a:rPr>
            <a:t>10.7</a:t>
          </a:r>
          <a:r>
            <a:rPr kumimoji="1" lang="ja-JP" altLang="ja-JP" sz="1050">
              <a:solidFill>
                <a:schemeClr val="dk1"/>
              </a:solidFill>
              <a:effectLst/>
              <a:latin typeface="+mn-lt"/>
              <a:ea typeface="+mn-ea"/>
              <a:cs typeface="+mn-cs"/>
            </a:rPr>
            <a:t>ポイント増とな</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類似団体平均を</a:t>
          </a:r>
          <a:r>
            <a:rPr kumimoji="1" lang="ja-JP" altLang="en-US" sz="1050">
              <a:solidFill>
                <a:schemeClr val="dk1"/>
              </a:solidFill>
              <a:effectLst/>
              <a:latin typeface="+mn-lt"/>
              <a:ea typeface="+mn-ea"/>
              <a:cs typeface="+mn-cs"/>
            </a:rPr>
            <a:t>上</a:t>
          </a:r>
          <a:r>
            <a:rPr kumimoji="1" lang="ja-JP" altLang="ja-JP" sz="1050">
              <a:solidFill>
                <a:schemeClr val="dk1"/>
              </a:solidFill>
              <a:effectLst/>
              <a:latin typeface="+mn-lt"/>
              <a:ea typeface="+mn-ea"/>
              <a:cs typeface="+mn-cs"/>
            </a:rPr>
            <a:t>回る結果となっている。地方債の新規発行を伴う事業の精査・抑制に努めているが、財政基盤が弱く、自主財源の増額が望めない本町では、インフラ整備や高齢化の進展によるソフト事業の推進等については地方債の発行を行っている。今後大型の整備事業による既発債の償還が控えており、引き続き、地方債の発行を伴う事業の精査に努める。</a:t>
          </a:r>
          <a:endParaRPr lang="ja-JP" altLang="ja-JP" sz="105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38" name="テキスト ボックス 33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0" name="テキスト ボックス 33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2" name="テキスト ボックス 341"/>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4" name="テキスト ボックス 343"/>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46" name="テキスト ボックス 345"/>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48" name="テキスト ボックス 347"/>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0" name="テキスト ボックス 349"/>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7620</xdr:rowOff>
    </xdr:from>
    <xdr:ext cx="762000" cy="258445"/>
    <xdr:sp macro="" textlink="">
      <xdr:nvSpPr>
        <xdr:cNvPr id="354" name="公債費最小値テキスト"/>
        <xdr:cNvSpPr txBox="1"/>
      </xdr:nvSpPr>
      <xdr:spPr>
        <a:xfrm>
          <a:off x="4914900" y="13895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35560</xdr:rowOff>
    </xdr:from>
    <xdr:to>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78</xdr:row>
      <xdr:rowOff>16510</xdr:rowOff>
    </xdr:to>
    <xdr:cxnSp macro="">
      <xdr:nvCxnSpPr>
        <xdr:cNvPr id="358" name="直線コネクタ 357"/>
        <xdr:cNvCxnSpPr/>
      </xdr:nvCxnSpPr>
      <xdr:spPr>
        <a:xfrm>
          <a:off x="3987800" y="12981940"/>
          <a:ext cx="8382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2000" cy="259080"/>
    <xdr:sp macro="" textlink="">
      <xdr:nvSpPr>
        <xdr:cNvPr id="359"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123190</xdr:rowOff>
    </xdr:to>
    <xdr:cxnSp macro="">
      <xdr:nvCxnSpPr>
        <xdr:cNvPr id="361" name="直線コネクタ 360"/>
        <xdr:cNvCxnSpPr/>
      </xdr:nvCxnSpPr>
      <xdr:spPr>
        <a:xfrm>
          <a:off x="3098800" y="129590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80010</xdr:rowOff>
    </xdr:from>
    <xdr:to>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166370</xdr:rowOff>
    </xdr:from>
    <xdr:ext cx="735965" cy="258445"/>
    <xdr:sp macro="" textlink="">
      <xdr:nvSpPr>
        <xdr:cNvPr id="363" name="テキスト ボックス 362"/>
        <xdr:cNvSpPr txBox="1"/>
      </xdr:nvSpPr>
      <xdr:spPr>
        <a:xfrm>
          <a:off x="3606800" y="131965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92710</xdr:rowOff>
    </xdr:from>
    <xdr:to>
      <xdr:col>15</xdr:col>
      <xdr:colOff>98425</xdr:colOff>
      <xdr:row>75</xdr:row>
      <xdr:rowOff>100330</xdr:rowOff>
    </xdr:to>
    <xdr:cxnSp macro="">
      <xdr:nvCxnSpPr>
        <xdr:cNvPr id="364" name="直線コネクタ 363"/>
        <xdr:cNvCxnSpPr/>
      </xdr:nvCxnSpPr>
      <xdr:spPr>
        <a:xfrm>
          <a:off x="2209800" y="12951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110490</xdr:rowOff>
    </xdr:from>
    <xdr:to>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25400</xdr:rowOff>
    </xdr:from>
    <xdr:ext cx="762000" cy="259080"/>
    <xdr:sp macro="" textlink="">
      <xdr:nvSpPr>
        <xdr:cNvPr id="366" name="テキスト ボックス 365"/>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92710</xdr:rowOff>
    </xdr:from>
    <xdr:to>
      <xdr:col>11</xdr:col>
      <xdr:colOff>9525</xdr:colOff>
      <xdr:row>75</xdr:row>
      <xdr:rowOff>127000</xdr:rowOff>
    </xdr:to>
    <xdr:cxnSp macro="">
      <xdr:nvCxnSpPr>
        <xdr:cNvPr id="367" name="直線コネクタ 366"/>
        <xdr:cNvCxnSpPr/>
      </xdr:nvCxnSpPr>
      <xdr:spPr>
        <a:xfrm flipV="1">
          <a:off x="1320800" y="129514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68" name="フローチャート: 判断 367"/>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33020</xdr:rowOff>
    </xdr:from>
    <xdr:ext cx="761365" cy="259080"/>
    <xdr:sp macro="" textlink="">
      <xdr:nvSpPr>
        <xdr:cNvPr id="369" name="テキスト ボックス 368"/>
        <xdr:cNvSpPr txBox="1"/>
      </xdr:nvSpPr>
      <xdr:spPr>
        <a:xfrm>
          <a:off x="1828800" y="13234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0" name="フローチャート: 判断 369"/>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25400</xdr:rowOff>
    </xdr:from>
    <xdr:ext cx="761365" cy="259080"/>
    <xdr:sp macro="" textlink="">
      <xdr:nvSpPr>
        <xdr:cNvPr id="371" name="テキスト ボックス 370"/>
        <xdr:cNvSpPr txBox="1"/>
      </xdr:nvSpPr>
      <xdr:spPr>
        <a:xfrm>
          <a:off x="939800" y="1322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4" name="テキスト ボックス 37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137160</xdr:rowOff>
    </xdr:from>
    <xdr:to>
      <xdr:col>24</xdr:col>
      <xdr:colOff>76200</xdr:colOff>
      <xdr:row>78</xdr:row>
      <xdr:rowOff>67310</xdr:rowOff>
    </xdr:to>
    <xdr:sp macro="" textlink="">
      <xdr:nvSpPr>
        <xdr:cNvPr id="377" name="楕円 376"/>
        <xdr:cNvSpPr/>
      </xdr:nvSpPr>
      <xdr:spPr>
        <a:xfrm>
          <a:off x="47752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109220</xdr:rowOff>
    </xdr:from>
    <xdr:ext cx="762000" cy="258445"/>
    <xdr:sp macro="" textlink="">
      <xdr:nvSpPr>
        <xdr:cNvPr id="378" name="公債費該当値テキスト"/>
        <xdr:cNvSpPr txBox="1"/>
      </xdr:nvSpPr>
      <xdr:spPr>
        <a:xfrm>
          <a:off x="4914900" y="13310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72390</xdr:rowOff>
    </xdr:from>
    <xdr:to>
      <xdr:col>20</xdr:col>
      <xdr:colOff>38100</xdr:colOff>
      <xdr:row>76</xdr:row>
      <xdr:rowOff>2540</xdr:rowOff>
    </xdr:to>
    <xdr:sp macro="" textlink="">
      <xdr:nvSpPr>
        <xdr:cNvPr id="379" name="楕円 378"/>
        <xdr:cNvSpPr/>
      </xdr:nvSpPr>
      <xdr:spPr>
        <a:xfrm>
          <a:off x="3937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12700</xdr:rowOff>
    </xdr:from>
    <xdr:ext cx="735965" cy="259080"/>
    <xdr:sp macro="" textlink="">
      <xdr:nvSpPr>
        <xdr:cNvPr id="380" name="テキスト ボックス 379"/>
        <xdr:cNvSpPr txBox="1"/>
      </xdr:nvSpPr>
      <xdr:spPr>
        <a:xfrm>
          <a:off x="3606800" y="127000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81" name="楕円 380"/>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161290</xdr:rowOff>
    </xdr:from>
    <xdr:ext cx="762000" cy="259080"/>
    <xdr:sp macro="" textlink="">
      <xdr:nvSpPr>
        <xdr:cNvPr id="382" name="テキスト ボックス 381"/>
        <xdr:cNvSpPr txBox="1"/>
      </xdr:nvSpPr>
      <xdr:spPr>
        <a:xfrm>
          <a:off x="2717800" y="1267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3" name="楕円 382"/>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153670</xdr:rowOff>
    </xdr:from>
    <xdr:ext cx="761365" cy="259080"/>
    <xdr:sp macro="" textlink="">
      <xdr:nvSpPr>
        <xdr:cNvPr id="384" name="テキスト ボックス 383"/>
        <xdr:cNvSpPr txBox="1"/>
      </xdr:nvSpPr>
      <xdr:spPr>
        <a:xfrm>
          <a:off x="1828800" y="12669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85" name="楕円 384"/>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16510</xdr:rowOff>
    </xdr:from>
    <xdr:ext cx="761365" cy="259080"/>
    <xdr:sp macro="" textlink="">
      <xdr:nvSpPr>
        <xdr:cNvPr id="386" name="テキスト ボックス 385"/>
        <xdr:cNvSpPr txBox="1"/>
      </xdr:nvSpPr>
      <xdr:spPr>
        <a:xfrm>
          <a:off x="939800" y="12703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公債費以外に係る経常収支比率が類似団体平均を下回っているのは、主な要因としては、</a:t>
          </a:r>
          <a:r>
            <a:rPr kumimoji="1" lang="ja-JP" altLang="en-US" sz="1100">
              <a:solidFill>
                <a:schemeClr val="dk1"/>
              </a:solidFill>
              <a:effectLst/>
              <a:latin typeface="+mn-lt"/>
              <a:ea typeface="+mn-ea"/>
              <a:cs typeface="+mn-cs"/>
            </a:rPr>
            <a:t>歳入全体に占める</a:t>
          </a:r>
          <a:r>
            <a:rPr kumimoji="1" lang="ja-JP" altLang="ja-JP" sz="1100">
              <a:solidFill>
                <a:schemeClr val="dk1"/>
              </a:solidFill>
              <a:effectLst/>
              <a:latin typeface="+mn-lt"/>
              <a:ea typeface="+mn-ea"/>
              <a:cs typeface="+mn-cs"/>
            </a:rPr>
            <a:t>歳入経常一般財源</a:t>
          </a:r>
          <a:r>
            <a:rPr kumimoji="1" lang="ja-JP" altLang="en-US" sz="1100">
              <a:solidFill>
                <a:schemeClr val="dk1"/>
              </a:solidFill>
              <a:effectLst/>
              <a:latin typeface="+mn-lt"/>
              <a:ea typeface="+mn-ea"/>
              <a:cs typeface="+mn-cs"/>
            </a:rPr>
            <a:t>の割合が</a:t>
          </a:r>
          <a:r>
            <a:rPr kumimoji="1" lang="ja-JP" altLang="ja-JP" sz="1100">
              <a:solidFill>
                <a:schemeClr val="dk1"/>
              </a:solidFill>
              <a:effectLst/>
              <a:latin typeface="+mn-lt"/>
              <a:ea typeface="+mn-ea"/>
              <a:cs typeface="+mn-cs"/>
            </a:rPr>
            <a:t>増加したことにより、全体として経常収支比率が</a:t>
          </a:r>
          <a:r>
            <a:rPr kumimoji="1" lang="ja-JP" altLang="en-US" sz="1100">
              <a:solidFill>
                <a:schemeClr val="dk1"/>
              </a:solidFill>
              <a:effectLst/>
              <a:latin typeface="+mn-lt"/>
              <a:ea typeface="+mn-ea"/>
              <a:cs typeface="+mn-cs"/>
            </a:rPr>
            <a:t>低く抑えられた</a:t>
          </a:r>
          <a:r>
            <a:rPr kumimoji="1" lang="ja-JP" altLang="ja-JP" sz="1100">
              <a:solidFill>
                <a:schemeClr val="dk1"/>
              </a:solidFill>
              <a:effectLst/>
              <a:latin typeface="+mn-lt"/>
              <a:ea typeface="+mn-ea"/>
              <a:cs typeface="+mn-cs"/>
            </a:rPr>
            <a:t>ことがあげられる。今後定年退職者の増加による人件費の減少や、特別会計の保険料の適正化や人件費等の繰出金を考慮すると、今後も減少する見込みである。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398" name="テキスト ボックス 39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0" name="テキスト ボックス 39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2" name="テキスト ボックス 401"/>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4" name="テキスト ボックス 403"/>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6" name="テキスト ボックス 405"/>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8" name="テキスト ボックス 407"/>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0" name="テキスト ボックス 409"/>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2" name="テキスト ボックス 41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8445"/>
    <xdr:sp macro="" textlink="">
      <xdr:nvSpPr>
        <xdr:cNvPr id="415" name="公債費以外最小値テキスト"/>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75</xdr:row>
      <xdr:rowOff>157480</xdr:rowOff>
    </xdr:to>
    <xdr:cxnSp macro="">
      <xdr:nvCxnSpPr>
        <xdr:cNvPr id="419" name="直線コネクタ 418"/>
        <xdr:cNvCxnSpPr/>
      </xdr:nvCxnSpPr>
      <xdr:spPr>
        <a:xfrm>
          <a:off x="15671800" y="130048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10160</xdr:rowOff>
    </xdr:from>
    <xdr:ext cx="762000" cy="259080"/>
    <xdr:sp macro="" textlink="">
      <xdr:nvSpPr>
        <xdr:cNvPr id="420" name="公債費以外平均値テキスト"/>
        <xdr:cNvSpPr txBox="1"/>
      </xdr:nvSpPr>
      <xdr:spPr>
        <a:xfrm>
          <a:off x="16598900" y="13383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12700</xdr:rowOff>
    </xdr:to>
    <xdr:cxnSp macro="">
      <xdr:nvCxnSpPr>
        <xdr:cNvPr id="422" name="直線コネクタ 421"/>
        <xdr:cNvCxnSpPr/>
      </xdr:nvCxnSpPr>
      <xdr:spPr>
        <a:xfrm flipV="1">
          <a:off x="14782800" y="13004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21590</xdr:rowOff>
    </xdr:from>
    <xdr:ext cx="736600" cy="259080"/>
    <xdr:sp macro="" textlink="">
      <xdr:nvSpPr>
        <xdr:cNvPr id="424" name="テキスト ボックス 423"/>
        <xdr:cNvSpPr txBox="1"/>
      </xdr:nvSpPr>
      <xdr:spPr>
        <a:xfrm>
          <a:off x="15290800" y="1339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12700</xdr:rowOff>
    </xdr:from>
    <xdr:to>
      <xdr:col>73</xdr:col>
      <xdr:colOff>180975</xdr:colOff>
      <xdr:row>76</xdr:row>
      <xdr:rowOff>88900</xdr:rowOff>
    </xdr:to>
    <xdr:cxnSp macro="">
      <xdr:nvCxnSpPr>
        <xdr:cNvPr id="425" name="直線コネクタ 424"/>
        <xdr:cNvCxnSpPr/>
      </xdr:nvCxnSpPr>
      <xdr:spPr>
        <a:xfrm flipV="1">
          <a:off x="13893800" y="13042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2540</xdr:rowOff>
    </xdr:from>
    <xdr:ext cx="762000" cy="259080"/>
    <xdr:sp macro="" textlink="">
      <xdr:nvSpPr>
        <xdr:cNvPr id="427" name="テキスト ボックス 426"/>
        <xdr:cNvSpPr txBox="1"/>
      </xdr:nvSpPr>
      <xdr:spPr>
        <a:xfrm>
          <a:off x="14401800" y="1354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88900</xdr:rowOff>
    </xdr:from>
    <xdr:to>
      <xdr:col>69</xdr:col>
      <xdr:colOff>92075</xdr:colOff>
      <xdr:row>76</xdr:row>
      <xdr:rowOff>127000</xdr:rowOff>
    </xdr:to>
    <xdr:cxnSp macro="">
      <xdr:nvCxnSpPr>
        <xdr:cNvPr id="428" name="直線コネクタ 427"/>
        <xdr:cNvCxnSpPr/>
      </xdr:nvCxnSpPr>
      <xdr:spPr>
        <a:xfrm flipV="1">
          <a:off x="13004800" y="13119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129540</xdr:rowOff>
    </xdr:from>
    <xdr:to>
      <xdr:col>69</xdr:col>
      <xdr:colOff>142875</xdr:colOff>
      <xdr:row>79</xdr:row>
      <xdr:rowOff>59690</xdr:rowOff>
    </xdr:to>
    <xdr:sp macro="" textlink="">
      <xdr:nvSpPr>
        <xdr:cNvPr id="429" name="フローチャート: 判断 428"/>
        <xdr:cNvSpPr/>
      </xdr:nvSpPr>
      <xdr:spPr>
        <a:xfrm>
          <a:off x="13843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44450</xdr:rowOff>
    </xdr:from>
    <xdr:ext cx="761365" cy="259080"/>
    <xdr:sp macro="" textlink="">
      <xdr:nvSpPr>
        <xdr:cNvPr id="430" name="テキスト ボックス 429"/>
        <xdr:cNvSpPr txBox="1"/>
      </xdr:nvSpPr>
      <xdr:spPr>
        <a:xfrm>
          <a:off x="13512800" y="13589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29210</xdr:rowOff>
    </xdr:from>
    <xdr:ext cx="762000" cy="258445"/>
    <xdr:sp macro="" textlink="">
      <xdr:nvSpPr>
        <xdr:cNvPr id="432" name="テキスト ボックス 431"/>
        <xdr:cNvSpPr txBox="1"/>
      </xdr:nvSpPr>
      <xdr:spPr>
        <a:xfrm>
          <a:off x="12623800" y="1357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4" name="テキスト ボックス 43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5" name="テキスト ボックス 43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7" name="テキスト ボックス 43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106680</xdr:rowOff>
    </xdr:from>
    <xdr:to>
      <xdr:col>82</xdr:col>
      <xdr:colOff>158750</xdr:colOff>
      <xdr:row>76</xdr:row>
      <xdr:rowOff>36830</xdr:rowOff>
    </xdr:to>
    <xdr:sp macro="" textlink="">
      <xdr:nvSpPr>
        <xdr:cNvPr id="438" name="楕円 437"/>
        <xdr:cNvSpPr/>
      </xdr:nvSpPr>
      <xdr:spPr>
        <a:xfrm>
          <a:off x="16459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123190</xdr:rowOff>
    </xdr:from>
    <xdr:ext cx="762000" cy="258445"/>
    <xdr:sp macro="" textlink="">
      <xdr:nvSpPr>
        <xdr:cNvPr id="439" name="公債費以外該当値テキスト"/>
        <xdr:cNvSpPr txBox="1"/>
      </xdr:nvSpPr>
      <xdr:spPr>
        <a:xfrm>
          <a:off x="16598900" y="12810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40" name="楕円 439"/>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35560</xdr:rowOff>
    </xdr:from>
    <xdr:ext cx="736600" cy="259080"/>
    <xdr:sp macro="" textlink="">
      <xdr:nvSpPr>
        <xdr:cNvPr id="441" name="テキスト ボックス 440"/>
        <xdr:cNvSpPr txBox="1"/>
      </xdr:nvSpPr>
      <xdr:spPr>
        <a:xfrm>
          <a:off x="15290800" y="12722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2" name="楕円 441"/>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73660</xdr:rowOff>
    </xdr:from>
    <xdr:ext cx="762000" cy="259080"/>
    <xdr:sp macro="" textlink="">
      <xdr:nvSpPr>
        <xdr:cNvPr id="443" name="テキスト ボックス 442"/>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44" name="楕円 443"/>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149860</xdr:rowOff>
    </xdr:from>
    <xdr:ext cx="761365" cy="259080"/>
    <xdr:sp macro="" textlink="">
      <xdr:nvSpPr>
        <xdr:cNvPr id="445" name="テキスト ボックス 444"/>
        <xdr:cNvSpPr txBox="1"/>
      </xdr:nvSpPr>
      <xdr:spPr>
        <a:xfrm>
          <a:off x="13512800" y="12837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6" name="楕円 445"/>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xdr:rowOff>
    </xdr:from>
    <xdr:ext cx="762000" cy="259080"/>
    <xdr:sp macro="" textlink="">
      <xdr:nvSpPr>
        <xdr:cNvPr id="447" name="テキスト ボックス 446"/>
        <xdr:cNvSpPr txBox="1"/>
      </xdr:nvSpPr>
      <xdr:spPr>
        <a:xfrm>
          <a:off x="12623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高知県大豊町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20320</xdr:rowOff>
    </xdr:from>
    <xdr:to>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85090</xdr:rowOff>
    </xdr:from>
    <xdr:ext cx="761365" cy="259080"/>
    <xdr:sp macro="" textlink="">
      <xdr:nvSpPr>
        <xdr:cNvPr id="44" name="人口1人当たり決算額の推移最小値テキスト130"/>
        <xdr:cNvSpPr txBox="1"/>
      </xdr:nvSpPr>
      <xdr:spPr>
        <a:xfrm>
          <a:off x="5740400" y="3561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113030</xdr:rowOff>
    </xdr:from>
    <xdr:to>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106680</xdr:rowOff>
    </xdr:from>
    <xdr:ext cx="761365" cy="259080"/>
    <xdr:sp macro="" textlink="">
      <xdr:nvSpPr>
        <xdr:cNvPr id="46" name="人口1人当たり決算額の推移最大値テキスト130"/>
        <xdr:cNvSpPr txBox="1"/>
      </xdr:nvSpPr>
      <xdr:spPr>
        <a:xfrm>
          <a:off x="5740400" y="2040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20320</xdr:rowOff>
    </xdr:from>
    <xdr:to>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8255</xdr:rowOff>
    </xdr:from>
    <xdr:to>
      <xdr:col>29</xdr:col>
      <xdr:colOff>127000</xdr:colOff>
      <xdr:row>19</xdr:row>
      <xdr:rowOff>33655</xdr:rowOff>
    </xdr:to>
    <xdr:cxnSp macro="">
      <xdr:nvCxnSpPr>
        <xdr:cNvPr id="48" name="直線コネクタ 47"/>
        <xdr:cNvCxnSpPr/>
      </xdr:nvCxnSpPr>
      <xdr:spPr>
        <a:xfrm flipV="1">
          <a:off x="5003800" y="3313430"/>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139065</xdr:rowOff>
    </xdr:from>
    <xdr:ext cx="761365" cy="259080"/>
    <xdr:sp macro="" textlink="">
      <xdr:nvSpPr>
        <xdr:cNvPr id="49" name="人口1人当たり決算額の推移平均値テキスト130"/>
        <xdr:cNvSpPr txBox="1"/>
      </xdr:nvSpPr>
      <xdr:spPr>
        <a:xfrm>
          <a:off x="5740400" y="31013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122555</xdr:rowOff>
    </xdr:from>
    <xdr:to>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33655</xdr:rowOff>
    </xdr:from>
    <xdr:to>
      <xdr:col>26</xdr:col>
      <xdr:colOff>50800</xdr:colOff>
      <xdr:row>19</xdr:row>
      <xdr:rowOff>40640</xdr:rowOff>
    </xdr:to>
    <xdr:cxnSp macro="">
      <xdr:nvCxnSpPr>
        <xdr:cNvPr id="51" name="直線コネクタ 50"/>
        <xdr:cNvCxnSpPr/>
      </xdr:nvCxnSpPr>
      <xdr:spPr>
        <a:xfrm flipV="1">
          <a:off x="4305300" y="333883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144780</xdr:rowOff>
    </xdr:from>
    <xdr:to>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86360</xdr:rowOff>
    </xdr:from>
    <xdr:ext cx="736600" cy="258445"/>
    <xdr:sp macro="" textlink="">
      <xdr:nvSpPr>
        <xdr:cNvPr id="53" name="テキスト ボックス 52"/>
        <xdr:cNvSpPr txBox="1"/>
      </xdr:nvSpPr>
      <xdr:spPr>
        <a:xfrm>
          <a:off x="4622800" y="3048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40640</xdr:rowOff>
    </xdr:from>
    <xdr:to>
      <xdr:col>22</xdr:col>
      <xdr:colOff>114300</xdr:colOff>
      <xdr:row>19</xdr:row>
      <xdr:rowOff>45085</xdr:rowOff>
    </xdr:to>
    <xdr:cxnSp macro="">
      <xdr:nvCxnSpPr>
        <xdr:cNvPr id="54" name="直線コネクタ 53"/>
        <xdr:cNvCxnSpPr/>
      </xdr:nvCxnSpPr>
      <xdr:spPr>
        <a:xfrm flipV="1">
          <a:off x="3606800" y="334581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161925</xdr:rowOff>
    </xdr:from>
    <xdr:to>
      <xdr:col>22</xdr:col>
      <xdr:colOff>165100</xdr:colOff>
      <xdr:row>19</xdr:row>
      <xdr:rowOff>92075</xdr:rowOff>
    </xdr:to>
    <xdr:sp macro="" textlink="">
      <xdr:nvSpPr>
        <xdr:cNvPr id="55" name="フローチャート: 判断 54"/>
        <xdr:cNvSpPr/>
      </xdr:nvSpPr>
      <xdr:spPr>
        <a:xfrm>
          <a:off x="4254500" y="3295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76835</xdr:rowOff>
    </xdr:from>
    <xdr:ext cx="762000" cy="258445"/>
    <xdr:sp macro="" textlink="">
      <xdr:nvSpPr>
        <xdr:cNvPr id="56" name="テキスト ボックス 55"/>
        <xdr:cNvSpPr txBox="1"/>
      </xdr:nvSpPr>
      <xdr:spPr>
        <a:xfrm>
          <a:off x="3924300" y="3382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45085</xdr:rowOff>
    </xdr:from>
    <xdr:to>
      <xdr:col>18</xdr:col>
      <xdr:colOff>177800</xdr:colOff>
      <xdr:row>19</xdr:row>
      <xdr:rowOff>66040</xdr:rowOff>
    </xdr:to>
    <xdr:cxnSp macro="">
      <xdr:nvCxnSpPr>
        <xdr:cNvPr id="57" name="直線コネクタ 56"/>
        <xdr:cNvCxnSpPr/>
      </xdr:nvCxnSpPr>
      <xdr:spPr>
        <a:xfrm flipV="1">
          <a:off x="2908300" y="335026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3810</xdr:rowOff>
    </xdr:from>
    <xdr:to>
      <xdr:col>19</xdr:col>
      <xdr:colOff>38100</xdr:colOff>
      <xdr:row>19</xdr:row>
      <xdr:rowOff>105410</xdr:rowOff>
    </xdr:to>
    <xdr:sp macro="" textlink="">
      <xdr:nvSpPr>
        <xdr:cNvPr id="58" name="フローチャート: 判断 57"/>
        <xdr:cNvSpPr/>
      </xdr:nvSpPr>
      <xdr:spPr>
        <a:xfrm>
          <a:off x="3556000" y="3308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90170</xdr:rowOff>
    </xdr:from>
    <xdr:ext cx="762000" cy="259080"/>
    <xdr:sp macro="" textlink="">
      <xdr:nvSpPr>
        <xdr:cNvPr id="59" name="テキスト ボックス 58"/>
        <xdr:cNvSpPr txBox="1"/>
      </xdr:nvSpPr>
      <xdr:spPr>
        <a:xfrm>
          <a:off x="3225800" y="339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25400</xdr:rowOff>
    </xdr:from>
    <xdr:to>
      <xdr:col>15</xdr:col>
      <xdr:colOff>101600</xdr:colOff>
      <xdr:row>19</xdr:row>
      <xdr:rowOff>127000</xdr:rowOff>
    </xdr:to>
    <xdr:sp macro="" textlink="">
      <xdr:nvSpPr>
        <xdr:cNvPr id="60" name="フローチャート: 判断 59"/>
        <xdr:cNvSpPr/>
      </xdr:nvSpPr>
      <xdr:spPr>
        <a:xfrm>
          <a:off x="2857500" y="3330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111760</xdr:rowOff>
    </xdr:from>
    <xdr:ext cx="762000" cy="258445"/>
    <xdr:sp macro="" textlink="">
      <xdr:nvSpPr>
        <xdr:cNvPr id="61" name="テキスト ボックス 60"/>
        <xdr:cNvSpPr txBox="1"/>
      </xdr:nvSpPr>
      <xdr:spPr>
        <a:xfrm>
          <a:off x="2527300" y="3416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128905</xdr:rowOff>
    </xdr:from>
    <xdr:to>
      <xdr:col>29</xdr:col>
      <xdr:colOff>177800</xdr:colOff>
      <xdr:row>19</xdr:row>
      <xdr:rowOff>59055</xdr:rowOff>
    </xdr:to>
    <xdr:sp macro="" textlink="">
      <xdr:nvSpPr>
        <xdr:cNvPr id="67" name="楕円 66"/>
        <xdr:cNvSpPr/>
      </xdr:nvSpPr>
      <xdr:spPr>
        <a:xfrm>
          <a:off x="5600700" y="326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100965</xdr:rowOff>
    </xdr:from>
    <xdr:ext cx="761365" cy="258445"/>
    <xdr:sp macro="" textlink="">
      <xdr:nvSpPr>
        <xdr:cNvPr id="68" name="人口1人当たり決算額の推移該当値テキスト130"/>
        <xdr:cNvSpPr txBox="1"/>
      </xdr:nvSpPr>
      <xdr:spPr>
        <a:xfrm>
          <a:off x="5740400" y="3234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272,877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154940</xdr:rowOff>
    </xdr:from>
    <xdr:to>
      <xdr:col>26</xdr:col>
      <xdr:colOff>101600</xdr:colOff>
      <xdr:row>19</xdr:row>
      <xdr:rowOff>84455</xdr:rowOff>
    </xdr:to>
    <xdr:sp macro="" textlink="">
      <xdr:nvSpPr>
        <xdr:cNvPr id="69" name="楕円 68"/>
        <xdr:cNvSpPr/>
      </xdr:nvSpPr>
      <xdr:spPr>
        <a:xfrm>
          <a:off x="4953000" y="32886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69215</xdr:rowOff>
    </xdr:from>
    <xdr:ext cx="736600" cy="259080"/>
    <xdr:sp macro="" textlink="">
      <xdr:nvSpPr>
        <xdr:cNvPr id="70" name="テキスト ボックス 69"/>
        <xdr:cNvSpPr txBox="1"/>
      </xdr:nvSpPr>
      <xdr:spPr>
        <a:xfrm>
          <a:off x="4622800" y="3374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261,601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161290</xdr:rowOff>
    </xdr:from>
    <xdr:to>
      <xdr:col>22</xdr:col>
      <xdr:colOff>165100</xdr:colOff>
      <xdr:row>19</xdr:row>
      <xdr:rowOff>91440</xdr:rowOff>
    </xdr:to>
    <xdr:sp macro="" textlink="">
      <xdr:nvSpPr>
        <xdr:cNvPr id="71" name="楕円 70"/>
        <xdr:cNvSpPr/>
      </xdr:nvSpPr>
      <xdr:spPr>
        <a:xfrm>
          <a:off x="4254500" y="3295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101600</xdr:rowOff>
    </xdr:from>
    <xdr:ext cx="762000" cy="259080"/>
    <xdr:sp macro="" textlink="">
      <xdr:nvSpPr>
        <xdr:cNvPr id="72" name="テキスト ボックス 71"/>
        <xdr:cNvSpPr txBox="1"/>
      </xdr:nvSpPr>
      <xdr:spPr>
        <a:xfrm>
          <a:off x="3924300" y="306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258,691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166370</xdr:rowOff>
    </xdr:from>
    <xdr:to>
      <xdr:col>19</xdr:col>
      <xdr:colOff>38100</xdr:colOff>
      <xdr:row>19</xdr:row>
      <xdr:rowOff>95885</xdr:rowOff>
    </xdr:to>
    <xdr:sp macro="" textlink="">
      <xdr:nvSpPr>
        <xdr:cNvPr id="73" name="楕円 72"/>
        <xdr:cNvSpPr/>
      </xdr:nvSpPr>
      <xdr:spPr>
        <a:xfrm>
          <a:off x="3556000" y="33000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106045</xdr:rowOff>
    </xdr:from>
    <xdr:ext cx="762000" cy="259080"/>
    <xdr:sp macro="" textlink="">
      <xdr:nvSpPr>
        <xdr:cNvPr id="74" name="テキスト ボックス 73"/>
        <xdr:cNvSpPr txBox="1"/>
      </xdr:nvSpPr>
      <xdr:spPr>
        <a:xfrm>
          <a:off x="3225800" y="3068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256,728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15240</xdr:rowOff>
    </xdr:from>
    <xdr:to>
      <xdr:col>15</xdr:col>
      <xdr:colOff>101600</xdr:colOff>
      <xdr:row>19</xdr:row>
      <xdr:rowOff>116840</xdr:rowOff>
    </xdr:to>
    <xdr:sp macro="" textlink="">
      <xdr:nvSpPr>
        <xdr:cNvPr id="75" name="楕円 74"/>
        <xdr:cNvSpPr/>
      </xdr:nvSpPr>
      <xdr:spPr>
        <a:xfrm>
          <a:off x="2857500" y="332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127000</xdr:rowOff>
    </xdr:from>
    <xdr:ext cx="762000" cy="259080"/>
    <xdr:sp macro="" textlink="">
      <xdr:nvSpPr>
        <xdr:cNvPr id="76" name="テキスト ボックス 75"/>
        <xdr:cNvSpPr txBox="1"/>
      </xdr:nvSpPr>
      <xdr:spPr>
        <a:xfrm>
          <a:off x="25273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247,599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8445"/>
    <xdr:sp macro="" textlink="">
      <xdr:nvSpPr>
        <xdr:cNvPr id="93" name="テキスト ボックス 92"/>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154940</xdr:rowOff>
    </xdr:from>
    <xdr:to>
      <xdr:col>29</xdr:col>
      <xdr:colOff>127000</xdr:colOff>
      <xdr:row>38</xdr:row>
      <xdr:rowOff>116205</xdr:rowOff>
    </xdr:to>
    <xdr:cxnSp macro="">
      <xdr:nvCxnSpPr>
        <xdr:cNvPr id="103" name="直線コネクタ 102"/>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88265</xdr:rowOff>
    </xdr:from>
    <xdr:ext cx="761365" cy="257810"/>
    <xdr:sp macro="" textlink="">
      <xdr:nvSpPr>
        <xdr:cNvPr id="104" name="人口1人当たり決算額の推移最小値テキスト445"/>
        <xdr:cNvSpPr txBox="1"/>
      </xdr:nvSpPr>
      <xdr:spPr>
        <a:xfrm>
          <a:off x="5740400" y="755586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116205</xdr:rowOff>
    </xdr:from>
    <xdr:to>
      <xdr:col>30</xdr:col>
      <xdr:colOff>25400</xdr:colOff>
      <xdr:row>38</xdr:row>
      <xdr:rowOff>116205</xdr:rowOff>
    </xdr:to>
    <xdr:cxnSp macro="">
      <xdr:nvCxnSpPr>
        <xdr:cNvPr id="105" name="直線コネクタ 104"/>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240665</xdr:rowOff>
    </xdr:from>
    <xdr:ext cx="761365" cy="259715"/>
    <xdr:sp macro="" textlink="">
      <xdr:nvSpPr>
        <xdr:cNvPr id="106" name="人口1人当たり決算額の推移最大値テキスト445"/>
        <xdr:cNvSpPr txBox="1"/>
      </xdr:nvSpPr>
      <xdr:spPr>
        <a:xfrm>
          <a:off x="5740400" y="6165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154940</xdr:rowOff>
    </xdr:from>
    <xdr:to>
      <xdr:col>30</xdr:col>
      <xdr:colOff>25400</xdr:colOff>
      <xdr:row>34</xdr:row>
      <xdr:rowOff>154940</xdr:rowOff>
    </xdr:to>
    <xdr:cxnSp macro="">
      <xdr:nvCxnSpPr>
        <xdr:cNvPr id="107" name="直線コネクタ 106"/>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160020</xdr:rowOff>
    </xdr:from>
    <xdr:to>
      <xdr:col>29</xdr:col>
      <xdr:colOff>127000</xdr:colOff>
      <xdr:row>37</xdr:row>
      <xdr:rowOff>200660</xdr:rowOff>
    </xdr:to>
    <xdr:cxnSp macro="">
      <xdr:nvCxnSpPr>
        <xdr:cNvPr id="108" name="直線コネクタ 107"/>
        <xdr:cNvCxnSpPr/>
      </xdr:nvCxnSpPr>
      <xdr:spPr>
        <a:xfrm>
          <a:off x="5003800" y="7284720"/>
          <a:ext cx="6477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60325</xdr:rowOff>
    </xdr:from>
    <xdr:ext cx="761365" cy="259080"/>
    <xdr:sp macro="" textlink="">
      <xdr:nvSpPr>
        <xdr:cNvPr id="109" name="人口1人当たり決算額の推移平均値テキスト445"/>
        <xdr:cNvSpPr txBox="1"/>
      </xdr:nvSpPr>
      <xdr:spPr>
        <a:xfrm>
          <a:off x="5740400" y="70135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44450</xdr:rowOff>
    </xdr:from>
    <xdr:to>
      <xdr:col>29</xdr:col>
      <xdr:colOff>177800</xdr:colOff>
      <xdr:row>37</xdr:row>
      <xdr:rowOff>145415</xdr:rowOff>
    </xdr:to>
    <xdr:sp macro="" textlink="">
      <xdr:nvSpPr>
        <xdr:cNvPr id="110" name="フローチャート: 判断 109"/>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160020</xdr:rowOff>
    </xdr:from>
    <xdr:to>
      <xdr:col>26</xdr:col>
      <xdr:colOff>50800</xdr:colOff>
      <xdr:row>37</xdr:row>
      <xdr:rowOff>239395</xdr:rowOff>
    </xdr:to>
    <xdr:cxnSp macro="">
      <xdr:nvCxnSpPr>
        <xdr:cNvPr id="111" name="直線コネクタ 110"/>
        <xdr:cNvCxnSpPr/>
      </xdr:nvCxnSpPr>
      <xdr:spPr>
        <a:xfrm flipV="1">
          <a:off x="4305300" y="7284720"/>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67310</xdr:rowOff>
    </xdr:from>
    <xdr:to>
      <xdr:col>26</xdr:col>
      <xdr:colOff>101600</xdr:colOff>
      <xdr:row>37</xdr:row>
      <xdr:rowOff>168275</xdr:rowOff>
    </xdr:to>
    <xdr:sp macro="" textlink="">
      <xdr:nvSpPr>
        <xdr:cNvPr id="112" name="フローチャート: 判断 111"/>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6985</xdr:rowOff>
    </xdr:from>
    <xdr:ext cx="736600" cy="258445"/>
    <xdr:sp macro="" textlink="">
      <xdr:nvSpPr>
        <xdr:cNvPr id="113" name="テキスト ボックス 112"/>
        <xdr:cNvSpPr txBox="1"/>
      </xdr:nvSpPr>
      <xdr:spPr>
        <a:xfrm>
          <a:off x="4622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239395</xdr:rowOff>
    </xdr:from>
    <xdr:to>
      <xdr:col>22</xdr:col>
      <xdr:colOff>114300</xdr:colOff>
      <xdr:row>37</xdr:row>
      <xdr:rowOff>279400</xdr:rowOff>
    </xdr:to>
    <xdr:cxnSp macro="">
      <xdr:nvCxnSpPr>
        <xdr:cNvPr id="114" name="直線コネクタ 113"/>
        <xdr:cNvCxnSpPr/>
      </xdr:nvCxnSpPr>
      <xdr:spPr>
        <a:xfrm flipV="1">
          <a:off x="3606800" y="7364095"/>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88900</xdr:rowOff>
    </xdr:from>
    <xdr:to>
      <xdr:col>22</xdr:col>
      <xdr:colOff>165100</xdr:colOff>
      <xdr:row>37</xdr:row>
      <xdr:rowOff>191135</xdr:rowOff>
    </xdr:to>
    <xdr:sp macro="" textlink="">
      <xdr:nvSpPr>
        <xdr:cNvPr id="115" name="フローチャート: 判断 114"/>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29210</xdr:rowOff>
    </xdr:from>
    <xdr:ext cx="762000" cy="257810"/>
    <xdr:sp macro="" textlink="">
      <xdr:nvSpPr>
        <xdr:cNvPr id="116" name="テキスト ボックス 115"/>
        <xdr:cNvSpPr txBox="1"/>
      </xdr:nvSpPr>
      <xdr:spPr>
        <a:xfrm>
          <a:off x="3924300" y="6982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278130</xdr:rowOff>
    </xdr:from>
    <xdr:to>
      <xdr:col>18</xdr:col>
      <xdr:colOff>177800</xdr:colOff>
      <xdr:row>37</xdr:row>
      <xdr:rowOff>279400</xdr:rowOff>
    </xdr:to>
    <xdr:cxnSp macro="">
      <xdr:nvCxnSpPr>
        <xdr:cNvPr id="117" name="直線コネクタ 116"/>
        <xdr:cNvCxnSpPr/>
      </xdr:nvCxnSpPr>
      <xdr:spPr>
        <a:xfrm>
          <a:off x="2908300" y="740283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99695</xdr:rowOff>
    </xdr:from>
    <xdr:to>
      <xdr:col>19</xdr:col>
      <xdr:colOff>38100</xdr:colOff>
      <xdr:row>37</xdr:row>
      <xdr:rowOff>201930</xdr:rowOff>
    </xdr:to>
    <xdr:sp macro="" textlink="">
      <xdr:nvSpPr>
        <xdr:cNvPr id="118" name="フローチャート: 判断 117"/>
        <xdr:cNvSpPr/>
      </xdr:nvSpPr>
      <xdr:spPr>
        <a:xfrm>
          <a:off x="3556000" y="72243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40640</xdr:rowOff>
    </xdr:from>
    <xdr:ext cx="762000" cy="258445"/>
    <xdr:sp macro="" textlink="">
      <xdr:nvSpPr>
        <xdr:cNvPr id="119" name="テキスト ボックス 118"/>
        <xdr:cNvSpPr txBox="1"/>
      </xdr:nvSpPr>
      <xdr:spPr>
        <a:xfrm>
          <a:off x="3225800" y="6993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109220</xdr:rowOff>
    </xdr:from>
    <xdr:to>
      <xdr:col>15</xdr:col>
      <xdr:colOff>101600</xdr:colOff>
      <xdr:row>37</xdr:row>
      <xdr:rowOff>209550</xdr:rowOff>
    </xdr:to>
    <xdr:sp macro="" textlink="">
      <xdr:nvSpPr>
        <xdr:cNvPr id="120" name="フローチャート: 判断 119"/>
        <xdr:cNvSpPr/>
      </xdr:nvSpPr>
      <xdr:spPr>
        <a:xfrm>
          <a:off x="2857500" y="7233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48895</xdr:rowOff>
    </xdr:from>
    <xdr:ext cx="762000" cy="259715"/>
    <xdr:sp macro="" textlink="">
      <xdr:nvSpPr>
        <xdr:cNvPr id="121" name="テキスト ボックス 120"/>
        <xdr:cNvSpPr txBox="1"/>
      </xdr:nvSpPr>
      <xdr:spPr>
        <a:xfrm>
          <a:off x="2527300" y="70021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149225</xdr:rowOff>
    </xdr:from>
    <xdr:to>
      <xdr:col>29</xdr:col>
      <xdr:colOff>177800</xdr:colOff>
      <xdr:row>37</xdr:row>
      <xdr:rowOff>251460</xdr:rowOff>
    </xdr:to>
    <xdr:sp macro="" textlink="">
      <xdr:nvSpPr>
        <xdr:cNvPr id="127" name="楕円 126"/>
        <xdr:cNvSpPr/>
      </xdr:nvSpPr>
      <xdr:spPr>
        <a:xfrm>
          <a:off x="5600700" y="72739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122555</xdr:rowOff>
    </xdr:from>
    <xdr:ext cx="761365" cy="258445"/>
    <xdr:sp macro="" textlink="">
      <xdr:nvSpPr>
        <xdr:cNvPr id="128" name="人口1人当たり決算額の推移該当値テキスト445"/>
        <xdr:cNvSpPr txBox="1"/>
      </xdr:nvSpPr>
      <xdr:spPr>
        <a:xfrm>
          <a:off x="5740400" y="72472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33,903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110490</xdr:rowOff>
    </xdr:from>
    <xdr:to>
      <xdr:col>26</xdr:col>
      <xdr:colOff>101600</xdr:colOff>
      <xdr:row>37</xdr:row>
      <xdr:rowOff>210820</xdr:rowOff>
    </xdr:to>
    <xdr:sp macro="" textlink="">
      <xdr:nvSpPr>
        <xdr:cNvPr id="129" name="楕円 128"/>
        <xdr:cNvSpPr/>
      </xdr:nvSpPr>
      <xdr:spPr>
        <a:xfrm>
          <a:off x="4953000" y="723519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196215</xdr:rowOff>
    </xdr:from>
    <xdr:ext cx="736600" cy="259080"/>
    <xdr:sp macro="" textlink="">
      <xdr:nvSpPr>
        <xdr:cNvPr id="130" name="テキスト ボックス 129"/>
        <xdr:cNvSpPr txBox="1"/>
      </xdr:nvSpPr>
      <xdr:spPr>
        <a:xfrm>
          <a:off x="4622800" y="7320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42,660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187960</xdr:rowOff>
    </xdr:from>
    <xdr:to>
      <xdr:col>22</xdr:col>
      <xdr:colOff>165100</xdr:colOff>
      <xdr:row>37</xdr:row>
      <xdr:rowOff>290195</xdr:rowOff>
    </xdr:to>
    <xdr:sp macro="" textlink="">
      <xdr:nvSpPr>
        <xdr:cNvPr id="131" name="楕円 130"/>
        <xdr:cNvSpPr/>
      </xdr:nvSpPr>
      <xdr:spPr>
        <a:xfrm>
          <a:off x="4254500" y="73126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274320</xdr:rowOff>
    </xdr:from>
    <xdr:ext cx="762000" cy="259080"/>
    <xdr:sp macro="" textlink="">
      <xdr:nvSpPr>
        <xdr:cNvPr id="132" name="テキスト ボックス 131"/>
        <xdr:cNvSpPr txBox="1"/>
      </xdr:nvSpPr>
      <xdr:spPr>
        <a:xfrm>
          <a:off x="3924300"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25,442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228600</xdr:rowOff>
    </xdr:from>
    <xdr:to>
      <xdr:col>19</xdr:col>
      <xdr:colOff>38100</xdr:colOff>
      <xdr:row>37</xdr:row>
      <xdr:rowOff>330835</xdr:rowOff>
    </xdr:to>
    <xdr:sp macro="" textlink="">
      <xdr:nvSpPr>
        <xdr:cNvPr id="133" name="楕円 132"/>
        <xdr:cNvSpPr/>
      </xdr:nvSpPr>
      <xdr:spPr>
        <a:xfrm>
          <a:off x="3556000" y="73533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314960</xdr:rowOff>
    </xdr:from>
    <xdr:ext cx="762000" cy="258445"/>
    <xdr:sp macro="" textlink="">
      <xdr:nvSpPr>
        <xdr:cNvPr id="134" name="テキスト ボックス 133"/>
        <xdr:cNvSpPr txBox="1"/>
      </xdr:nvSpPr>
      <xdr:spPr>
        <a:xfrm>
          <a:off x="3225800" y="7439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227330</xdr:rowOff>
    </xdr:from>
    <xdr:to>
      <xdr:col>15</xdr:col>
      <xdr:colOff>101600</xdr:colOff>
      <xdr:row>37</xdr:row>
      <xdr:rowOff>329565</xdr:rowOff>
    </xdr:to>
    <xdr:sp macro="" textlink="">
      <xdr:nvSpPr>
        <xdr:cNvPr id="135" name="楕円 134"/>
        <xdr:cNvSpPr/>
      </xdr:nvSpPr>
      <xdr:spPr>
        <a:xfrm>
          <a:off x="2857500" y="7352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313055</xdr:rowOff>
    </xdr:from>
    <xdr:ext cx="762000" cy="259080"/>
    <xdr:sp macro="" textlink="">
      <xdr:nvSpPr>
        <xdr:cNvPr id="136" name="テキスト ボックス 135"/>
        <xdr:cNvSpPr txBox="1"/>
      </xdr:nvSpPr>
      <xdr:spPr>
        <a:xfrm>
          <a:off x="2527300" y="743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3,223
3,181
315.06
6,381,933
6,042,434
105,380
3,609,818
6,138,899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128905</xdr:rowOff>
    </xdr:from>
    <xdr:to>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75565</xdr:rowOff>
    </xdr:from>
    <xdr:ext cx="598805" cy="258445"/>
    <xdr:sp macro="" textlink="">
      <xdr:nvSpPr>
        <xdr:cNvPr id="58" name="人件費最大値テキスト"/>
        <xdr:cNvSpPr txBox="1"/>
      </xdr:nvSpPr>
      <xdr:spPr>
        <a:xfrm>
          <a:off x="4686300" y="521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128905</xdr:rowOff>
    </xdr:from>
    <xdr:to>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121920</xdr:rowOff>
    </xdr:from>
    <xdr:to>
      <xdr:col>24</xdr:col>
      <xdr:colOff>63500</xdr:colOff>
      <xdr:row>36</xdr:row>
      <xdr:rowOff>129540</xdr:rowOff>
    </xdr:to>
    <xdr:cxnSp macro="">
      <xdr:nvCxnSpPr>
        <xdr:cNvPr id="60" name="直線コネクタ 59"/>
        <xdr:cNvCxnSpPr/>
      </xdr:nvCxnSpPr>
      <xdr:spPr>
        <a:xfrm flipV="1">
          <a:off x="3797300" y="62941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98805" cy="258445"/>
    <xdr:sp macro="" textlink="">
      <xdr:nvSpPr>
        <xdr:cNvPr id="61" name="人件費平均値テキスト"/>
        <xdr:cNvSpPr txBox="1"/>
      </xdr:nvSpPr>
      <xdr:spPr>
        <a:xfrm>
          <a:off x="4686300" y="6075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121285</xdr:rowOff>
    </xdr:from>
    <xdr:to>
      <xdr:col>19</xdr:col>
      <xdr:colOff>177800</xdr:colOff>
      <xdr:row>36</xdr:row>
      <xdr:rowOff>129540</xdr:rowOff>
    </xdr:to>
    <xdr:cxnSp macro="">
      <xdr:nvCxnSpPr>
        <xdr:cNvPr id="63" name="直線コネクタ 62"/>
        <xdr:cNvCxnSpPr/>
      </xdr:nvCxnSpPr>
      <xdr:spPr>
        <a:xfrm>
          <a:off x="2908300" y="62934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67310</xdr:rowOff>
    </xdr:from>
    <xdr:to>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13970</xdr:rowOff>
    </xdr:from>
    <xdr:ext cx="598170" cy="259080"/>
    <xdr:sp macro="" textlink="">
      <xdr:nvSpPr>
        <xdr:cNvPr id="65" name="テキスト ボックス 64"/>
        <xdr:cNvSpPr txBox="1"/>
      </xdr:nvSpPr>
      <xdr:spPr>
        <a:xfrm>
          <a:off x="3497580" y="6014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121285</xdr:rowOff>
    </xdr:from>
    <xdr:to>
      <xdr:col>15</xdr:col>
      <xdr:colOff>50800</xdr:colOff>
      <xdr:row>36</xdr:row>
      <xdr:rowOff>143510</xdr:rowOff>
    </xdr:to>
    <xdr:cxnSp macro="">
      <xdr:nvCxnSpPr>
        <xdr:cNvPr id="66" name="直線コネクタ 65"/>
        <xdr:cNvCxnSpPr/>
      </xdr:nvCxnSpPr>
      <xdr:spPr>
        <a:xfrm flipV="1">
          <a:off x="2019300" y="62934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81280</xdr:rowOff>
    </xdr:from>
    <xdr:to>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2540</xdr:rowOff>
    </xdr:from>
    <xdr:ext cx="598170" cy="259080"/>
    <xdr:sp macro="" textlink="">
      <xdr:nvSpPr>
        <xdr:cNvPr id="68" name="テキスト ボックス 67"/>
        <xdr:cNvSpPr txBox="1"/>
      </xdr:nvSpPr>
      <xdr:spPr>
        <a:xfrm>
          <a:off x="2608580" y="6346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143510</xdr:rowOff>
    </xdr:from>
    <xdr:to>
      <xdr:col>10</xdr:col>
      <xdr:colOff>114300</xdr:colOff>
      <xdr:row>36</xdr:row>
      <xdr:rowOff>163830</xdr:rowOff>
    </xdr:to>
    <xdr:cxnSp macro="">
      <xdr:nvCxnSpPr>
        <xdr:cNvPr id="69" name="直線コネクタ 68"/>
        <xdr:cNvCxnSpPr/>
      </xdr:nvCxnSpPr>
      <xdr:spPr>
        <a:xfrm flipV="1">
          <a:off x="1130300" y="63157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130810</xdr:rowOff>
    </xdr:from>
    <xdr:to>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52070</xdr:rowOff>
    </xdr:from>
    <xdr:ext cx="598170" cy="258445"/>
    <xdr:sp macro="" textlink="">
      <xdr:nvSpPr>
        <xdr:cNvPr id="71" name="テキスト ボックス 70"/>
        <xdr:cNvSpPr txBox="1"/>
      </xdr:nvSpPr>
      <xdr:spPr>
        <a:xfrm>
          <a:off x="1719580" y="6395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144780</xdr:rowOff>
    </xdr:from>
    <xdr:to>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66040</xdr:rowOff>
    </xdr:from>
    <xdr:ext cx="598170" cy="258445"/>
    <xdr:sp macro="" textlink="">
      <xdr:nvSpPr>
        <xdr:cNvPr id="73" name="テキスト ボックス 72"/>
        <xdr:cNvSpPr txBox="1"/>
      </xdr:nvSpPr>
      <xdr:spPr>
        <a:xfrm>
          <a:off x="830580" y="6409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9" name="楕円 78"/>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49530</xdr:rowOff>
    </xdr:from>
    <xdr:ext cx="598805" cy="259080"/>
    <xdr:sp macro="" textlink="">
      <xdr:nvSpPr>
        <xdr:cNvPr id="80" name="人件費該当値テキスト"/>
        <xdr:cNvSpPr txBox="1"/>
      </xdr:nvSpPr>
      <xdr:spPr>
        <a:xfrm>
          <a:off x="4686300" y="6221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229,291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78740</xdr:rowOff>
    </xdr:from>
    <xdr:to>
      <xdr:col>20</xdr:col>
      <xdr:colOff>38100</xdr:colOff>
      <xdr:row>37</xdr:row>
      <xdr:rowOff>8890</xdr:rowOff>
    </xdr:to>
    <xdr:sp macro="" textlink="">
      <xdr:nvSpPr>
        <xdr:cNvPr id="81" name="楕円 80"/>
        <xdr:cNvSpPr/>
      </xdr:nvSpPr>
      <xdr:spPr>
        <a:xfrm>
          <a:off x="3746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0</xdr:rowOff>
    </xdr:from>
    <xdr:ext cx="598170" cy="259080"/>
    <xdr:sp macro="" textlink="">
      <xdr:nvSpPr>
        <xdr:cNvPr id="82" name="テキスト ボックス 81"/>
        <xdr:cNvSpPr txBox="1"/>
      </xdr:nvSpPr>
      <xdr:spPr>
        <a:xfrm>
          <a:off x="3497580" y="6343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70485</xdr:rowOff>
    </xdr:from>
    <xdr:to>
      <xdr:col>15</xdr:col>
      <xdr:colOff>101600</xdr:colOff>
      <xdr:row>37</xdr:row>
      <xdr:rowOff>635</xdr:rowOff>
    </xdr:to>
    <xdr:sp macro="" textlink="">
      <xdr:nvSpPr>
        <xdr:cNvPr id="83" name="楕円 82"/>
        <xdr:cNvSpPr/>
      </xdr:nvSpPr>
      <xdr:spPr>
        <a:xfrm>
          <a:off x="2857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17780</xdr:rowOff>
    </xdr:from>
    <xdr:ext cx="598170" cy="258445"/>
    <xdr:sp macro="" textlink="">
      <xdr:nvSpPr>
        <xdr:cNvPr id="84" name="テキスト ボックス 83"/>
        <xdr:cNvSpPr txBox="1"/>
      </xdr:nvSpPr>
      <xdr:spPr>
        <a:xfrm>
          <a:off x="2608580" y="6018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229,548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92075</xdr:rowOff>
    </xdr:from>
    <xdr:to>
      <xdr:col>10</xdr:col>
      <xdr:colOff>165100</xdr:colOff>
      <xdr:row>37</xdr:row>
      <xdr:rowOff>22225</xdr:rowOff>
    </xdr:to>
    <xdr:sp macro="" textlink="">
      <xdr:nvSpPr>
        <xdr:cNvPr id="85" name="楕円 84"/>
        <xdr:cNvSpPr/>
      </xdr:nvSpPr>
      <xdr:spPr>
        <a:xfrm>
          <a:off x="1968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38735</xdr:rowOff>
    </xdr:from>
    <xdr:ext cx="598170" cy="259080"/>
    <xdr:sp macro="" textlink="">
      <xdr:nvSpPr>
        <xdr:cNvPr id="86" name="テキスト ボックス 85"/>
        <xdr:cNvSpPr txBox="1"/>
      </xdr:nvSpPr>
      <xdr:spPr>
        <a:xfrm>
          <a:off x="1719580" y="6039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113030</xdr:rowOff>
    </xdr:from>
    <xdr:to>
      <xdr:col>6</xdr:col>
      <xdr:colOff>38100</xdr:colOff>
      <xdr:row>37</xdr:row>
      <xdr:rowOff>43180</xdr:rowOff>
    </xdr:to>
    <xdr:sp macro="" textlink="">
      <xdr:nvSpPr>
        <xdr:cNvPr id="87" name="楕円 86"/>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59690</xdr:rowOff>
    </xdr:from>
    <xdr:ext cx="598170" cy="259080"/>
    <xdr:sp macro="" textlink="">
      <xdr:nvSpPr>
        <xdr:cNvPr id="88" name="テキスト ボックス 87"/>
        <xdr:cNvSpPr txBox="1"/>
      </xdr:nvSpPr>
      <xdr:spPr>
        <a:xfrm>
          <a:off x="830580" y="6060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08" name="テキスト ボックス 107"/>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0" name="テキスト ボックス 109"/>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8445"/>
    <xdr:sp macro="" textlink="">
      <xdr:nvSpPr>
        <xdr:cNvPr id="115" name="物件費最小値テキスト"/>
        <xdr:cNvSpPr txBox="1"/>
      </xdr:nvSpPr>
      <xdr:spPr>
        <a:xfrm>
          <a:off x="4686300" y="10121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166370</xdr:rowOff>
    </xdr:from>
    <xdr:ext cx="690245" cy="258445"/>
    <xdr:sp macro="" textlink="">
      <xdr:nvSpPr>
        <xdr:cNvPr id="117" name="物件費最大値テキスト"/>
        <xdr:cNvSpPr txBox="1"/>
      </xdr:nvSpPr>
      <xdr:spPr>
        <a:xfrm>
          <a:off x="4686300" y="85674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4445</xdr:rowOff>
    </xdr:from>
    <xdr:to>
      <xdr:col>24</xdr:col>
      <xdr:colOff>63500</xdr:colOff>
      <xdr:row>58</xdr:row>
      <xdr:rowOff>6985</xdr:rowOff>
    </xdr:to>
    <xdr:cxnSp macro="">
      <xdr:nvCxnSpPr>
        <xdr:cNvPr id="119" name="直線コネクタ 118"/>
        <xdr:cNvCxnSpPr/>
      </xdr:nvCxnSpPr>
      <xdr:spPr>
        <a:xfrm>
          <a:off x="3797300" y="99485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130175</xdr:rowOff>
    </xdr:from>
    <xdr:ext cx="598805" cy="259080"/>
    <xdr:sp macro="" textlink="">
      <xdr:nvSpPr>
        <xdr:cNvPr id="120" name="物件費平均値テキスト"/>
        <xdr:cNvSpPr txBox="1"/>
      </xdr:nvSpPr>
      <xdr:spPr>
        <a:xfrm>
          <a:off x="4686300" y="9731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4445</xdr:rowOff>
    </xdr:from>
    <xdr:to>
      <xdr:col>19</xdr:col>
      <xdr:colOff>177800</xdr:colOff>
      <xdr:row>58</xdr:row>
      <xdr:rowOff>40640</xdr:rowOff>
    </xdr:to>
    <xdr:cxnSp macro="">
      <xdr:nvCxnSpPr>
        <xdr:cNvPr id="122" name="直線コネクタ 121"/>
        <xdr:cNvCxnSpPr/>
      </xdr:nvCxnSpPr>
      <xdr:spPr>
        <a:xfrm flipV="1">
          <a:off x="2908300" y="99485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135890</xdr:rowOff>
    </xdr:from>
    <xdr:to>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57150</xdr:rowOff>
    </xdr:from>
    <xdr:ext cx="598170" cy="259080"/>
    <xdr:sp macro="" textlink="">
      <xdr:nvSpPr>
        <xdr:cNvPr id="124" name="テキスト ボックス 123"/>
        <xdr:cNvSpPr txBox="1"/>
      </xdr:nvSpPr>
      <xdr:spPr>
        <a:xfrm>
          <a:off x="3497580" y="10001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24130</xdr:rowOff>
    </xdr:from>
    <xdr:to>
      <xdr:col>15</xdr:col>
      <xdr:colOff>50800</xdr:colOff>
      <xdr:row>58</xdr:row>
      <xdr:rowOff>40640</xdr:rowOff>
    </xdr:to>
    <xdr:cxnSp macro="">
      <xdr:nvCxnSpPr>
        <xdr:cNvPr id="125" name="直線コネクタ 124"/>
        <xdr:cNvCxnSpPr/>
      </xdr:nvCxnSpPr>
      <xdr:spPr>
        <a:xfrm>
          <a:off x="2019300" y="99682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93980</xdr:rowOff>
    </xdr:from>
    <xdr:ext cx="598170" cy="259080"/>
    <xdr:sp macro="" textlink="">
      <xdr:nvSpPr>
        <xdr:cNvPr id="127" name="テキスト ボックス 126"/>
        <xdr:cNvSpPr txBox="1"/>
      </xdr:nvSpPr>
      <xdr:spPr>
        <a:xfrm>
          <a:off x="2608580" y="9695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24130</xdr:rowOff>
    </xdr:from>
    <xdr:to>
      <xdr:col>10</xdr:col>
      <xdr:colOff>114300</xdr:colOff>
      <xdr:row>58</xdr:row>
      <xdr:rowOff>66040</xdr:rowOff>
    </xdr:to>
    <xdr:cxnSp macro="">
      <xdr:nvCxnSpPr>
        <xdr:cNvPr id="128" name="直線コネクタ 127"/>
        <xdr:cNvCxnSpPr/>
      </xdr:nvCxnSpPr>
      <xdr:spPr>
        <a:xfrm flipV="1">
          <a:off x="1130300" y="99682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151765</xdr:rowOff>
    </xdr:from>
    <xdr:to>
      <xdr:col>10</xdr:col>
      <xdr:colOff>165100</xdr:colOff>
      <xdr:row>58</xdr:row>
      <xdr:rowOff>81915</xdr:rowOff>
    </xdr:to>
    <xdr:sp macro="" textlink="">
      <xdr:nvSpPr>
        <xdr:cNvPr id="129" name="フローチャート: 判断 128"/>
        <xdr:cNvSpPr/>
      </xdr:nvSpPr>
      <xdr:spPr>
        <a:xfrm>
          <a:off x="196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73025</xdr:rowOff>
    </xdr:from>
    <xdr:ext cx="598170" cy="259080"/>
    <xdr:sp macro="" textlink="">
      <xdr:nvSpPr>
        <xdr:cNvPr id="130" name="テキスト ボックス 129"/>
        <xdr:cNvSpPr txBox="1"/>
      </xdr:nvSpPr>
      <xdr:spPr>
        <a:xfrm>
          <a:off x="1719580" y="10017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156845</xdr:rowOff>
    </xdr:from>
    <xdr:to>
      <xdr:col>6</xdr:col>
      <xdr:colOff>38100</xdr:colOff>
      <xdr:row>58</xdr:row>
      <xdr:rowOff>86995</xdr:rowOff>
    </xdr:to>
    <xdr:sp macro="" textlink="">
      <xdr:nvSpPr>
        <xdr:cNvPr id="131" name="フローチャート: 判断 130"/>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103505</xdr:rowOff>
    </xdr:from>
    <xdr:ext cx="598170" cy="259080"/>
    <xdr:sp macro="" textlink="">
      <xdr:nvSpPr>
        <xdr:cNvPr id="132" name="テキスト ボックス 131"/>
        <xdr:cNvSpPr txBox="1"/>
      </xdr:nvSpPr>
      <xdr:spPr>
        <a:xfrm>
          <a:off x="830580" y="970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127635</xdr:rowOff>
    </xdr:from>
    <xdr:to>
      <xdr:col>24</xdr:col>
      <xdr:colOff>114300</xdr:colOff>
      <xdr:row>58</xdr:row>
      <xdr:rowOff>57785</xdr:rowOff>
    </xdr:to>
    <xdr:sp macro="" textlink="">
      <xdr:nvSpPr>
        <xdr:cNvPr id="138" name="楕円 137"/>
        <xdr:cNvSpPr/>
      </xdr:nvSpPr>
      <xdr:spPr>
        <a:xfrm>
          <a:off x="45847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106045</xdr:rowOff>
    </xdr:from>
    <xdr:ext cx="598805" cy="259080"/>
    <xdr:sp macro="" textlink="">
      <xdr:nvSpPr>
        <xdr:cNvPr id="139" name="物件費該当値テキスト"/>
        <xdr:cNvSpPr txBox="1"/>
      </xdr:nvSpPr>
      <xdr:spPr>
        <a:xfrm>
          <a:off x="4686300" y="9878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242,189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125095</xdr:rowOff>
    </xdr:from>
    <xdr:to>
      <xdr:col>20</xdr:col>
      <xdr:colOff>38100</xdr:colOff>
      <xdr:row>58</xdr:row>
      <xdr:rowOff>55245</xdr:rowOff>
    </xdr:to>
    <xdr:sp macro="" textlink="">
      <xdr:nvSpPr>
        <xdr:cNvPr id="140" name="楕円 139"/>
        <xdr:cNvSpPr/>
      </xdr:nvSpPr>
      <xdr:spPr>
        <a:xfrm>
          <a:off x="37465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71755</xdr:rowOff>
    </xdr:from>
    <xdr:ext cx="598170" cy="259080"/>
    <xdr:sp macro="" textlink="">
      <xdr:nvSpPr>
        <xdr:cNvPr id="141" name="テキスト ボックス 140"/>
        <xdr:cNvSpPr txBox="1"/>
      </xdr:nvSpPr>
      <xdr:spPr>
        <a:xfrm>
          <a:off x="3497580" y="9672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160655</xdr:rowOff>
    </xdr:from>
    <xdr:to>
      <xdr:col>15</xdr:col>
      <xdr:colOff>101600</xdr:colOff>
      <xdr:row>58</xdr:row>
      <xdr:rowOff>90805</xdr:rowOff>
    </xdr:to>
    <xdr:sp macro="" textlink="">
      <xdr:nvSpPr>
        <xdr:cNvPr id="142" name="楕円 141"/>
        <xdr:cNvSpPr/>
      </xdr:nvSpPr>
      <xdr:spPr>
        <a:xfrm>
          <a:off x="2857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81915</xdr:rowOff>
    </xdr:from>
    <xdr:ext cx="598170" cy="259080"/>
    <xdr:sp macro="" textlink="">
      <xdr:nvSpPr>
        <xdr:cNvPr id="143" name="テキスト ボックス 142"/>
        <xdr:cNvSpPr txBox="1"/>
      </xdr:nvSpPr>
      <xdr:spPr>
        <a:xfrm>
          <a:off x="2608580" y="10026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144780</xdr:rowOff>
    </xdr:from>
    <xdr:to>
      <xdr:col>10</xdr:col>
      <xdr:colOff>165100</xdr:colOff>
      <xdr:row>58</xdr:row>
      <xdr:rowOff>74930</xdr:rowOff>
    </xdr:to>
    <xdr:sp macro="" textlink="">
      <xdr:nvSpPr>
        <xdr:cNvPr id="144" name="楕円 143"/>
        <xdr:cNvSpPr/>
      </xdr:nvSpPr>
      <xdr:spPr>
        <a:xfrm>
          <a:off x="1968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91440</xdr:rowOff>
    </xdr:from>
    <xdr:ext cx="598170" cy="259080"/>
    <xdr:sp macro="" textlink="">
      <xdr:nvSpPr>
        <xdr:cNvPr id="145" name="テキスト ボックス 144"/>
        <xdr:cNvSpPr txBox="1"/>
      </xdr:nvSpPr>
      <xdr:spPr>
        <a:xfrm>
          <a:off x="1719580" y="9692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226,283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15240</xdr:rowOff>
    </xdr:from>
    <xdr:to>
      <xdr:col>6</xdr:col>
      <xdr:colOff>38100</xdr:colOff>
      <xdr:row>58</xdr:row>
      <xdr:rowOff>116840</xdr:rowOff>
    </xdr:to>
    <xdr:sp macro="" textlink="">
      <xdr:nvSpPr>
        <xdr:cNvPr id="146" name="楕円 145"/>
        <xdr:cNvSpPr/>
      </xdr:nvSpPr>
      <xdr:spPr>
        <a:xfrm>
          <a:off x="1079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107950</xdr:rowOff>
    </xdr:from>
    <xdr:ext cx="598170" cy="259080"/>
    <xdr:sp macro="" textlink="">
      <xdr:nvSpPr>
        <xdr:cNvPr id="147" name="テキスト ボックス 146"/>
        <xdr:cNvSpPr txBox="1"/>
      </xdr:nvSpPr>
      <xdr:spPr>
        <a:xfrm>
          <a:off x="830580" y="10052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9" name="テキスト ボックス 158"/>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3" name="テキスト ボックス 162"/>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135890</xdr:rowOff>
    </xdr:from>
    <xdr:to>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29210</xdr:rowOff>
    </xdr:from>
    <xdr:ext cx="249555" cy="258445"/>
    <xdr:sp macro="" textlink="">
      <xdr:nvSpPr>
        <xdr:cNvPr id="168" name="維持補修費最小値テキスト"/>
        <xdr:cNvSpPr txBox="1"/>
      </xdr:nvSpPr>
      <xdr:spPr>
        <a:xfrm>
          <a:off x="4686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135890</xdr:rowOff>
    </xdr:from>
    <xdr:to>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123825</xdr:rowOff>
    </xdr:from>
    <xdr:to>
      <xdr:col>24</xdr:col>
      <xdr:colOff>63500</xdr:colOff>
      <xdr:row>77</xdr:row>
      <xdr:rowOff>135890</xdr:rowOff>
    </xdr:to>
    <xdr:cxnSp macro="">
      <xdr:nvCxnSpPr>
        <xdr:cNvPr id="172" name="直線コネクタ 171"/>
        <xdr:cNvCxnSpPr/>
      </xdr:nvCxnSpPr>
      <xdr:spPr>
        <a:xfrm flipV="1">
          <a:off x="3797300" y="1332547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93980</xdr:rowOff>
    </xdr:from>
    <xdr:to>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135890</xdr:rowOff>
    </xdr:from>
    <xdr:to>
      <xdr:col>19</xdr:col>
      <xdr:colOff>177800</xdr:colOff>
      <xdr:row>77</xdr:row>
      <xdr:rowOff>159385</xdr:rowOff>
    </xdr:to>
    <xdr:cxnSp macro="">
      <xdr:nvCxnSpPr>
        <xdr:cNvPr id="175" name="直線コネクタ 174"/>
        <xdr:cNvCxnSpPr/>
      </xdr:nvCxnSpPr>
      <xdr:spPr>
        <a:xfrm flipV="1">
          <a:off x="2908300" y="133375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107950</xdr:rowOff>
    </xdr:from>
    <xdr:to>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54610</xdr:rowOff>
    </xdr:from>
    <xdr:ext cx="534035" cy="258445"/>
    <xdr:sp macro="" textlink="">
      <xdr:nvSpPr>
        <xdr:cNvPr id="177" name="テキスト ボックス 176"/>
        <xdr:cNvSpPr txBox="1"/>
      </xdr:nvSpPr>
      <xdr:spPr>
        <a:xfrm>
          <a:off x="3529965" y="12913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147955</xdr:rowOff>
    </xdr:from>
    <xdr:to>
      <xdr:col>15</xdr:col>
      <xdr:colOff>50800</xdr:colOff>
      <xdr:row>77</xdr:row>
      <xdr:rowOff>159385</xdr:rowOff>
    </xdr:to>
    <xdr:cxnSp macro="">
      <xdr:nvCxnSpPr>
        <xdr:cNvPr id="178" name="直線コネクタ 177"/>
        <xdr:cNvCxnSpPr/>
      </xdr:nvCxnSpPr>
      <xdr:spPr>
        <a:xfrm>
          <a:off x="2019300" y="133496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77470</xdr:rowOff>
    </xdr:from>
    <xdr:ext cx="534035" cy="258445"/>
    <xdr:sp macro="" textlink="">
      <xdr:nvSpPr>
        <xdr:cNvPr id="180" name="テキスト ボックス 179"/>
        <xdr:cNvSpPr txBox="1"/>
      </xdr:nvSpPr>
      <xdr:spPr>
        <a:xfrm>
          <a:off x="2640965" y="12936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147955</xdr:rowOff>
    </xdr:from>
    <xdr:to>
      <xdr:col>10</xdr:col>
      <xdr:colOff>114300</xdr:colOff>
      <xdr:row>77</xdr:row>
      <xdr:rowOff>155575</xdr:rowOff>
    </xdr:to>
    <xdr:cxnSp macro="">
      <xdr:nvCxnSpPr>
        <xdr:cNvPr id="181" name="直線コネクタ 180"/>
        <xdr:cNvCxnSpPr/>
      </xdr:nvCxnSpPr>
      <xdr:spPr>
        <a:xfrm flipV="1">
          <a:off x="1130300" y="133496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3810</xdr:rowOff>
    </xdr:from>
    <xdr:to>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121920</xdr:rowOff>
    </xdr:from>
    <xdr:ext cx="534035" cy="258445"/>
    <xdr:sp macro="" textlink="">
      <xdr:nvSpPr>
        <xdr:cNvPr id="183" name="テキスト ボックス 182"/>
        <xdr:cNvSpPr txBox="1"/>
      </xdr:nvSpPr>
      <xdr:spPr>
        <a:xfrm>
          <a:off x="1751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163195</xdr:rowOff>
    </xdr:from>
    <xdr:to>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109855</xdr:rowOff>
    </xdr:from>
    <xdr:ext cx="534035" cy="258445"/>
    <xdr:sp macro="" textlink="">
      <xdr:nvSpPr>
        <xdr:cNvPr id="185" name="テキスト ボックス 184"/>
        <xdr:cNvSpPr txBox="1"/>
      </xdr:nvSpPr>
      <xdr:spPr>
        <a:xfrm>
          <a:off x="862965" y="1296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73025</xdr:rowOff>
    </xdr:from>
    <xdr:to>
      <xdr:col>24</xdr:col>
      <xdr:colOff>114300</xdr:colOff>
      <xdr:row>78</xdr:row>
      <xdr:rowOff>3175</xdr:rowOff>
    </xdr:to>
    <xdr:sp macro="" textlink="">
      <xdr:nvSpPr>
        <xdr:cNvPr id="191" name="楕円 190"/>
        <xdr:cNvSpPr/>
      </xdr:nvSpPr>
      <xdr:spPr>
        <a:xfrm>
          <a:off x="45847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159385</xdr:rowOff>
    </xdr:from>
    <xdr:ext cx="534670" cy="258445"/>
    <xdr:sp macro="" textlink="">
      <xdr:nvSpPr>
        <xdr:cNvPr id="192" name="維持補修費該当値テキスト"/>
        <xdr:cNvSpPr txBox="1"/>
      </xdr:nvSpPr>
      <xdr:spPr>
        <a:xfrm>
          <a:off x="4686300" y="13189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85090</xdr:rowOff>
    </xdr:from>
    <xdr:to>
      <xdr:col>20</xdr:col>
      <xdr:colOff>38100</xdr:colOff>
      <xdr:row>78</xdr:row>
      <xdr:rowOff>15240</xdr:rowOff>
    </xdr:to>
    <xdr:sp macro="" textlink="">
      <xdr:nvSpPr>
        <xdr:cNvPr id="193" name="楕円 192"/>
        <xdr:cNvSpPr/>
      </xdr:nvSpPr>
      <xdr:spPr>
        <a:xfrm>
          <a:off x="37465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6350</xdr:rowOff>
    </xdr:from>
    <xdr:ext cx="534035" cy="258445"/>
    <xdr:sp macro="" textlink="">
      <xdr:nvSpPr>
        <xdr:cNvPr id="194" name="テキスト ボックス 193"/>
        <xdr:cNvSpPr txBox="1"/>
      </xdr:nvSpPr>
      <xdr:spPr>
        <a:xfrm>
          <a:off x="3529965" y="1337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109220</xdr:rowOff>
    </xdr:from>
    <xdr:to>
      <xdr:col>15</xdr:col>
      <xdr:colOff>101600</xdr:colOff>
      <xdr:row>78</xdr:row>
      <xdr:rowOff>38735</xdr:rowOff>
    </xdr:to>
    <xdr:sp macro="" textlink="">
      <xdr:nvSpPr>
        <xdr:cNvPr id="195" name="楕円 194"/>
        <xdr:cNvSpPr/>
      </xdr:nvSpPr>
      <xdr:spPr>
        <a:xfrm>
          <a:off x="2857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29845</xdr:rowOff>
    </xdr:from>
    <xdr:ext cx="469265" cy="258445"/>
    <xdr:sp macro="" textlink="">
      <xdr:nvSpPr>
        <xdr:cNvPr id="196" name="テキスト ボックス 195"/>
        <xdr:cNvSpPr txBox="1"/>
      </xdr:nvSpPr>
      <xdr:spPr>
        <a:xfrm>
          <a:off x="2673350" y="13402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97790</xdr:rowOff>
    </xdr:from>
    <xdr:to>
      <xdr:col>10</xdr:col>
      <xdr:colOff>165100</xdr:colOff>
      <xdr:row>78</xdr:row>
      <xdr:rowOff>27305</xdr:rowOff>
    </xdr:to>
    <xdr:sp macro="" textlink="">
      <xdr:nvSpPr>
        <xdr:cNvPr id="197" name="楕円 196"/>
        <xdr:cNvSpPr/>
      </xdr:nvSpPr>
      <xdr:spPr>
        <a:xfrm>
          <a:off x="19685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18415</xdr:rowOff>
    </xdr:from>
    <xdr:ext cx="469265" cy="258445"/>
    <xdr:sp macro="" textlink="">
      <xdr:nvSpPr>
        <xdr:cNvPr id="198" name="テキスト ボックス 197"/>
        <xdr:cNvSpPr txBox="1"/>
      </xdr:nvSpPr>
      <xdr:spPr>
        <a:xfrm>
          <a:off x="1784350" y="13391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104775</xdr:rowOff>
    </xdr:from>
    <xdr:to>
      <xdr:col>6</xdr:col>
      <xdr:colOff>38100</xdr:colOff>
      <xdr:row>78</xdr:row>
      <xdr:rowOff>34925</xdr:rowOff>
    </xdr:to>
    <xdr:sp macro="" textlink="">
      <xdr:nvSpPr>
        <xdr:cNvPr id="199" name="楕円 198"/>
        <xdr:cNvSpPr/>
      </xdr:nvSpPr>
      <xdr:spPr>
        <a:xfrm>
          <a:off x="1079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26035</xdr:rowOff>
    </xdr:from>
    <xdr:ext cx="469265" cy="259080"/>
    <xdr:sp macro="" textlink="">
      <xdr:nvSpPr>
        <xdr:cNvPr id="200" name="テキスト ボックス 199"/>
        <xdr:cNvSpPr txBox="1"/>
      </xdr:nvSpPr>
      <xdr:spPr>
        <a:xfrm>
          <a:off x="895350" y="13399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8445"/>
    <xdr:sp macro="" textlink="">
      <xdr:nvSpPr>
        <xdr:cNvPr id="225" name="扶助費最小値テキスト"/>
        <xdr:cNvSpPr txBox="1"/>
      </xdr:nvSpPr>
      <xdr:spPr>
        <a:xfrm>
          <a:off x="4686300" y="1677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8445"/>
    <xdr:sp macro="" textlink="">
      <xdr:nvSpPr>
        <xdr:cNvPr id="227" name="扶助費最大値テキスト"/>
        <xdr:cNvSpPr txBox="1"/>
      </xdr:nvSpPr>
      <xdr:spPr>
        <a:xfrm>
          <a:off x="4686300" y="15288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50165</xdr:rowOff>
    </xdr:from>
    <xdr:to>
      <xdr:col>24</xdr:col>
      <xdr:colOff>63500</xdr:colOff>
      <xdr:row>93</xdr:row>
      <xdr:rowOff>71755</xdr:rowOff>
    </xdr:to>
    <xdr:cxnSp macro="">
      <xdr:nvCxnSpPr>
        <xdr:cNvPr id="229" name="直線コネクタ 228"/>
        <xdr:cNvCxnSpPr/>
      </xdr:nvCxnSpPr>
      <xdr:spPr>
        <a:xfrm flipV="1">
          <a:off x="3797300" y="1599501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3810</xdr:rowOff>
    </xdr:from>
    <xdr:ext cx="534670" cy="259080"/>
    <xdr:sp macro="" textlink="">
      <xdr:nvSpPr>
        <xdr:cNvPr id="230" name="扶助費平均値テキスト"/>
        <xdr:cNvSpPr txBox="1"/>
      </xdr:nvSpPr>
      <xdr:spPr>
        <a:xfrm>
          <a:off x="4686300" y="1629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71755</xdr:rowOff>
    </xdr:from>
    <xdr:to>
      <xdr:col>19</xdr:col>
      <xdr:colOff>177800</xdr:colOff>
      <xdr:row>95</xdr:row>
      <xdr:rowOff>24130</xdr:rowOff>
    </xdr:to>
    <xdr:cxnSp macro="">
      <xdr:nvCxnSpPr>
        <xdr:cNvPr id="232" name="直線コネクタ 231"/>
        <xdr:cNvCxnSpPr/>
      </xdr:nvCxnSpPr>
      <xdr:spPr>
        <a:xfrm flipV="1">
          <a:off x="2908300" y="1601660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55245</xdr:rowOff>
    </xdr:from>
    <xdr:ext cx="534035" cy="258445"/>
    <xdr:sp macro="" textlink="">
      <xdr:nvSpPr>
        <xdr:cNvPr id="234" name="テキスト ボックス 233"/>
        <xdr:cNvSpPr txBox="1"/>
      </xdr:nvSpPr>
      <xdr:spPr>
        <a:xfrm>
          <a:off x="3529965" y="16342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24130</xdr:rowOff>
    </xdr:from>
    <xdr:to>
      <xdr:col>15</xdr:col>
      <xdr:colOff>50800</xdr:colOff>
      <xdr:row>95</xdr:row>
      <xdr:rowOff>56515</xdr:rowOff>
    </xdr:to>
    <xdr:cxnSp macro="">
      <xdr:nvCxnSpPr>
        <xdr:cNvPr id="235" name="直線コネクタ 234"/>
        <xdr:cNvCxnSpPr/>
      </xdr:nvCxnSpPr>
      <xdr:spPr>
        <a:xfrm flipV="1">
          <a:off x="2019300" y="163118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55245</xdr:rowOff>
    </xdr:from>
    <xdr:ext cx="534035" cy="258445"/>
    <xdr:sp macro="" textlink="">
      <xdr:nvSpPr>
        <xdr:cNvPr id="237" name="テキスト ボックス 236"/>
        <xdr:cNvSpPr txBox="1"/>
      </xdr:nvSpPr>
      <xdr:spPr>
        <a:xfrm>
          <a:off x="2640965" y="1651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56515</xdr:rowOff>
    </xdr:from>
    <xdr:to>
      <xdr:col>10</xdr:col>
      <xdr:colOff>114300</xdr:colOff>
      <xdr:row>95</xdr:row>
      <xdr:rowOff>102235</xdr:rowOff>
    </xdr:to>
    <xdr:cxnSp macro="">
      <xdr:nvCxnSpPr>
        <xdr:cNvPr id="238" name="直線コネクタ 237"/>
        <xdr:cNvCxnSpPr/>
      </xdr:nvCxnSpPr>
      <xdr:spPr>
        <a:xfrm flipV="1">
          <a:off x="1130300" y="163442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160655</xdr:rowOff>
    </xdr:from>
    <xdr:to>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81915</xdr:rowOff>
    </xdr:from>
    <xdr:ext cx="534035" cy="259080"/>
    <xdr:sp macro="" textlink="">
      <xdr:nvSpPr>
        <xdr:cNvPr id="240" name="テキスト ボックス 239"/>
        <xdr:cNvSpPr txBox="1"/>
      </xdr:nvSpPr>
      <xdr:spPr>
        <a:xfrm>
          <a:off x="1751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7620</xdr:rowOff>
    </xdr:from>
    <xdr:to>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100330</xdr:rowOff>
    </xdr:from>
    <xdr:ext cx="534035" cy="258445"/>
    <xdr:sp macro="" textlink="">
      <xdr:nvSpPr>
        <xdr:cNvPr id="242" name="テキスト ボックス 241"/>
        <xdr:cNvSpPr txBox="1"/>
      </xdr:nvSpPr>
      <xdr:spPr>
        <a:xfrm>
          <a:off x="862965" y="16559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170815</xdr:rowOff>
    </xdr:from>
    <xdr:to>
      <xdr:col>24</xdr:col>
      <xdr:colOff>114300</xdr:colOff>
      <xdr:row>93</xdr:row>
      <xdr:rowOff>100965</xdr:rowOff>
    </xdr:to>
    <xdr:sp macro="" textlink="">
      <xdr:nvSpPr>
        <xdr:cNvPr id="248" name="楕円 247"/>
        <xdr:cNvSpPr/>
      </xdr:nvSpPr>
      <xdr:spPr>
        <a:xfrm>
          <a:off x="4584700" y="159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22225</xdr:rowOff>
    </xdr:from>
    <xdr:ext cx="598805" cy="258445"/>
    <xdr:sp macro="" textlink="">
      <xdr:nvSpPr>
        <xdr:cNvPr id="249" name="扶助費該当値テキスト"/>
        <xdr:cNvSpPr txBox="1"/>
      </xdr:nvSpPr>
      <xdr:spPr>
        <a:xfrm>
          <a:off x="4686300" y="15795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134,289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20955</xdr:rowOff>
    </xdr:from>
    <xdr:to>
      <xdr:col>20</xdr:col>
      <xdr:colOff>38100</xdr:colOff>
      <xdr:row>93</xdr:row>
      <xdr:rowOff>122555</xdr:rowOff>
    </xdr:to>
    <xdr:sp macro="" textlink="">
      <xdr:nvSpPr>
        <xdr:cNvPr id="250" name="楕円 249"/>
        <xdr:cNvSpPr/>
      </xdr:nvSpPr>
      <xdr:spPr>
        <a:xfrm>
          <a:off x="3746500" y="159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139065</xdr:rowOff>
    </xdr:from>
    <xdr:ext cx="598170" cy="259080"/>
    <xdr:sp macro="" textlink="">
      <xdr:nvSpPr>
        <xdr:cNvPr id="251" name="テキスト ボックス 250"/>
        <xdr:cNvSpPr txBox="1"/>
      </xdr:nvSpPr>
      <xdr:spPr>
        <a:xfrm>
          <a:off x="3497580" y="15741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144780</xdr:rowOff>
    </xdr:from>
    <xdr:to>
      <xdr:col>15</xdr:col>
      <xdr:colOff>101600</xdr:colOff>
      <xdr:row>95</xdr:row>
      <xdr:rowOff>74930</xdr:rowOff>
    </xdr:to>
    <xdr:sp macro="" textlink="">
      <xdr:nvSpPr>
        <xdr:cNvPr id="252" name="楕円 251"/>
        <xdr:cNvSpPr/>
      </xdr:nvSpPr>
      <xdr:spPr>
        <a:xfrm>
          <a:off x="2857500" y="162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91440</xdr:rowOff>
    </xdr:from>
    <xdr:ext cx="534035" cy="259080"/>
    <xdr:sp macro="" textlink="">
      <xdr:nvSpPr>
        <xdr:cNvPr id="253" name="テキスト ボックス 252"/>
        <xdr:cNvSpPr txBox="1"/>
      </xdr:nvSpPr>
      <xdr:spPr>
        <a:xfrm>
          <a:off x="2640965" y="16036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6350</xdr:rowOff>
    </xdr:from>
    <xdr:to>
      <xdr:col>10</xdr:col>
      <xdr:colOff>165100</xdr:colOff>
      <xdr:row>95</xdr:row>
      <xdr:rowOff>107315</xdr:rowOff>
    </xdr:to>
    <xdr:sp macro="" textlink="">
      <xdr:nvSpPr>
        <xdr:cNvPr id="254" name="楕円 253"/>
        <xdr:cNvSpPr/>
      </xdr:nvSpPr>
      <xdr:spPr>
        <a:xfrm>
          <a:off x="1968500" y="16294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123825</xdr:rowOff>
    </xdr:from>
    <xdr:ext cx="534035" cy="258445"/>
    <xdr:sp macro="" textlink="">
      <xdr:nvSpPr>
        <xdr:cNvPr id="255" name="テキスト ボックス 254"/>
        <xdr:cNvSpPr txBox="1"/>
      </xdr:nvSpPr>
      <xdr:spPr>
        <a:xfrm>
          <a:off x="1751965" y="16068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52070</xdr:rowOff>
    </xdr:from>
    <xdr:to>
      <xdr:col>6</xdr:col>
      <xdr:colOff>38100</xdr:colOff>
      <xdr:row>95</xdr:row>
      <xdr:rowOff>153035</xdr:rowOff>
    </xdr:to>
    <xdr:sp macro="" textlink="">
      <xdr:nvSpPr>
        <xdr:cNvPr id="256" name="楕円 255"/>
        <xdr:cNvSpPr/>
      </xdr:nvSpPr>
      <xdr:spPr>
        <a:xfrm>
          <a:off x="1079500" y="16339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169545</xdr:rowOff>
    </xdr:from>
    <xdr:ext cx="534035" cy="258445"/>
    <xdr:sp macro="" textlink="">
      <xdr:nvSpPr>
        <xdr:cNvPr id="257" name="テキスト ボックス 256"/>
        <xdr:cNvSpPr txBox="1"/>
      </xdr:nvSpPr>
      <xdr:spPr>
        <a:xfrm>
          <a:off x="862965" y="16114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3810</xdr:rowOff>
    </xdr:from>
    <xdr:to>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55880</xdr:rowOff>
    </xdr:from>
    <xdr:to>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121920</xdr:rowOff>
    </xdr:from>
    <xdr:ext cx="598805" cy="258445"/>
    <xdr:sp macro="" textlink="">
      <xdr:nvSpPr>
        <xdr:cNvPr id="284" name="補助費等最大値テキスト"/>
        <xdr:cNvSpPr txBox="1"/>
      </xdr:nvSpPr>
      <xdr:spPr>
        <a:xfrm>
          <a:off x="10528300" y="5093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3810</xdr:rowOff>
    </xdr:from>
    <xdr:to>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167640</xdr:rowOff>
    </xdr:from>
    <xdr:to>
      <xdr:col>55</xdr:col>
      <xdr:colOff>0</xdr:colOff>
      <xdr:row>37</xdr:row>
      <xdr:rowOff>3175</xdr:rowOff>
    </xdr:to>
    <xdr:cxnSp macro="">
      <xdr:nvCxnSpPr>
        <xdr:cNvPr id="286" name="直線コネクタ 285"/>
        <xdr:cNvCxnSpPr/>
      </xdr:nvCxnSpPr>
      <xdr:spPr>
        <a:xfrm flipV="1">
          <a:off x="9639300" y="63398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37465</xdr:rowOff>
    </xdr:from>
    <xdr:ext cx="598805" cy="259080"/>
    <xdr:sp macro="" textlink="">
      <xdr:nvSpPr>
        <xdr:cNvPr id="287" name="補助費等平均値テキスト"/>
        <xdr:cNvSpPr txBox="1"/>
      </xdr:nvSpPr>
      <xdr:spPr>
        <a:xfrm>
          <a:off x="10528300" y="6038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14605</xdr:rowOff>
    </xdr:from>
    <xdr:to>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156845</xdr:rowOff>
    </xdr:from>
    <xdr:to>
      <xdr:col>50</xdr:col>
      <xdr:colOff>114300</xdr:colOff>
      <xdr:row>37</xdr:row>
      <xdr:rowOff>3175</xdr:rowOff>
    </xdr:to>
    <xdr:cxnSp macro="">
      <xdr:nvCxnSpPr>
        <xdr:cNvPr id="289" name="直線コネクタ 288"/>
        <xdr:cNvCxnSpPr/>
      </xdr:nvCxnSpPr>
      <xdr:spPr>
        <a:xfrm>
          <a:off x="8750300" y="615759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55245</xdr:rowOff>
    </xdr:from>
    <xdr:to>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1905</xdr:rowOff>
    </xdr:from>
    <xdr:ext cx="598170" cy="259080"/>
    <xdr:sp macro="" textlink="">
      <xdr:nvSpPr>
        <xdr:cNvPr id="291" name="テキスト ボックス 290"/>
        <xdr:cNvSpPr txBox="1"/>
      </xdr:nvSpPr>
      <xdr:spPr>
        <a:xfrm>
          <a:off x="9339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156845</xdr:rowOff>
    </xdr:from>
    <xdr:to>
      <xdr:col>45</xdr:col>
      <xdr:colOff>177800</xdr:colOff>
      <xdr:row>37</xdr:row>
      <xdr:rowOff>90170</xdr:rowOff>
    </xdr:to>
    <xdr:cxnSp macro="">
      <xdr:nvCxnSpPr>
        <xdr:cNvPr id="292" name="直線コネクタ 291"/>
        <xdr:cNvCxnSpPr/>
      </xdr:nvCxnSpPr>
      <xdr:spPr>
        <a:xfrm flipV="1">
          <a:off x="7861300" y="6157595"/>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37465</xdr:rowOff>
    </xdr:from>
    <xdr:to>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155575</xdr:rowOff>
    </xdr:from>
    <xdr:ext cx="598170" cy="258445"/>
    <xdr:sp macro="" textlink="">
      <xdr:nvSpPr>
        <xdr:cNvPr id="294" name="テキスト ボックス 293"/>
        <xdr:cNvSpPr txBox="1"/>
      </xdr:nvSpPr>
      <xdr:spPr>
        <a:xfrm>
          <a:off x="845058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90170</xdr:rowOff>
    </xdr:from>
    <xdr:to>
      <xdr:col>41</xdr:col>
      <xdr:colOff>50800</xdr:colOff>
      <xdr:row>37</xdr:row>
      <xdr:rowOff>119380</xdr:rowOff>
    </xdr:to>
    <xdr:cxnSp macro="">
      <xdr:nvCxnSpPr>
        <xdr:cNvPr id="295" name="直線コネクタ 294"/>
        <xdr:cNvCxnSpPr/>
      </xdr:nvCxnSpPr>
      <xdr:spPr>
        <a:xfrm flipV="1">
          <a:off x="6972300" y="64338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129540</xdr:rowOff>
    </xdr:from>
    <xdr:to>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76200</xdr:rowOff>
    </xdr:from>
    <xdr:ext cx="598170" cy="258445"/>
    <xdr:sp macro="" textlink="">
      <xdr:nvSpPr>
        <xdr:cNvPr id="297" name="テキスト ボックス 296"/>
        <xdr:cNvSpPr txBox="1"/>
      </xdr:nvSpPr>
      <xdr:spPr>
        <a:xfrm>
          <a:off x="7561580" y="6076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147955</xdr:rowOff>
    </xdr:from>
    <xdr:to>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94615</xdr:rowOff>
    </xdr:from>
    <xdr:ext cx="598170" cy="259080"/>
    <xdr:sp macro="" textlink="">
      <xdr:nvSpPr>
        <xdr:cNvPr id="299" name="テキスト ボックス 298"/>
        <xdr:cNvSpPr txBox="1"/>
      </xdr:nvSpPr>
      <xdr:spPr>
        <a:xfrm>
          <a:off x="6672580" y="609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305" name="楕円 304"/>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95250</xdr:rowOff>
    </xdr:from>
    <xdr:ext cx="598805" cy="259080"/>
    <xdr:sp macro="" textlink="">
      <xdr:nvSpPr>
        <xdr:cNvPr id="306" name="補助費等該当値テキスト"/>
        <xdr:cNvSpPr txBox="1"/>
      </xdr:nvSpPr>
      <xdr:spPr>
        <a:xfrm>
          <a:off x="10528300" y="626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205,178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123825</xdr:rowOff>
    </xdr:from>
    <xdr:to>
      <xdr:col>50</xdr:col>
      <xdr:colOff>165100</xdr:colOff>
      <xdr:row>37</xdr:row>
      <xdr:rowOff>53975</xdr:rowOff>
    </xdr:to>
    <xdr:sp macro="" textlink="">
      <xdr:nvSpPr>
        <xdr:cNvPr id="307" name="楕円 306"/>
        <xdr:cNvSpPr/>
      </xdr:nvSpPr>
      <xdr:spPr>
        <a:xfrm>
          <a:off x="95885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45720</xdr:rowOff>
    </xdr:from>
    <xdr:ext cx="598170" cy="259080"/>
    <xdr:sp macro="" textlink="">
      <xdr:nvSpPr>
        <xdr:cNvPr id="308" name="テキスト ボックス 307"/>
        <xdr:cNvSpPr txBox="1"/>
      </xdr:nvSpPr>
      <xdr:spPr>
        <a:xfrm>
          <a:off x="9339580" y="6389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201,507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106045</xdr:rowOff>
    </xdr:from>
    <xdr:to>
      <xdr:col>46</xdr:col>
      <xdr:colOff>38100</xdr:colOff>
      <xdr:row>36</xdr:row>
      <xdr:rowOff>36195</xdr:rowOff>
    </xdr:to>
    <xdr:sp macro="" textlink="">
      <xdr:nvSpPr>
        <xdr:cNvPr id="309" name="楕円 308"/>
        <xdr:cNvSpPr/>
      </xdr:nvSpPr>
      <xdr:spPr>
        <a:xfrm>
          <a:off x="8699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27305</xdr:rowOff>
    </xdr:from>
    <xdr:ext cx="598170" cy="259080"/>
    <xdr:sp macro="" textlink="">
      <xdr:nvSpPr>
        <xdr:cNvPr id="310" name="テキスト ボックス 309"/>
        <xdr:cNvSpPr txBox="1"/>
      </xdr:nvSpPr>
      <xdr:spPr>
        <a:xfrm>
          <a:off x="8450580" y="6199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300,936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39370</xdr:rowOff>
    </xdr:from>
    <xdr:to>
      <xdr:col>41</xdr:col>
      <xdr:colOff>101600</xdr:colOff>
      <xdr:row>37</xdr:row>
      <xdr:rowOff>140970</xdr:rowOff>
    </xdr:to>
    <xdr:sp macro="" textlink="">
      <xdr:nvSpPr>
        <xdr:cNvPr id="311" name="楕円 310"/>
        <xdr:cNvSpPr/>
      </xdr:nvSpPr>
      <xdr:spPr>
        <a:xfrm>
          <a:off x="7810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132080</xdr:rowOff>
    </xdr:from>
    <xdr:ext cx="598170" cy="258445"/>
    <xdr:sp macro="" textlink="">
      <xdr:nvSpPr>
        <xdr:cNvPr id="312" name="テキスト ボックス 311"/>
        <xdr:cNvSpPr txBox="1"/>
      </xdr:nvSpPr>
      <xdr:spPr>
        <a:xfrm>
          <a:off x="7561580" y="6475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68580</xdr:rowOff>
    </xdr:from>
    <xdr:to>
      <xdr:col>36</xdr:col>
      <xdr:colOff>165100</xdr:colOff>
      <xdr:row>37</xdr:row>
      <xdr:rowOff>170180</xdr:rowOff>
    </xdr:to>
    <xdr:sp macro="" textlink="">
      <xdr:nvSpPr>
        <xdr:cNvPr id="313" name="楕円 312"/>
        <xdr:cNvSpPr/>
      </xdr:nvSpPr>
      <xdr:spPr>
        <a:xfrm>
          <a:off x="6921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161290</xdr:rowOff>
    </xdr:from>
    <xdr:ext cx="598170" cy="259080"/>
    <xdr:sp macro="" textlink="">
      <xdr:nvSpPr>
        <xdr:cNvPr id="314" name="テキスト ボックス 313"/>
        <xdr:cNvSpPr txBox="1"/>
      </xdr:nvSpPr>
      <xdr:spPr>
        <a:xfrm>
          <a:off x="6672580" y="6504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8285" cy="258445"/>
    <xdr:sp macro="" textlink="">
      <xdr:nvSpPr>
        <xdr:cNvPr id="326" name="テキスト ボックス 32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28" name="テキスト ボックス 327"/>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5165" cy="258445"/>
    <xdr:sp macro="" textlink="">
      <xdr:nvSpPr>
        <xdr:cNvPr id="330" name="テキスト ボックス 329"/>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91440</xdr:rowOff>
    </xdr:from>
    <xdr:to>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19685</xdr:rowOff>
    </xdr:from>
    <xdr:ext cx="534670" cy="258445"/>
    <xdr:sp macro="" textlink="">
      <xdr:nvSpPr>
        <xdr:cNvPr id="335" name="普通建設事業費最小値テキスト"/>
        <xdr:cNvSpPr txBox="1"/>
      </xdr:nvSpPr>
      <xdr:spPr>
        <a:xfrm>
          <a:off x="10528300" y="9963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xdr:rowOff>
    </xdr:from>
    <xdr:to>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91440</xdr:rowOff>
    </xdr:from>
    <xdr:to>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52070</xdr:rowOff>
    </xdr:from>
    <xdr:to>
      <xdr:col>55</xdr:col>
      <xdr:colOff>0</xdr:colOff>
      <xdr:row>57</xdr:row>
      <xdr:rowOff>50165</xdr:rowOff>
    </xdr:to>
    <xdr:cxnSp macro="">
      <xdr:nvCxnSpPr>
        <xdr:cNvPr id="339" name="直線コネクタ 338"/>
        <xdr:cNvCxnSpPr/>
      </xdr:nvCxnSpPr>
      <xdr:spPr>
        <a:xfrm>
          <a:off x="9639300" y="9653270"/>
          <a:ext cx="838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7620</xdr:rowOff>
    </xdr:from>
    <xdr:ext cx="598805" cy="258445"/>
    <xdr:sp macro="" textlink="">
      <xdr:nvSpPr>
        <xdr:cNvPr id="340" name="普通建設事業費平均値テキスト"/>
        <xdr:cNvSpPr txBox="1"/>
      </xdr:nvSpPr>
      <xdr:spPr>
        <a:xfrm>
          <a:off x="10528300" y="9608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52070</xdr:rowOff>
    </xdr:from>
    <xdr:to>
      <xdr:col>50</xdr:col>
      <xdr:colOff>114300</xdr:colOff>
      <xdr:row>57</xdr:row>
      <xdr:rowOff>14605</xdr:rowOff>
    </xdr:to>
    <xdr:cxnSp macro="">
      <xdr:nvCxnSpPr>
        <xdr:cNvPr id="342" name="直線コネクタ 341"/>
        <xdr:cNvCxnSpPr/>
      </xdr:nvCxnSpPr>
      <xdr:spPr>
        <a:xfrm flipV="1">
          <a:off x="8750300" y="965327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158750</xdr:rowOff>
    </xdr:from>
    <xdr:to>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80010</xdr:rowOff>
    </xdr:from>
    <xdr:ext cx="598170" cy="259080"/>
    <xdr:sp macro="" textlink="">
      <xdr:nvSpPr>
        <xdr:cNvPr id="344" name="テキスト ボックス 343"/>
        <xdr:cNvSpPr txBox="1"/>
      </xdr:nvSpPr>
      <xdr:spPr>
        <a:xfrm>
          <a:off x="9339580" y="9852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66040</xdr:rowOff>
    </xdr:from>
    <xdr:to>
      <xdr:col>45</xdr:col>
      <xdr:colOff>177800</xdr:colOff>
      <xdr:row>57</xdr:row>
      <xdr:rowOff>14605</xdr:rowOff>
    </xdr:to>
    <xdr:cxnSp macro="">
      <xdr:nvCxnSpPr>
        <xdr:cNvPr id="345" name="直線コネクタ 344"/>
        <xdr:cNvCxnSpPr/>
      </xdr:nvCxnSpPr>
      <xdr:spPr>
        <a:xfrm>
          <a:off x="7861300" y="966724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145415</xdr:rowOff>
    </xdr:from>
    <xdr:to>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66675</xdr:rowOff>
    </xdr:from>
    <xdr:ext cx="598170" cy="258445"/>
    <xdr:sp macro="" textlink="">
      <xdr:nvSpPr>
        <xdr:cNvPr id="347" name="テキスト ボックス 346"/>
        <xdr:cNvSpPr txBox="1"/>
      </xdr:nvSpPr>
      <xdr:spPr>
        <a:xfrm>
          <a:off x="8450580" y="9839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66040</xdr:rowOff>
    </xdr:from>
    <xdr:to>
      <xdr:col>41</xdr:col>
      <xdr:colOff>50800</xdr:colOff>
      <xdr:row>56</xdr:row>
      <xdr:rowOff>120650</xdr:rowOff>
    </xdr:to>
    <xdr:cxnSp macro="">
      <xdr:nvCxnSpPr>
        <xdr:cNvPr id="348" name="直線コネクタ 347"/>
        <xdr:cNvCxnSpPr/>
      </xdr:nvCxnSpPr>
      <xdr:spPr>
        <a:xfrm flipV="1">
          <a:off x="6972300" y="96672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163830</xdr:rowOff>
    </xdr:from>
    <xdr:to>
      <xdr:col>41</xdr:col>
      <xdr:colOff>101600</xdr:colOff>
      <xdr:row>57</xdr:row>
      <xdr:rowOff>93980</xdr:rowOff>
    </xdr:to>
    <xdr:sp macro="" textlink="">
      <xdr:nvSpPr>
        <xdr:cNvPr id="349" name="フローチャート: 判断 348"/>
        <xdr:cNvSpPr/>
      </xdr:nvSpPr>
      <xdr:spPr>
        <a:xfrm>
          <a:off x="7810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85090</xdr:rowOff>
    </xdr:from>
    <xdr:ext cx="598170" cy="259080"/>
    <xdr:sp macro="" textlink="">
      <xdr:nvSpPr>
        <xdr:cNvPr id="350" name="テキスト ボックス 349"/>
        <xdr:cNvSpPr txBox="1"/>
      </xdr:nvSpPr>
      <xdr:spPr>
        <a:xfrm>
          <a:off x="7561580" y="9857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162560</xdr:rowOff>
    </xdr:from>
    <xdr:to>
      <xdr:col>36</xdr:col>
      <xdr:colOff>165100</xdr:colOff>
      <xdr:row>57</xdr:row>
      <xdr:rowOff>92710</xdr:rowOff>
    </xdr:to>
    <xdr:sp macro="" textlink="">
      <xdr:nvSpPr>
        <xdr:cNvPr id="351" name="フローチャート: 判断 350"/>
        <xdr:cNvSpPr/>
      </xdr:nvSpPr>
      <xdr:spPr>
        <a:xfrm>
          <a:off x="6921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83820</xdr:rowOff>
    </xdr:from>
    <xdr:ext cx="598170" cy="259080"/>
    <xdr:sp macro="" textlink="">
      <xdr:nvSpPr>
        <xdr:cNvPr id="352" name="テキスト ボックス 351"/>
        <xdr:cNvSpPr txBox="1"/>
      </xdr:nvSpPr>
      <xdr:spPr>
        <a:xfrm>
          <a:off x="6672580" y="9856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170815</xdr:rowOff>
    </xdr:from>
    <xdr:to>
      <xdr:col>55</xdr:col>
      <xdr:colOff>50800</xdr:colOff>
      <xdr:row>57</xdr:row>
      <xdr:rowOff>100965</xdr:rowOff>
    </xdr:to>
    <xdr:sp macro="" textlink="">
      <xdr:nvSpPr>
        <xdr:cNvPr id="358" name="楕円 357"/>
        <xdr:cNvSpPr/>
      </xdr:nvSpPr>
      <xdr:spPr>
        <a:xfrm>
          <a:off x="104267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149225</xdr:rowOff>
    </xdr:from>
    <xdr:ext cx="598805" cy="259080"/>
    <xdr:sp macro="" textlink="">
      <xdr:nvSpPr>
        <xdr:cNvPr id="359" name="普通建設事業費該当値テキスト"/>
        <xdr:cNvSpPr txBox="1"/>
      </xdr:nvSpPr>
      <xdr:spPr>
        <a:xfrm>
          <a:off x="10528300" y="9750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256,802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1270</xdr:rowOff>
    </xdr:from>
    <xdr:to>
      <xdr:col>50</xdr:col>
      <xdr:colOff>165100</xdr:colOff>
      <xdr:row>56</xdr:row>
      <xdr:rowOff>102870</xdr:rowOff>
    </xdr:to>
    <xdr:sp macro="" textlink="">
      <xdr:nvSpPr>
        <xdr:cNvPr id="360" name="楕円 359"/>
        <xdr:cNvSpPr/>
      </xdr:nvSpPr>
      <xdr:spPr>
        <a:xfrm>
          <a:off x="9588500" y="96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119380</xdr:rowOff>
    </xdr:from>
    <xdr:ext cx="598170" cy="259080"/>
    <xdr:sp macro="" textlink="">
      <xdr:nvSpPr>
        <xdr:cNvPr id="361" name="テキスト ボックス 360"/>
        <xdr:cNvSpPr txBox="1"/>
      </xdr:nvSpPr>
      <xdr:spPr>
        <a:xfrm>
          <a:off x="9339580" y="9377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553,513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135255</xdr:rowOff>
    </xdr:from>
    <xdr:to>
      <xdr:col>46</xdr:col>
      <xdr:colOff>38100</xdr:colOff>
      <xdr:row>57</xdr:row>
      <xdr:rowOff>65405</xdr:rowOff>
    </xdr:to>
    <xdr:sp macro="" textlink="">
      <xdr:nvSpPr>
        <xdr:cNvPr id="362" name="楕円 361"/>
        <xdr:cNvSpPr/>
      </xdr:nvSpPr>
      <xdr:spPr>
        <a:xfrm>
          <a:off x="8699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81915</xdr:rowOff>
    </xdr:from>
    <xdr:ext cx="598170" cy="259080"/>
    <xdr:sp macro="" textlink="">
      <xdr:nvSpPr>
        <xdr:cNvPr id="363" name="テキスト ボックス 362"/>
        <xdr:cNvSpPr txBox="1"/>
      </xdr:nvSpPr>
      <xdr:spPr>
        <a:xfrm>
          <a:off x="8450580" y="9511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319,435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15240</xdr:rowOff>
    </xdr:from>
    <xdr:to>
      <xdr:col>41</xdr:col>
      <xdr:colOff>101600</xdr:colOff>
      <xdr:row>56</xdr:row>
      <xdr:rowOff>116840</xdr:rowOff>
    </xdr:to>
    <xdr:sp macro="" textlink="">
      <xdr:nvSpPr>
        <xdr:cNvPr id="364" name="楕円 363"/>
        <xdr:cNvSpPr/>
      </xdr:nvSpPr>
      <xdr:spPr>
        <a:xfrm>
          <a:off x="78105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133350</xdr:rowOff>
    </xdr:from>
    <xdr:ext cx="598170" cy="258445"/>
    <xdr:sp macro="" textlink="">
      <xdr:nvSpPr>
        <xdr:cNvPr id="365" name="テキスト ボックス 364"/>
        <xdr:cNvSpPr txBox="1"/>
      </xdr:nvSpPr>
      <xdr:spPr>
        <a:xfrm>
          <a:off x="7561580" y="9391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69215</xdr:rowOff>
    </xdr:from>
    <xdr:to>
      <xdr:col>36</xdr:col>
      <xdr:colOff>165100</xdr:colOff>
      <xdr:row>56</xdr:row>
      <xdr:rowOff>170815</xdr:rowOff>
    </xdr:to>
    <xdr:sp macro="" textlink="">
      <xdr:nvSpPr>
        <xdr:cNvPr id="366" name="楕円 365"/>
        <xdr:cNvSpPr/>
      </xdr:nvSpPr>
      <xdr:spPr>
        <a:xfrm>
          <a:off x="6921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15875</xdr:rowOff>
    </xdr:from>
    <xdr:ext cx="598170" cy="259080"/>
    <xdr:sp macro="" textlink="">
      <xdr:nvSpPr>
        <xdr:cNvPr id="367" name="テキスト ボックス 366"/>
        <xdr:cNvSpPr txBox="1"/>
      </xdr:nvSpPr>
      <xdr:spPr>
        <a:xfrm>
          <a:off x="6672580" y="9445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434,299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79" name="テキスト ボックス 37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168910</xdr:rowOff>
    </xdr:from>
    <xdr:ext cx="685165" cy="258445"/>
    <xdr:sp macro="" textlink="">
      <xdr:nvSpPr>
        <xdr:cNvPr id="381" name="テキスト ボックス 380"/>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70</xdr:row>
      <xdr:rowOff>111760</xdr:rowOff>
    </xdr:from>
    <xdr:ext cx="685165" cy="258445"/>
    <xdr:sp macro="" textlink="">
      <xdr:nvSpPr>
        <xdr:cNvPr id="383" name="テキスト ボックス 382"/>
        <xdr:cNvSpPr txBox="1"/>
      </xdr:nvSpPr>
      <xdr:spPr>
        <a:xfrm>
          <a:off x="5918200" y="12113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85" name="テキスト ボックス 38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64135</xdr:rowOff>
    </xdr:from>
    <xdr:to>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64135</xdr:rowOff>
    </xdr:from>
    <xdr:to>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46355</xdr:rowOff>
    </xdr:from>
    <xdr:to>
      <xdr:col>55</xdr:col>
      <xdr:colOff>0</xdr:colOff>
      <xdr:row>78</xdr:row>
      <xdr:rowOff>22860</xdr:rowOff>
    </xdr:to>
    <xdr:cxnSp macro="">
      <xdr:nvCxnSpPr>
        <xdr:cNvPr id="392" name="直線コネクタ 391"/>
        <xdr:cNvCxnSpPr/>
      </xdr:nvCxnSpPr>
      <xdr:spPr>
        <a:xfrm>
          <a:off x="9639300" y="1324800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46355</xdr:rowOff>
    </xdr:from>
    <xdr:to>
      <xdr:col>50</xdr:col>
      <xdr:colOff>114300</xdr:colOff>
      <xdr:row>77</xdr:row>
      <xdr:rowOff>125095</xdr:rowOff>
    </xdr:to>
    <xdr:cxnSp macro="">
      <xdr:nvCxnSpPr>
        <xdr:cNvPr id="395" name="直線コネクタ 394"/>
        <xdr:cNvCxnSpPr/>
      </xdr:nvCxnSpPr>
      <xdr:spPr>
        <a:xfrm flipV="1">
          <a:off x="8750300" y="1324800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107315</xdr:rowOff>
    </xdr:from>
    <xdr:to>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29210</xdr:rowOff>
    </xdr:from>
    <xdr:ext cx="534035" cy="258445"/>
    <xdr:sp macro="" textlink="">
      <xdr:nvSpPr>
        <xdr:cNvPr id="397" name="テキスト ボックス 396"/>
        <xdr:cNvSpPr txBox="1"/>
      </xdr:nvSpPr>
      <xdr:spPr>
        <a:xfrm>
          <a:off x="9371965" y="13402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57150</xdr:rowOff>
    </xdr:from>
    <xdr:to>
      <xdr:col>45</xdr:col>
      <xdr:colOff>177800</xdr:colOff>
      <xdr:row>77</xdr:row>
      <xdr:rowOff>125095</xdr:rowOff>
    </xdr:to>
    <xdr:cxnSp macro="">
      <xdr:nvCxnSpPr>
        <xdr:cNvPr id="398" name="直線コネクタ 397"/>
        <xdr:cNvCxnSpPr/>
      </xdr:nvCxnSpPr>
      <xdr:spPr>
        <a:xfrm>
          <a:off x="7861300" y="1325880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100330</xdr:rowOff>
    </xdr:from>
    <xdr:to>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21590</xdr:rowOff>
    </xdr:from>
    <xdr:ext cx="534035" cy="259080"/>
    <xdr:sp macro="" textlink="">
      <xdr:nvSpPr>
        <xdr:cNvPr id="400" name="テキスト ボックス 399"/>
        <xdr:cNvSpPr txBox="1"/>
      </xdr:nvSpPr>
      <xdr:spPr>
        <a:xfrm>
          <a:off x="8482965" y="13394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57150</xdr:rowOff>
    </xdr:from>
    <xdr:to>
      <xdr:col>41</xdr:col>
      <xdr:colOff>50800</xdr:colOff>
      <xdr:row>77</xdr:row>
      <xdr:rowOff>90170</xdr:rowOff>
    </xdr:to>
    <xdr:cxnSp macro="">
      <xdr:nvCxnSpPr>
        <xdr:cNvPr id="401" name="直線コネクタ 400"/>
        <xdr:cNvCxnSpPr/>
      </xdr:nvCxnSpPr>
      <xdr:spPr>
        <a:xfrm flipV="1">
          <a:off x="6972300" y="132588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101600</xdr:rowOff>
    </xdr:from>
    <xdr:to>
      <xdr:col>41</xdr:col>
      <xdr:colOff>101600</xdr:colOff>
      <xdr:row>78</xdr:row>
      <xdr:rowOff>31750</xdr:rowOff>
    </xdr:to>
    <xdr:sp macro="" textlink="">
      <xdr:nvSpPr>
        <xdr:cNvPr id="402" name="フローチャート: 判断 401"/>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22860</xdr:rowOff>
    </xdr:from>
    <xdr:ext cx="534035" cy="259080"/>
    <xdr:sp macro="" textlink="">
      <xdr:nvSpPr>
        <xdr:cNvPr id="403" name="テキスト ボックス 402"/>
        <xdr:cNvSpPr txBox="1"/>
      </xdr:nvSpPr>
      <xdr:spPr>
        <a:xfrm>
          <a:off x="7593965" y="13395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106045</xdr:rowOff>
    </xdr:from>
    <xdr:to>
      <xdr:col>36</xdr:col>
      <xdr:colOff>165100</xdr:colOff>
      <xdr:row>78</xdr:row>
      <xdr:rowOff>36195</xdr:rowOff>
    </xdr:to>
    <xdr:sp macro="" textlink="">
      <xdr:nvSpPr>
        <xdr:cNvPr id="404" name="フローチャート: 判断 403"/>
        <xdr:cNvSpPr/>
      </xdr:nvSpPr>
      <xdr:spPr>
        <a:xfrm>
          <a:off x="692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27305</xdr:rowOff>
    </xdr:from>
    <xdr:ext cx="534035" cy="259080"/>
    <xdr:sp macro="" textlink="">
      <xdr:nvSpPr>
        <xdr:cNvPr id="405" name="テキスト ボックス 404"/>
        <xdr:cNvSpPr txBox="1"/>
      </xdr:nvSpPr>
      <xdr:spPr>
        <a:xfrm>
          <a:off x="6704965" y="13400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143510</xdr:rowOff>
    </xdr:from>
    <xdr:to>
      <xdr:col>55</xdr:col>
      <xdr:colOff>50800</xdr:colOff>
      <xdr:row>78</xdr:row>
      <xdr:rowOff>73660</xdr:rowOff>
    </xdr:to>
    <xdr:sp macro="" textlink="">
      <xdr:nvSpPr>
        <xdr:cNvPr id="411" name="楕円 410"/>
        <xdr:cNvSpPr/>
      </xdr:nvSpPr>
      <xdr:spPr>
        <a:xfrm>
          <a:off x="104267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80010</xdr:rowOff>
    </xdr:from>
    <xdr:ext cx="469900" cy="259080"/>
    <xdr:sp macro="" textlink="">
      <xdr:nvSpPr>
        <xdr:cNvPr id="412" name="普通建設事業費 （ うち新規整備　）該当値テキスト"/>
        <xdr:cNvSpPr txBox="1"/>
      </xdr:nvSpPr>
      <xdr:spPr>
        <a:xfrm>
          <a:off x="10528300" y="1328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167005</xdr:rowOff>
    </xdr:from>
    <xdr:to>
      <xdr:col>50</xdr:col>
      <xdr:colOff>165100</xdr:colOff>
      <xdr:row>77</xdr:row>
      <xdr:rowOff>97790</xdr:rowOff>
    </xdr:to>
    <xdr:sp macro="" textlink="">
      <xdr:nvSpPr>
        <xdr:cNvPr id="413" name="楕円 412"/>
        <xdr:cNvSpPr/>
      </xdr:nvSpPr>
      <xdr:spPr>
        <a:xfrm>
          <a:off x="9588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113665</xdr:rowOff>
    </xdr:from>
    <xdr:ext cx="598170" cy="258445"/>
    <xdr:sp macro="" textlink="">
      <xdr:nvSpPr>
        <xdr:cNvPr id="414" name="テキスト ボックス 413"/>
        <xdr:cNvSpPr txBox="1"/>
      </xdr:nvSpPr>
      <xdr:spPr>
        <a:xfrm>
          <a:off x="9339580" y="129724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263,373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74930</xdr:rowOff>
    </xdr:from>
    <xdr:to>
      <xdr:col>46</xdr:col>
      <xdr:colOff>38100</xdr:colOff>
      <xdr:row>78</xdr:row>
      <xdr:rowOff>4445</xdr:rowOff>
    </xdr:to>
    <xdr:sp macro="" textlink="">
      <xdr:nvSpPr>
        <xdr:cNvPr id="415" name="楕円 414"/>
        <xdr:cNvSpPr/>
      </xdr:nvSpPr>
      <xdr:spPr>
        <a:xfrm>
          <a:off x="86995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76</xdr:row>
      <xdr:rowOff>20955</xdr:rowOff>
    </xdr:from>
    <xdr:ext cx="598170" cy="258445"/>
    <xdr:sp macro="" textlink="">
      <xdr:nvSpPr>
        <xdr:cNvPr id="416" name="テキスト ボックス 415"/>
        <xdr:cNvSpPr txBox="1"/>
      </xdr:nvSpPr>
      <xdr:spPr>
        <a:xfrm>
          <a:off x="8450580" y="13051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6350</xdr:rowOff>
    </xdr:from>
    <xdr:to>
      <xdr:col>41</xdr:col>
      <xdr:colOff>101600</xdr:colOff>
      <xdr:row>77</xdr:row>
      <xdr:rowOff>107950</xdr:rowOff>
    </xdr:to>
    <xdr:sp macro="" textlink="">
      <xdr:nvSpPr>
        <xdr:cNvPr id="417" name="楕円 416"/>
        <xdr:cNvSpPr/>
      </xdr:nvSpPr>
      <xdr:spPr>
        <a:xfrm>
          <a:off x="7810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124460</xdr:rowOff>
    </xdr:from>
    <xdr:ext cx="598170" cy="259080"/>
    <xdr:sp macro="" textlink="">
      <xdr:nvSpPr>
        <xdr:cNvPr id="418" name="テキスト ボックス 417"/>
        <xdr:cNvSpPr txBox="1"/>
      </xdr:nvSpPr>
      <xdr:spPr>
        <a:xfrm>
          <a:off x="7561580" y="12983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39370</xdr:rowOff>
    </xdr:from>
    <xdr:to>
      <xdr:col>36</xdr:col>
      <xdr:colOff>165100</xdr:colOff>
      <xdr:row>77</xdr:row>
      <xdr:rowOff>140970</xdr:rowOff>
    </xdr:to>
    <xdr:sp macro="" textlink="">
      <xdr:nvSpPr>
        <xdr:cNvPr id="419" name="楕円 418"/>
        <xdr:cNvSpPr/>
      </xdr:nvSpPr>
      <xdr:spPr>
        <a:xfrm>
          <a:off x="69215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157480</xdr:rowOff>
    </xdr:from>
    <xdr:ext cx="598170" cy="258445"/>
    <xdr:sp macro="" textlink="">
      <xdr:nvSpPr>
        <xdr:cNvPr id="420" name="テキスト ボックス 419"/>
        <xdr:cNvSpPr txBox="1"/>
      </xdr:nvSpPr>
      <xdr:spPr>
        <a:xfrm>
          <a:off x="6672580" y="13016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29" name="テキスト ボックス 42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2" name="テキスト ボックス 431"/>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34" name="テキスト ボックス 433"/>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36" name="テキスト ボックス 435"/>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38" name="テキスト ボックス 437"/>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0" name="テキスト ボックス 439"/>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2" name="テキスト ボックス 441"/>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31750</xdr:rowOff>
    </xdr:from>
    <xdr:to>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31750</xdr:rowOff>
    </xdr:from>
    <xdr:to>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34925</xdr:rowOff>
    </xdr:from>
    <xdr:to>
      <xdr:col>55</xdr:col>
      <xdr:colOff>0</xdr:colOff>
      <xdr:row>96</xdr:row>
      <xdr:rowOff>163195</xdr:rowOff>
    </xdr:to>
    <xdr:cxnSp macro="">
      <xdr:nvCxnSpPr>
        <xdr:cNvPr id="449" name="直線コネクタ 448"/>
        <xdr:cNvCxnSpPr/>
      </xdr:nvCxnSpPr>
      <xdr:spPr>
        <a:xfrm>
          <a:off x="9639300" y="16494125"/>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8890</xdr:rowOff>
    </xdr:from>
    <xdr:ext cx="598805" cy="258445"/>
    <xdr:sp macro="" textlink="">
      <xdr:nvSpPr>
        <xdr:cNvPr id="450" name="普通建設事業費 （ うち更新整備　）平均値テキスト"/>
        <xdr:cNvSpPr txBox="1"/>
      </xdr:nvSpPr>
      <xdr:spPr>
        <a:xfrm>
          <a:off x="10528300" y="16639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34925</xdr:rowOff>
    </xdr:from>
    <xdr:to>
      <xdr:col>50</xdr:col>
      <xdr:colOff>114300</xdr:colOff>
      <xdr:row>97</xdr:row>
      <xdr:rowOff>88265</xdr:rowOff>
    </xdr:to>
    <xdr:cxnSp macro="">
      <xdr:nvCxnSpPr>
        <xdr:cNvPr id="452" name="直線コネクタ 451"/>
        <xdr:cNvCxnSpPr/>
      </xdr:nvCxnSpPr>
      <xdr:spPr>
        <a:xfrm flipV="1">
          <a:off x="8750300" y="16494125"/>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52705</xdr:rowOff>
    </xdr:from>
    <xdr:to>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145415</xdr:rowOff>
    </xdr:from>
    <xdr:ext cx="598170" cy="258445"/>
    <xdr:sp macro="" textlink="">
      <xdr:nvSpPr>
        <xdr:cNvPr id="454" name="テキスト ボックス 453"/>
        <xdr:cNvSpPr txBox="1"/>
      </xdr:nvSpPr>
      <xdr:spPr>
        <a:xfrm>
          <a:off x="9339580" y="16776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88265</xdr:rowOff>
    </xdr:from>
    <xdr:to>
      <xdr:col>45</xdr:col>
      <xdr:colOff>177800</xdr:colOff>
      <xdr:row>98</xdr:row>
      <xdr:rowOff>10795</xdr:rowOff>
    </xdr:to>
    <xdr:cxnSp macro="">
      <xdr:nvCxnSpPr>
        <xdr:cNvPr id="455" name="直線コネクタ 454"/>
        <xdr:cNvCxnSpPr/>
      </xdr:nvCxnSpPr>
      <xdr:spPr>
        <a:xfrm flipV="1">
          <a:off x="7861300" y="1671891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165100</xdr:rowOff>
    </xdr:from>
    <xdr:to>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111760</xdr:rowOff>
    </xdr:from>
    <xdr:ext cx="598170" cy="258445"/>
    <xdr:sp macro="" textlink="">
      <xdr:nvSpPr>
        <xdr:cNvPr id="457" name="テキスト ボックス 456"/>
        <xdr:cNvSpPr txBox="1"/>
      </xdr:nvSpPr>
      <xdr:spPr>
        <a:xfrm>
          <a:off x="8450580" y="16399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128270</xdr:rowOff>
    </xdr:from>
    <xdr:to>
      <xdr:col>41</xdr:col>
      <xdr:colOff>50800</xdr:colOff>
      <xdr:row>98</xdr:row>
      <xdr:rowOff>10795</xdr:rowOff>
    </xdr:to>
    <xdr:cxnSp macro="">
      <xdr:nvCxnSpPr>
        <xdr:cNvPr id="458" name="直線コネクタ 457"/>
        <xdr:cNvCxnSpPr/>
      </xdr:nvCxnSpPr>
      <xdr:spPr>
        <a:xfrm>
          <a:off x="6972300" y="1675892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65405</xdr:rowOff>
    </xdr:from>
    <xdr:to>
      <xdr:col>41</xdr:col>
      <xdr:colOff>101600</xdr:colOff>
      <xdr:row>97</xdr:row>
      <xdr:rowOff>167005</xdr:rowOff>
    </xdr:to>
    <xdr:sp macro="" textlink="">
      <xdr:nvSpPr>
        <xdr:cNvPr id="459" name="フローチャート: 判断 458"/>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12065</xdr:rowOff>
    </xdr:from>
    <xdr:ext cx="598170" cy="259080"/>
    <xdr:sp macro="" textlink="">
      <xdr:nvSpPr>
        <xdr:cNvPr id="460" name="テキスト ボックス 459"/>
        <xdr:cNvSpPr txBox="1"/>
      </xdr:nvSpPr>
      <xdr:spPr>
        <a:xfrm>
          <a:off x="7561580" y="16471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71120</xdr:rowOff>
    </xdr:from>
    <xdr:to>
      <xdr:col>36</xdr:col>
      <xdr:colOff>165100</xdr:colOff>
      <xdr:row>98</xdr:row>
      <xdr:rowOff>1270</xdr:rowOff>
    </xdr:to>
    <xdr:sp macro="" textlink="">
      <xdr:nvSpPr>
        <xdr:cNvPr id="461" name="フローチャート: 判断 460"/>
        <xdr:cNvSpPr/>
      </xdr:nvSpPr>
      <xdr:spPr>
        <a:xfrm>
          <a:off x="6921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17780</xdr:rowOff>
    </xdr:from>
    <xdr:ext cx="598170" cy="258445"/>
    <xdr:sp macro="" textlink="">
      <xdr:nvSpPr>
        <xdr:cNvPr id="462" name="テキスト ボックス 461"/>
        <xdr:cNvSpPr txBox="1"/>
      </xdr:nvSpPr>
      <xdr:spPr>
        <a:xfrm>
          <a:off x="6672580" y="16476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112395</xdr:rowOff>
    </xdr:from>
    <xdr:to>
      <xdr:col>55</xdr:col>
      <xdr:colOff>50800</xdr:colOff>
      <xdr:row>97</xdr:row>
      <xdr:rowOff>42545</xdr:rowOff>
    </xdr:to>
    <xdr:sp macro="" textlink="">
      <xdr:nvSpPr>
        <xdr:cNvPr id="468" name="楕円 467"/>
        <xdr:cNvSpPr/>
      </xdr:nvSpPr>
      <xdr:spPr>
        <a:xfrm>
          <a:off x="1042670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135255</xdr:rowOff>
    </xdr:from>
    <xdr:ext cx="598805" cy="258445"/>
    <xdr:sp macro="" textlink="">
      <xdr:nvSpPr>
        <xdr:cNvPr id="469" name="普通建設事業費 （ うち更新整備　）該当値テキスト"/>
        <xdr:cNvSpPr txBox="1"/>
      </xdr:nvSpPr>
      <xdr:spPr>
        <a:xfrm>
          <a:off x="10528300" y="16423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207,543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155575</xdr:rowOff>
    </xdr:from>
    <xdr:to>
      <xdr:col>50</xdr:col>
      <xdr:colOff>165100</xdr:colOff>
      <xdr:row>96</xdr:row>
      <xdr:rowOff>86360</xdr:rowOff>
    </xdr:to>
    <xdr:sp macro="" textlink="">
      <xdr:nvSpPr>
        <xdr:cNvPr id="470" name="楕円 469"/>
        <xdr:cNvSpPr/>
      </xdr:nvSpPr>
      <xdr:spPr>
        <a:xfrm>
          <a:off x="9588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102235</xdr:rowOff>
    </xdr:from>
    <xdr:ext cx="598170" cy="258445"/>
    <xdr:sp macro="" textlink="">
      <xdr:nvSpPr>
        <xdr:cNvPr id="471" name="テキスト ボックス 470"/>
        <xdr:cNvSpPr txBox="1"/>
      </xdr:nvSpPr>
      <xdr:spPr>
        <a:xfrm>
          <a:off x="9339580" y="16218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275,047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37465</xdr:rowOff>
    </xdr:from>
    <xdr:to>
      <xdr:col>46</xdr:col>
      <xdr:colOff>38100</xdr:colOff>
      <xdr:row>97</xdr:row>
      <xdr:rowOff>139065</xdr:rowOff>
    </xdr:to>
    <xdr:sp macro="" textlink="">
      <xdr:nvSpPr>
        <xdr:cNvPr id="472" name="楕円 471"/>
        <xdr:cNvSpPr/>
      </xdr:nvSpPr>
      <xdr:spPr>
        <a:xfrm>
          <a:off x="8699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130175</xdr:rowOff>
    </xdr:from>
    <xdr:ext cx="598170" cy="259080"/>
    <xdr:sp macro="" textlink="">
      <xdr:nvSpPr>
        <xdr:cNvPr id="473" name="テキスト ボックス 472"/>
        <xdr:cNvSpPr txBox="1"/>
      </xdr:nvSpPr>
      <xdr:spPr>
        <a:xfrm>
          <a:off x="8450580" y="16760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132080</xdr:rowOff>
    </xdr:from>
    <xdr:to>
      <xdr:col>41</xdr:col>
      <xdr:colOff>101600</xdr:colOff>
      <xdr:row>98</xdr:row>
      <xdr:rowOff>61595</xdr:rowOff>
    </xdr:to>
    <xdr:sp macro="" textlink="">
      <xdr:nvSpPr>
        <xdr:cNvPr id="474" name="楕円 473"/>
        <xdr:cNvSpPr/>
      </xdr:nvSpPr>
      <xdr:spPr>
        <a:xfrm>
          <a:off x="7810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52705</xdr:rowOff>
    </xdr:from>
    <xdr:ext cx="598170" cy="258445"/>
    <xdr:sp macro="" textlink="">
      <xdr:nvSpPr>
        <xdr:cNvPr id="475" name="テキスト ボックス 474"/>
        <xdr:cNvSpPr txBox="1"/>
      </xdr:nvSpPr>
      <xdr:spPr>
        <a:xfrm>
          <a:off x="7561580" y="16854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77470</xdr:rowOff>
    </xdr:from>
    <xdr:to>
      <xdr:col>36</xdr:col>
      <xdr:colOff>165100</xdr:colOff>
      <xdr:row>98</xdr:row>
      <xdr:rowOff>7620</xdr:rowOff>
    </xdr:to>
    <xdr:sp macro="" textlink="">
      <xdr:nvSpPr>
        <xdr:cNvPr id="476" name="楕円 475"/>
        <xdr:cNvSpPr/>
      </xdr:nvSpPr>
      <xdr:spPr>
        <a:xfrm>
          <a:off x="6921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170180</xdr:rowOff>
    </xdr:from>
    <xdr:ext cx="598170" cy="259080"/>
    <xdr:sp macro="" textlink="">
      <xdr:nvSpPr>
        <xdr:cNvPr id="477" name="テキスト ボックス 476"/>
        <xdr:cNvSpPr txBox="1"/>
      </xdr:nvSpPr>
      <xdr:spPr>
        <a:xfrm>
          <a:off x="6672580" y="16800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6"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89" name="テキスト ボックス 48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491" name="テキスト ボックス 490"/>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3" name="テキスト ボックス 492"/>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495" name="テキスト ボックス 494"/>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497" name="テキスト ボックス 49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5165" cy="258445"/>
    <xdr:sp macro="" textlink="">
      <xdr:nvSpPr>
        <xdr:cNvPr id="499" name="テキスト ボックス 498"/>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74930</xdr:rowOff>
    </xdr:from>
    <xdr:to>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74930</xdr:rowOff>
    </xdr:from>
    <xdr:to>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112395</xdr:rowOff>
    </xdr:from>
    <xdr:to>
      <xdr:col>85</xdr:col>
      <xdr:colOff>127000</xdr:colOff>
      <xdr:row>37</xdr:row>
      <xdr:rowOff>167005</xdr:rowOff>
    </xdr:to>
    <xdr:cxnSp macro="">
      <xdr:nvCxnSpPr>
        <xdr:cNvPr id="506" name="直線コネクタ 505"/>
        <xdr:cNvCxnSpPr/>
      </xdr:nvCxnSpPr>
      <xdr:spPr>
        <a:xfrm>
          <a:off x="15481300" y="645604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93345</xdr:rowOff>
    </xdr:from>
    <xdr:ext cx="534670" cy="259080"/>
    <xdr:sp macro="" textlink="">
      <xdr:nvSpPr>
        <xdr:cNvPr id="507" name="災害復旧事業費平均値テキスト"/>
        <xdr:cNvSpPr txBox="1"/>
      </xdr:nvSpPr>
      <xdr:spPr>
        <a:xfrm>
          <a:off x="16370300" y="6608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113665</xdr:rowOff>
    </xdr:from>
    <xdr:to>
      <xdr:col>81</xdr:col>
      <xdr:colOff>50800</xdr:colOff>
      <xdr:row>37</xdr:row>
      <xdr:rowOff>112395</xdr:rowOff>
    </xdr:to>
    <xdr:cxnSp macro="">
      <xdr:nvCxnSpPr>
        <xdr:cNvPr id="509" name="直線コネクタ 508"/>
        <xdr:cNvCxnSpPr/>
      </xdr:nvCxnSpPr>
      <xdr:spPr>
        <a:xfrm>
          <a:off x="14592300" y="628586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116840</xdr:rowOff>
    </xdr:from>
    <xdr:to>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38100</xdr:rowOff>
    </xdr:from>
    <xdr:ext cx="534035" cy="259080"/>
    <xdr:sp macro="" textlink="">
      <xdr:nvSpPr>
        <xdr:cNvPr id="511" name="テキスト ボックス 510"/>
        <xdr:cNvSpPr txBox="1"/>
      </xdr:nvSpPr>
      <xdr:spPr>
        <a:xfrm>
          <a:off x="15213965" y="672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113665</xdr:rowOff>
    </xdr:from>
    <xdr:to>
      <xdr:col>76</xdr:col>
      <xdr:colOff>114300</xdr:colOff>
      <xdr:row>37</xdr:row>
      <xdr:rowOff>94615</xdr:rowOff>
    </xdr:to>
    <xdr:cxnSp macro="">
      <xdr:nvCxnSpPr>
        <xdr:cNvPr id="512" name="直線コネクタ 511"/>
        <xdr:cNvCxnSpPr/>
      </xdr:nvCxnSpPr>
      <xdr:spPr>
        <a:xfrm flipV="1">
          <a:off x="13703300" y="628586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41275</xdr:rowOff>
    </xdr:from>
    <xdr:ext cx="534035" cy="258445"/>
    <xdr:sp macro="" textlink="">
      <xdr:nvSpPr>
        <xdr:cNvPr id="514" name="テキスト ボックス 513"/>
        <xdr:cNvSpPr txBox="1"/>
      </xdr:nvSpPr>
      <xdr:spPr>
        <a:xfrm>
          <a:off x="14324965" y="6727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94615</xdr:rowOff>
    </xdr:from>
    <xdr:to>
      <xdr:col>71</xdr:col>
      <xdr:colOff>177800</xdr:colOff>
      <xdr:row>38</xdr:row>
      <xdr:rowOff>46355</xdr:rowOff>
    </xdr:to>
    <xdr:cxnSp macro="">
      <xdr:nvCxnSpPr>
        <xdr:cNvPr id="515" name="直線コネクタ 514"/>
        <xdr:cNvCxnSpPr/>
      </xdr:nvCxnSpPr>
      <xdr:spPr>
        <a:xfrm flipV="1">
          <a:off x="12814300" y="643826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121285</xdr:rowOff>
    </xdr:from>
    <xdr:to>
      <xdr:col>72</xdr:col>
      <xdr:colOff>38100</xdr:colOff>
      <xdr:row>39</xdr:row>
      <xdr:rowOff>52070</xdr:rowOff>
    </xdr:to>
    <xdr:sp macro="" textlink="">
      <xdr:nvSpPr>
        <xdr:cNvPr id="516" name="フローチャート: 判断 515"/>
        <xdr:cNvSpPr/>
      </xdr:nvSpPr>
      <xdr:spPr>
        <a:xfrm>
          <a:off x="13652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42545</xdr:rowOff>
    </xdr:from>
    <xdr:ext cx="534035" cy="258445"/>
    <xdr:sp macro="" textlink="">
      <xdr:nvSpPr>
        <xdr:cNvPr id="517" name="テキスト ボックス 516"/>
        <xdr:cNvSpPr txBox="1"/>
      </xdr:nvSpPr>
      <xdr:spPr>
        <a:xfrm>
          <a:off x="13435965" y="672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128270</xdr:rowOff>
    </xdr:from>
    <xdr:to>
      <xdr:col>67</xdr:col>
      <xdr:colOff>101600</xdr:colOff>
      <xdr:row>39</xdr:row>
      <xdr:rowOff>58420</xdr:rowOff>
    </xdr:to>
    <xdr:sp macro="" textlink="">
      <xdr:nvSpPr>
        <xdr:cNvPr id="518" name="フローチャート: 判断 517"/>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49530</xdr:rowOff>
    </xdr:from>
    <xdr:ext cx="534035" cy="259080"/>
    <xdr:sp macro="" textlink="">
      <xdr:nvSpPr>
        <xdr:cNvPr id="519" name="テキスト ボックス 518"/>
        <xdr:cNvSpPr txBox="1"/>
      </xdr:nvSpPr>
      <xdr:spPr>
        <a:xfrm>
          <a:off x="12546965" y="673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116205</xdr:rowOff>
    </xdr:from>
    <xdr:to>
      <xdr:col>85</xdr:col>
      <xdr:colOff>177800</xdr:colOff>
      <xdr:row>38</xdr:row>
      <xdr:rowOff>46355</xdr:rowOff>
    </xdr:to>
    <xdr:sp macro="" textlink="">
      <xdr:nvSpPr>
        <xdr:cNvPr id="525" name="楕円 524"/>
        <xdr:cNvSpPr/>
      </xdr:nvSpPr>
      <xdr:spPr>
        <a:xfrm>
          <a:off x="162687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139065</xdr:rowOff>
    </xdr:from>
    <xdr:ext cx="598805" cy="259080"/>
    <xdr:sp macro="" textlink="">
      <xdr:nvSpPr>
        <xdr:cNvPr id="526" name="災害復旧事業費該当値テキスト"/>
        <xdr:cNvSpPr txBox="1"/>
      </xdr:nvSpPr>
      <xdr:spPr>
        <a:xfrm>
          <a:off x="16370300" y="6311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527" name="楕円 526"/>
        <xdr:cNvSpPr/>
      </xdr:nvSpPr>
      <xdr:spPr>
        <a:xfrm>
          <a:off x="15430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36</xdr:row>
      <xdr:rowOff>8255</xdr:rowOff>
    </xdr:from>
    <xdr:ext cx="598170" cy="258445"/>
    <xdr:sp macro="" textlink="">
      <xdr:nvSpPr>
        <xdr:cNvPr id="528" name="テキスト ボックス 527"/>
        <xdr:cNvSpPr txBox="1"/>
      </xdr:nvSpPr>
      <xdr:spPr>
        <a:xfrm>
          <a:off x="15181580" y="6180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63500</xdr:rowOff>
    </xdr:from>
    <xdr:to>
      <xdr:col>76</xdr:col>
      <xdr:colOff>165100</xdr:colOff>
      <xdr:row>36</xdr:row>
      <xdr:rowOff>164465</xdr:rowOff>
    </xdr:to>
    <xdr:sp macro="" textlink="">
      <xdr:nvSpPr>
        <xdr:cNvPr id="529" name="楕円 528"/>
        <xdr:cNvSpPr/>
      </xdr:nvSpPr>
      <xdr:spPr>
        <a:xfrm>
          <a:off x="145415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35</xdr:row>
      <xdr:rowOff>9525</xdr:rowOff>
    </xdr:from>
    <xdr:ext cx="598170" cy="258445"/>
    <xdr:sp macro="" textlink="">
      <xdr:nvSpPr>
        <xdr:cNvPr id="530" name="テキスト ボックス 529"/>
        <xdr:cNvSpPr txBox="1"/>
      </xdr:nvSpPr>
      <xdr:spPr>
        <a:xfrm>
          <a:off x="14292580" y="6010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43815</xdr:rowOff>
    </xdr:from>
    <xdr:to>
      <xdr:col>72</xdr:col>
      <xdr:colOff>38100</xdr:colOff>
      <xdr:row>37</xdr:row>
      <xdr:rowOff>145415</xdr:rowOff>
    </xdr:to>
    <xdr:sp macro="" textlink="">
      <xdr:nvSpPr>
        <xdr:cNvPr id="531" name="楕円 530"/>
        <xdr:cNvSpPr/>
      </xdr:nvSpPr>
      <xdr:spPr>
        <a:xfrm>
          <a:off x="13652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35</xdr:row>
      <xdr:rowOff>161925</xdr:rowOff>
    </xdr:from>
    <xdr:ext cx="598170" cy="259080"/>
    <xdr:sp macro="" textlink="">
      <xdr:nvSpPr>
        <xdr:cNvPr id="532" name="テキスト ボックス 531"/>
        <xdr:cNvSpPr txBox="1"/>
      </xdr:nvSpPr>
      <xdr:spPr>
        <a:xfrm>
          <a:off x="13403580" y="6162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167005</xdr:rowOff>
    </xdr:from>
    <xdr:to>
      <xdr:col>67</xdr:col>
      <xdr:colOff>101600</xdr:colOff>
      <xdr:row>38</xdr:row>
      <xdr:rowOff>97790</xdr:rowOff>
    </xdr:to>
    <xdr:sp macro="" textlink="">
      <xdr:nvSpPr>
        <xdr:cNvPr id="533" name="楕円 532"/>
        <xdr:cNvSpPr/>
      </xdr:nvSpPr>
      <xdr:spPr>
        <a:xfrm>
          <a:off x="127635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113665</xdr:rowOff>
    </xdr:from>
    <xdr:ext cx="534035" cy="258445"/>
    <xdr:sp macro="" textlink="">
      <xdr:nvSpPr>
        <xdr:cNvPr id="534" name="テキスト ボックス 533"/>
        <xdr:cNvSpPr txBox="1"/>
      </xdr:nvSpPr>
      <xdr:spPr>
        <a:xfrm>
          <a:off x="12546965" y="6285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3" name="テキスト ボックス 54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46" name="テキスト ボックス 54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35560</xdr:rowOff>
    </xdr:from>
    <xdr:ext cx="466725" cy="259080"/>
    <xdr:sp macro="" textlink="">
      <xdr:nvSpPr>
        <xdr:cNvPr id="548" name="テキスト ボックス 547"/>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725" cy="258445"/>
    <xdr:sp macro="" textlink="">
      <xdr:nvSpPr>
        <xdr:cNvPr id="550" name="テキスト ボックス 549"/>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130810</xdr:rowOff>
    </xdr:from>
    <xdr:ext cx="466725" cy="259080"/>
    <xdr:sp macro="" textlink="">
      <xdr:nvSpPr>
        <xdr:cNvPr id="552" name="テキスト ボックス 551"/>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92710</xdr:rowOff>
    </xdr:from>
    <xdr:ext cx="466725" cy="259080"/>
    <xdr:sp macro="" textlink="">
      <xdr:nvSpPr>
        <xdr:cNvPr id="554" name="テキスト ボックス 553"/>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56" name="テキスト ボックス 555"/>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150495</xdr:rowOff>
    </xdr:from>
    <xdr:to>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68" name="テキスト ボックス 567"/>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71" name="テキスト ボックス 570"/>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74" name="テキスト ボックス 573"/>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576" name="テキスト ボックス 575"/>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920" cy="258445"/>
    <xdr:sp macro="" textlink="">
      <xdr:nvSpPr>
        <xdr:cNvPr id="585" name="テキスト ボックス 584"/>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8920" cy="258445"/>
    <xdr:sp macro="" textlink="">
      <xdr:nvSpPr>
        <xdr:cNvPr id="587" name="テキスト ボックス 586"/>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111760</xdr:rowOff>
    </xdr:from>
    <xdr:ext cx="248920" cy="258445"/>
    <xdr:sp macro="" textlink="">
      <xdr:nvSpPr>
        <xdr:cNvPr id="589" name="テキスト ボックス 588"/>
        <xdr:cNvSpPr txBox="1"/>
      </xdr:nvSpPr>
      <xdr:spPr>
        <a:xfrm>
          <a:off x="13578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111760</xdr:rowOff>
    </xdr:from>
    <xdr:ext cx="248920" cy="258445"/>
    <xdr:sp macro="" textlink="">
      <xdr:nvSpPr>
        <xdr:cNvPr id="591" name="テキスト ボックス 590"/>
        <xdr:cNvSpPr txBox="1"/>
      </xdr:nvSpPr>
      <xdr:spPr>
        <a:xfrm>
          <a:off x="12689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3" name="テキスト ボックス 602"/>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5" name="テキスト ボックス 604"/>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7" name="テキスト ボックス 606"/>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09" name="テキスト ボックス 608"/>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1" name="テキスト ボックス 610"/>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13" name="テキスト ボックス 612"/>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xdr:rowOff>
    </xdr:from>
    <xdr:to>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157480</xdr:rowOff>
    </xdr:from>
    <xdr:ext cx="534670" cy="258445"/>
    <xdr:sp macro="" textlink="">
      <xdr:nvSpPr>
        <xdr:cNvPr id="616" name="公債費最小値テキスト"/>
        <xdr:cNvSpPr txBox="1"/>
      </xdr:nvSpPr>
      <xdr:spPr>
        <a:xfrm>
          <a:off x="16370300" y="13530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153670</xdr:rowOff>
    </xdr:from>
    <xdr:to>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10160</xdr:rowOff>
    </xdr:from>
    <xdr:to>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60325</xdr:rowOff>
    </xdr:from>
    <xdr:to>
      <xdr:col>85</xdr:col>
      <xdr:colOff>127000</xdr:colOff>
      <xdr:row>77</xdr:row>
      <xdr:rowOff>121920</xdr:rowOff>
    </xdr:to>
    <xdr:cxnSp macro="">
      <xdr:nvCxnSpPr>
        <xdr:cNvPr id="620" name="直線コネクタ 619"/>
        <xdr:cNvCxnSpPr/>
      </xdr:nvCxnSpPr>
      <xdr:spPr>
        <a:xfrm flipV="1">
          <a:off x="15481300" y="1309052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160655</xdr:rowOff>
    </xdr:from>
    <xdr:ext cx="598805" cy="259080"/>
    <xdr:sp macro="" textlink="">
      <xdr:nvSpPr>
        <xdr:cNvPr id="621" name="公債費平均値テキスト"/>
        <xdr:cNvSpPr txBox="1"/>
      </xdr:nvSpPr>
      <xdr:spPr>
        <a:xfrm>
          <a:off x="16370300" y="13190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121920</xdr:rowOff>
    </xdr:from>
    <xdr:to>
      <xdr:col>81</xdr:col>
      <xdr:colOff>50800</xdr:colOff>
      <xdr:row>77</xdr:row>
      <xdr:rowOff>160655</xdr:rowOff>
    </xdr:to>
    <xdr:cxnSp macro="">
      <xdr:nvCxnSpPr>
        <xdr:cNvPr id="623" name="直線コネクタ 622"/>
        <xdr:cNvCxnSpPr/>
      </xdr:nvCxnSpPr>
      <xdr:spPr>
        <a:xfrm flipV="1">
          <a:off x="14592300" y="133235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36830</xdr:rowOff>
    </xdr:from>
    <xdr:to>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154940</xdr:rowOff>
    </xdr:from>
    <xdr:ext cx="598170" cy="258445"/>
    <xdr:sp macro="" textlink="">
      <xdr:nvSpPr>
        <xdr:cNvPr id="625" name="テキスト ボックス 624"/>
        <xdr:cNvSpPr txBox="1"/>
      </xdr:nvSpPr>
      <xdr:spPr>
        <a:xfrm>
          <a:off x="15181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160655</xdr:rowOff>
    </xdr:from>
    <xdr:to>
      <xdr:col>76</xdr:col>
      <xdr:colOff>114300</xdr:colOff>
      <xdr:row>78</xdr:row>
      <xdr:rowOff>15875</xdr:rowOff>
    </xdr:to>
    <xdr:cxnSp macro="">
      <xdr:nvCxnSpPr>
        <xdr:cNvPr id="626" name="直線コネクタ 625"/>
        <xdr:cNvCxnSpPr/>
      </xdr:nvCxnSpPr>
      <xdr:spPr>
        <a:xfrm flipV="1">
          <a:off x="13703300" y="133623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50800</xdr:rowOff>
    </xdr:from>
    <xdr:to>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168910</xdr:rowOff>
    </xdr:from>
    <xdr:ext cx="598170" cy="258445"/>
    <xdr:sp macro="" textlink="">
      <xdr:nvSpPr>
        <xdr:cNvPr id="628" name="テキスト ボックス 627"/>
        <xdr:cNvSpPr txBox="1"/>
      </xdr:nvSpPr>
      <xdr:spPr>
        <a:xfrm>
          <a:off x="14292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8255</xdr:rowOff>
    </xdr:from>
    <xdr:to>
      <xdr:col>71</xdr:col>
      <xdr:colOff>177800</xdr:colOff>
      <xdr:row>78</xdr:row>
      <xdr:rowOff>15875</xdr:rowOff>
    </xdr:to>
    <xdr:cxnSp macro="">
      <xdr:nvCxnSpPr>
        <xdr:cNvPr id="629" name="直線コネクタ 628"/>
        <xdr:cNvCxnSpPr/>
      </xdr:nvCxnSpPr>
      <xdr:spPr>
        <a:xfrm>
          <a:off x="12814300" y="133813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59055</xdr:rowOff>
    </xdr:from>
    <xdr:to>
      <xdr:col>72</xdr:col>
      <xdr:colOff>38100</xdr:colOff>
      <xdr:row>77</xdr:row>
      <xdr:rowOff>160655</xdr:rowOff>
    </xdr:to>
    <xdr:sp macro="" textlink="">
      <xdr:nvSpPr>
        <xdr:cNvPr id="630" name="フローチャート: 判断 629"/>
        <xdr:cNvSpPr/>
      </xdr:nvSpPr>
      <xdr:spPr>
        <a:xfrm>
          <a:off x="13652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6350</xdr:rowOff>
    </xdr:from>
    <xdr:ext cx="598170" cy="258445"/>
    <xdr:sp macro="" textlink="">
      <xdr:nvSpPr>
        <xdr:cNvPr id="631" name="テキスト ボックス 630"/>
        <xdr:cNvSpPr txBox="1"/>
      </xdr:nvSpPr>
      <xdr:spPr>
        <a:xfrm>
          <a:off x="13403580" y="13036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63500</xdr:rowOff>
    </xdr:from>
    <xdr:to>
      <xdr:col>67</xdr:col>
      <xdr:colOff>101600</xdr:colOff>
      <xdr:row>77</xdr:row>
      <xdr:rowOff>164465</xdr:rowOff>
    </xdr:to>
    <xdr:sp macro="" textlink="">
      <xdr:nvSpPr>
        <xdr:cNvPr id="632" name="フローチャート: 判断 631"/>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9525</xdr:rowOff>
    </xdr:from>
    <xdr:ext cx="598170" cy="258445"/>
    <xdr:sp macro="" textlink="">
      <xdr:nvSpPr>
        <xdr:cNvPr id="633" name="テキスト ボックス 632"/>
        <xdr:cNvSpPr txBox="1"/>
      </xdr:nvSpPr>
      <xdr:spPr>
        <a:xfrm>
          <a:off x="12514580" y="13039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9525</xdr:rowOff>
    </xdr:from>
    <xdr:to>
      <xdr:col>85</xdr:col>
      <xdr:colOff>177800</xdr:colOff>
      <xdr:row>76</xdr:row>
      <xdr:rowOff>111125</xdr:rowOff>
    </xdr:to>
    <xdr:sp macro="" textlink="">
      <xdr:nvSpPr>
        <xdr:cNvPr id="639" name="楕円 638"/>
        <xdr:cNvSpPr/>
      </xdr:nvSpPr>
      <xdr:spPr>
        <a:xfrm>
          <a:off x="162687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32385</xdr:rowOff>
    </xdr:from>
    <xdr:ext cx="598805" cy="258445"/>
    <xdr:sp macro="" textlink="">
      <xdr:nvSpPr>
        <xdr:cNvPr id="640" name="公債費該当値テキスト"/>
        <xdr:cNvSpPr txBox="1"/>
      </xdr:nvSpPr>
      <xdr:spPr>
        <a:xfrm>
          <a:off x="16370300" y="12891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261,605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71120</xdr:rowOff>
    </xdr:from>
    <xdr:to>
      <xdr:col>81</xdr:col>
      <xdr:colOff>101600</xdr:colOff>
      <xdr:row>78</xdr:row>
      <xdr:rowOff>1270</xdr:rowOff>
    </xdr:to>
    <xdr:sp macro="" textlink="">
      <xdr:nvSpPr>
        <xdr:cNvPr id="641" name="楕円 640"/>
        <xdr:cNvSpPr/>
      </xdr:nvSpPr>
      <xdr:spPr>
        <a:xfrm>
          <a:off x="15430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163830</xdr:rowOff>
    </xdr:from>
    <xdr:ext cx="598170" cy="259080"/>
    <xdr:sp macro="" textlink="">
      <xdr:nvSpPr>
        <xdr:cNvPr id="642" name="テキスト ボックス 641"/>
        <xdr:cNvSpPr txBox="1"/>
      </xdr:nvSpPr>
      <xdr:spPr>
        <a:xfrm>
          <a:off x="15181580" y="13365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109855</xdr:rowOff>
    </xdr:from>
    <xdr:to>
      <xdr:col>76</xdr:col>
      <xdr:colOff>165100</xdr:colOff>
      <xdr:row>78</xdr:row>
      <xdr:rowOff>40640</xdr:rowOff>
    </xdr:to>
    <xdr:sp macro="" textlink="">
      <xdr:nvSpPr>
        <xdr:cNvPr id="643" name="楕円 642"/>
        <xdr:cNvSpPr/>
      </xdr:nvSpPr>
      <xdr:spPr>
        <a:xfrm>
          <a:off x="14541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31115</xdr:rowOff>
    </xdr:from>
    <xdr:ext cx="598170" cy="258445"/>
    <xdr:sp macro="" textlink="">
      <xdr:nvSpPr>
        <xdr:cNvPr id="644" name="テキスト ボックス 643"/>
        <xdr:cNvSpPr txBox="1"/>
      </xdr:nvSpPr>
      <xdr:spPr>
        <a:xfrm>
          <a:off x="14292580" y="13404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136525</xdr:rowOff>
    </xdr:from>
    <xdr:to>
      <xdr:col>72</xdr:col>
      <xdr:colOff>38100</xdr:colOff>
      <xdr:row>78</xdr:row>
      <xdr:rowOff>66675</xdr:rowOff>
    </xdr:to>
    <xdr:sp macro="" textlink="">
      <xdr:nvSpPr>
        <xdr:cNvPr id="645" name="楕円 644"/>
        <xdr:cNvSpPr/>
      </xdr:nvSpPr>
      <xdr:spPr>
        <a:xfrm>
          <a:off x="13652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57785</xdr:rowOff>
    </xdr:from>
    <xdr:ext cx="598170" cy="259080"/>
    <xdr:sp macro="" textlink="">
      <xdr:nvSpPr>
        <xdr:cNvPr id="646" name="テキスト ボックス 645"/>
        <xdr:cNvSpPr txBox="1"/>
      </xdr:nvSpPr>
      <xdr:spPr>
        <a:xfrm>
          <a:off x="13403580" y="13430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128905</xdr:rowOff>
    </xdr:from>
    <xdr:to>
      <xdr:col>67</xdr:col>
      <xdr:colOff>101600</xdr:colOff>
      <xdr:row>78</xdr:row>
      <xdr:rowOff>59055</xdr:rowOff>
    </xdr:to>
    <xdr:sp macro="" textlink="">
      <xdr:nvSpPr>
        <xdr:cNvPr id="647" name="楕円 646"/>
        <xdr:cNvSpPr/>
      </xdr:nvSpPr>
      <xdr:spPr>
        <a:xfrm>
          <a:off x="12763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50165</xdr:rowOff>
    </xdr:from>
    <xdr:ext cx="598170" cy="259080"/>
    <xdr:sp macro="" textlink="">
      <xdr:nvSpPr>
        <xdr:cNvPr id="648" name="テキスト ボックス 647"/>
        <xdr:cNvSpPr txBox="1"/>
      </xdr:nvSpPr>
      <xdr:spPr>
        <a:xfrm>
          <a:off x="12514580" y="13423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165" cy="258445"/>
    <xdr:sp macro="" textlink="">
      <xdr:nvSpPr>
        <xdr:cNvPr id="664" name="テキスト ボックス 663"/>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5165" cy="258445"/>
    <xdr:sp macro="" textlink="">
      <xdr:nvSpPr>
        <xdr:cNvPr id="666" name="テキスト ボックス 665"/>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8" name="テキスト ボックス 667"/>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100965</xdr:rowOff>
    </xdr:from>
    <xdr:to>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100965</xdr:rowOff>
    </xdr:from>
    <xdr:to>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0</xdr:rowOff>
    </xdr:from>
    <xdr:to>
      <xdr:col>85</xdr:col>
      <xdr:colOff>127000</xdr:colOff>
      <xdr:row>97</xdr:row>
      <xdr:rowOff>66675</xdr:rowOff>
    </xdr:to>
    <xdr:cxnSp macro="">
      <xdr:nvCxnSpPr>
        <xdr:cNvPr id="675" name="直線コネクタ 674"/>
        <xdr:cNvCxnSpPr/>
      </xdr:nvCxnSpPr>
      <xdr:spPr>
        <a:xfrm>
          <a:off x="15481300" y="1663065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130175</xdr:rowOff>
    </xdr:from>
    <xdr:ext cx="598805" cy="259080"/>
    <xdr:sp macro="" textlink="">
      <xdr:nvSpPr>
        <xdr:cNvPr id="676" name="積立金平均値テキスト"/>
        <xdr:cNvSpPr txBox="1"/>
      </xdr:nvSpPr>
      <xdr:spPr>
        <a:xfrm>
          <a:off x="16370300" y="16760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0</xdr:rowOff>
    </xdr:from>
    <xdr:to>
      <xdr:col>81</xdr:col>
      <xdr:colOff>50800</xdr:colOff>
      <xdr:row>97</xdr:row>
      <xdr:rowOff>91440</xdr:rowOff>
    </xdr:to>
    <xdr:cxnSp macro="">
      <xdr:nvCxnSpPr>
        <xdr:cNvPr id="678" name="直線コネクタ 677"/>
        <xdr:cNvCxnSpPr/>
      </xdr:nvCxnSpPr>
      <xdr:spPr>
        <a:xfrm flipV="1">
          <a:off x="14592300" y="166306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59690</xdr:rowOff>
    </xdr:from>
    <xdr:ext cx="598170" cy="259080"/>
    <xdr:sp macro="" textlink="">
      <xdr:nvSpPr>
        <xdr:cNvPr id="680" name="テキスト ボックス 679"/>
        <xdr:cNvSpPr txBox="1"/>
      </xdr:nvSpPr>
      <xdr:spPr>
        <a:xfrm>
          <a:off x="15181580" y="16861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91440</xdr:rowOff>
    </xdr:from>
    <xdr:to>
      <xdr:col>76</xdr:col>
      <xdr:colOff>114300</xdr:colOff>
      <xdr:row>97</xdr:row>
      <xdr:rowOff>163830</xdr:rowOff>
    </xdr:to>
    <xdr:cxnSp macro="">
      <xdr:nvCxnSpPr>
        <xdr:cNvPr id="681" name="直線コネクタ 680"/>
        <xdr:cNvCxnSpPr/>
      </xdr:nvCxnSpPr>
      <xdr:spPr>
        <a:xfrm flipV="1">
          <a:off x="13703300" y="167220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xdr:rowOff>
    </xdr:from>
    <xdr:to>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107950</xdr:rowOff>
    </xdr:from>
    <xdr:ext cx="534035" cy="259080"/>
    <xdr:sp macro="" textlink="">
      <xdr:nvSpPr>
        <xdr:cNvPr id="683" name="テキスト ボックス 682"/>
        <xdr:cNvSpPr txBox="1"/>
      </xdr:nvSpPr>
      <xdr:spPr>
        <a:xfrm>
          <a:off x="14324965" y="1691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163830</xdr:rowOff>
    </xdr:from>
    <xdr:to>
      <xdr:col>71</xdr:col>
      <xdr:colOff>177800</xdr:colOff>
      <xdr:row>98</xdr:row>
      <xdr:rowOff>10160</xdr:rowOff>
    </xdr:to>
    <xdr:cxnSp macro="">
      <xdr:nvCxnSpPr>
        <xdr:cNvPr id="684" name="直線コネクタ 683"/>
        <xdr:cNvCxnSpPr/>
      </xdr:nvCxnSpPr>
      <xdr:spPr>
        <a:xfrm flipV="1">
          <a:off x="12814300" y="16794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27305</xdr:rowOff>
    </xdr:from>
    <xdr:to>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120650</xdr:rowOff>
    </xdr:from>
    <xdr:ext cx="534035" cy="258445"/>
    <xdr:sp macro="" textlink="">
      <xdr:nvSpPr>
        <xdr:cNvPr id="686" name="テキスト ボックス 685"/>
        <xdr:cNvSpPr txBox="1"/>
      </xdr:nvSpPr>
      <xdr:spPr>
        <a:xfrm>
          <a:off x="13435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23495</xdr:rowOff>
    </xdr:from>
    <xdr:to>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116205</xdr:rowOff>
    </xdr:from>
    <xdr:ext cx="534035" cy="259080"/>
    <xdr:sp macro="" textlink="">
      <xdr:nvSpPr>
        <xdr:cNvPr id="688" name="テキスト ボックス 687"/>
        <xdr:cNvSpPr txBox="1"/>
      </xdr:nvSpPr>
      <xdr:spPr>
        <a:xfrm>
          <a:off x="12546965" y="16918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15875</xdr:rowOff>
    </xdr:from>
    <xdr:to>
      <xdr:col>85</xdr:col>
      <xdr:colOff>177800</xdr:colOff>
      <xdr:row>97</xdr:row>
      <xdr:rowOff>117475</xdr:rowOff>
    </xdr:to>
    <xdr:sp macro="" textlink="">
      <xdr:nvSpPr>
        <xdr:cNvPr id="694" name="楕円 693"/>
        <xdr:cNvSpPr/>
      </xdr:nvSpPr>
      <xdr:spPr>
        <a:xfrm>
          <a:off x="162687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38735</xdr:rowOff>
    </xdr:from>
    <xdr:ext cx="598805" cy="259080"/>
    <xdr:sp macro="" textlink="">
      <xdr:nvSpPr>
        <xdr:cNvPr id="695" name="積立金該当値テキスト"/>
        <xdr:cNvSpPr txBox="1"/>
      </xdr:nvSpPr>
      <xdr:spPr>
        <a:xfrm>
          <a:off x="16370300" y="16497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267,591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120650</xdr:rowOff>
    </xdr:from>
    <xdr:to>
      <xdr:col>81</xdr:col>
      <xdr:colOff>101600</xdr:colOff>
      <xdr:row>97</xdr:row>
      <xdr:rowOff>50800</xdr:rowOff>
    </xdr:to>
    <xdr:sp macro="" textlink="">
      <xdr:nvSpPr>
        <xdr:cNvPr id="696" name="楕円 695"/>
        <xdr:cNvSpPr/>
      </xdr:nvSpPr>
      <xdr:spPr>
        <a:xfrm>
          <a:off x="154305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67310</xdr:rowOff>
    </xdr:from>
    <xdr:ext cx="598170" cy="259080"/>
    <xdr:sp macro="" textlink="">
      <xdr:nvSpPr>
        <xdr:cNvPr id="697" name="テキスト ボックス 696"/>
        <xdr:cNvSpPr txBox="1"/>
      </xdr:nvSpPr>
      <xdr:spPr>
        <a:xfrm>
          <a:off x="15181580" y="16355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340,135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40640</xdr:rowOff>
    </xdr:from>
    <xdr:to>
      <xdr:col>76</xdr:col>
      <xdr:colOff>165100</xdr:colOff>
      <xdr:row>97</xdr:row>
      <xdr:rowOff>142240</xdr:rowOff>
    </xdr:to>
    <xdr:sp macro="" textlink="">
      <xdr:nvSpPr>
        <xdr:cNvPr id="698" name="楕円 697"/>
        <xdr:cNvSpPr/>
      </xdr:nvSpPr>
      <xdr:spPr>
        <a:xfrm>
          <a:off x="14541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158750</xdr:rowOff>
    </xdr:from>
    <xdr:ext cx="598170" cy="259080"/>
    <xdr:sp macro="" textlink="">
      <xdr:nvSpPr>
        <xdr:cNvPr id="699" name="テキスト ボックス 698"/>
        <xdr:cNvSpPr txBox="1"/>
      </xdr:nvSpPr>
      <xdr:spPr>
        <a:xfrm>
          <a:off x="14292580" y="16446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240,245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113030</xdr:rowOff>
    </xdr:from>
    <xdr:to>
      <xdr:col>72</xdr:col>
      <xdr:colOff>38100</xdr:colOff>
      <xdr:row>98</xdr:row>
      <xdr:rowOff>43180</xdr:rowOff>
    </xdr:to>
    <xdr:sp macro="" textlink="">
      <xdr:nvSpPr>
        <xdr:cNvPr id="700" name="楕円 699"/>
        <xdr:cNvSpPr/>
      </xdr:nvSpPr>
      <xdr:spPr>
        <a:xfrm>
          <a:off x="13652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59690</xdr:rowOff>
    </xdr:from>
    <xdr:ext cx="598170" cy="259080"/>
    <xdr:sp macro="" textlink="">
      <xdr:nvSpPr>
        <xdr:cNvPr id="701" name="テキスト ボックス 700"/>
        <xdr:cNvSpPr txBox="1"/>
      </xdr:nvSpPr>
      <xdr:spPr>
        <a:xfrm>
          <a:off x="13403580" y="16518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130810</xdr:rowOff>
    </xdr:from>
    <xdr:to>
      <xdr:col>67</xdr:col>
      <xdr:colOff>101600</xdr:colOff>
      <xdr:row>98</xdr:row>
      <xdr:rowOff>60960</xdr:rowOff>
    </xdr:to>
    <xdr:sp macro="" textlink="">
      <xdr:nvSpPr>
        <xdr:cNvPr id="702" name="楕円 701"/>
        <xdr:cNvSpPr/>
      </xdr:nvSpPr>
      <xdr:spPr>
        <a:xfrm>
          <a:off x="12763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77470</xdr:rowOff>
    </xdr:from>
    <xdr:ext cx="598170" cy="258445"/>
    <xdr:sp macro="" textlink="">
      <xdr:nvSpPr>
        <xdr:cNvPr id="703" name="テキスト ボックス 702"/>
        <xdr:cNvSpPr txBox="1"/>
      </xdr:nvSpPr>
      <xdr:spPr>
        <a:xfrm>
          <a:off x="12514580" y="16536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xdr:rowOff>
    </xdr:from>
    <xdr:to>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xdr:rowOff>
    </xdr:from>
    <xdr:to>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83185</xdr:rowOff>
    </xdr:from>
    <xdr:ext cx="469900" cy="259080"/>
    <xdr:sp macro="" textlink="">
      <xdr:nvSpPr>
        <xdr:cNvPr id="733" name="投資及び出資金平均値テキスト"/>
        <xdr:cNvSpPr txBox="1"/>
      </xdr:nvSpPr>
      <xdr:spPr>
        <a:xfrm>
          <a:off x="22212300" y="6426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16510</xdr:rowOff>
    </xdr:from>
    <xdr:ext cx="469265" cy="259080"/>
    <xdr:sp macro="" textlink="">
      <xdr:nvSpPr>
        <xdr:cNvPr id="737" name="テキスト ボックス 736"/>
        <xdr:cNvSpPr txBox="1"/>
      </xdr:nvSpPr>
      <xdr:spPr>
        <a:xfrm>
          <a:off x="21088350" y="6360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70485</xdr:rowOff>
    </xdr:from>
    <xdr:to>
      <xdr:col>107</xdr:col>
      <xdr:colOff>101600</xdr:colOff>
      <xdr:row>39</xdr:row>
      <xdr:rowOff>635</xdr:rowOff>
    </xdr:to>
    <xdr:sp macro="" textlink="">
      <xdr:nvSpPr>
        <xdr:cNvPr id="739" name="フローチャート: 判断 738"/>
        <xdr:cNvSpPr/>
      </xdr:nvSpPr>
      <xdr:spPr>
        <a:xfrm>
          <a:off x="2038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17780</xdr:rowOff>
    </xdr:from>
    <xdr:ext cx="469265" cy="258445"/>
    <xdr:sp macro="" textlink="">
      <xdr:nvSpPr>
        <xdr:cNvPr id="740" name="テキスト ボックス 739"/>
        <xdr:cNvSpPr txBox="1"/>
      </xdr:nvSpPr>
      <xdr:spPr>
        <a:xfrm>
          <a:off x="20199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742" name="フローチャート: 判断 741"/>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71120</xdr:rowOff>
    </xdr:from>
    <xdr:ext cx="469265" cy="259080"/>
    <xdr:sp macro="" textlink="">
      <xdr:nvSpPr>
        <xdr:cNvPr id="743" name="テキスト ボックス 742"/>
        <xdr:cNvSpPr txBox="1"/>
      </xdr:nvSpPr>
      <xdr:spPr>
        <a:xfrm>
          <a:off x="19310350" y="641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115570</xdr:rowOff>
    </xdr:from>
    <xdr:to>
      <xdr:col>98</xdr:col>
      <xdr:colOff>38100</xdr:colOff>
      <xdr:row>39</xdr:row>
      <xdr:rowOff>45720</xdr:rowOff>
    </xdr:to>
    <xdr:sp macro="" textlink="">
      <xdr:nvSpPr>
        <xdr:cNvPr id="744" name="フローチャート: 判断 743"/>
        <xdr:cNvSpPr/>
      </xdr:nvSpPr>
      <xdr:spPr>
        <a:xfrm>
          <a:off x="18605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62230</xdr:rowOff>
    </xdr:from>
    <xdr:ext cx="469265" cy="259080"/>
    <xdr:sp macro="" textlink="">
      <xdr:nvSpPr>
        <xdr:cNvPr id="745" name="テキスト ボックス 744"/>
        <xdr:cNvSpPr txBox="1"/>
      </xdr:nvSpPr>
      <xdr:spPr>
        <a:xfrm>
          <a:off x="18421350" y="6405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4995" cy="258445"/>
    <xdr:sp macro="" textlink="">
      <xdr:nvSpPr>
        <xdr:cNvPr id="776" name="テキスト ボックス 775"/>
        <xdr:cNvSpPr txBox="1"/>
      </xdr:nvSpPr>
      <xdr:spPr>
        <a:xfrm>
          <a:off x="17692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4995" cy="259080"/>
    <xdr:sp macro="" textlink="">
      <xdr:nvSpPr>
        <xdr:cNvPr id="778" name="テキスト ボックス 777"/>
        <xdr:cNvSpPr txBox="1"/>
      </xdr:nvSpPr>
      <xdr:spPr>
        <a:xfrm>
          <a:off x="17692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995" cy="259080"/>
    <xdr:sp macro="" textlink="">
      <xdr:nvSpPr>
        <xdr:cNvPr id="780" name="テキスト ボックス 779"/>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2" name="テキスト ボックス 781"/>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43180</xdr:rowOff>
    </xdr:from>
    <xdr:to>
      <xdr:col>116</xdr:col>
      <xdr:colOff>63500</xdr:colOff>
      <xdr:row>59</xdr:row>
      <xdr:rowOff>44450</xdr:rowOff>
    </xdr:to>
    <xdr:cxnSp macro="">
      <xdr:nvCxnSpPr>
        <xdr:cNvPr id="789" name="直線コネクタ 788"/>
        <xdr:cNvCxnSpPr/>
      </xdr:nvCxnSpPr>
      <xdr:spPr>
        <a:xfrm>
          <a:off x="21323300" y="10158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127000</xdr:rowOff>
    </xdr:from>
    <xdr:ext cx="469900" cy="259080"/>
    <xdr:sp macro="" textlink="">
      <xdr:nvSpPr>
        <xdr:cNvPr id="790"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59</xdr:row>
      <xdr:rowOff>43180</xdr:rowOff>
    </xdr:to>
    <xdr:cxnSp macro="">
      <xdr:nvCxnSpPr>
        <xdr:cNvPr id="792" name="直線コネクタ 791"/>
        <xdr:cNvCxnSpPr/>
      </xdr:nvCxnSpPr>
      <xdr:spPr>
        <a:xfrm>
          <a:off x="20434300" y="1008316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104140</xdr:rowOff>
    </xdr:from>
    <xdr:to>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50800</xdr:rowOff>
    </xdr:from>
    <xdr:ext cx="469265" cy="259080"/>
    <xdr:sp macro="" textlink="">
      <xdr:nvSpPr>
        <xdr:cNvPr id="794" name="テキスト ボックス 793"/>
        <xdr:cNvSpPr txBox="1"/>
      </xdr:nvSpPr>
      <xdr:spPr>
        <a:xfrm>
          <a:off x="21088350" y="9823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27305</xdr:rowOff>
    </xdr:from>
    <xdr:to>
      <xdr:col>107</xdr:col>
      <xdr:colOff>50800</xdr:colOff>
      <xdr:row>58</xdr:row>
      <xdr:rowOff>139065</xdr:rowOff>
    </xdr:to>
    <xdr:cxnSp macro="">
      <xdr:nvCxnSpPr>
        <xdr:cNvPr id="795" name="直線コネクタ 794"/>
        <xdr:cNvCxnSpPr/>
      </xdr:nvCxnSpPr>
      <xdr:spPr>
        <a:xfrm>
          <a:off x="19545300" y="9799955"/>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102870</xdr:rowOff>
    </xdr:from>
    <xdr:to>
      <xdr:col>107</xdr:col>
      <xdr:colOff>101600</xdr:colOff>
      <xdr:row>59</xdr:row>
      <xdr:rowOff>33020</xdr:rowOff>
    </xdr:to>
    <xdr:sp macro="" textlink="">
      <xdr:nvSpPr>
        <xdr:cNvPr id="796" name="フローチャート: 判断 795"/>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24130</xdr:rowOff>
    </xdr:from>
    <xdr:ext cx="469265" cy="259080"/>
    <xdr:sp macro="" textlink="">
      <xdr:nvSpPr>
        <xdr:cNvPr id="797" name="テキスト ボックス 796"/>
        <xdr:cNvSpPr txBox="1"/>
      </xdr:nvSpPr>
      <xdr:spPr>
        <a:xfrm>
          <a:off x="20199350" y="10139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27305</xdr:rowOff>
    </xdr:from>
    <xdr:to>
      <xdr:col>102</xdr:col>
      <xdr:colOff>114300</xdr:colOff>
      <xdr:row>57</xdr:row>
      <xdr:rowOff>56515</xdr:rowOff>
    </xdr:to>
    <xdr:cxnSp macro="">
      <xdr:nvCxnSpPr>
        <xdr:cNvPr id="798" name="直線コネクタ 797"/>
        <xdr:cNvCxnSpPr/>
      </xdr:nvCxnSpPr>
      <xdr:spPr>
        <a:xfrm flipV="1">
          <a:off x="18656300" y="97999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104140</xdr:rowOff>
    </xdr:from>
    <xdr:to>
      <xdr:col>102</xdr:col>
      <xdr:colOff>165100</xdr:colOff>
      <xdr:row>59</xdr:row>
      <xdr:rowOff>34290</xdr:rowOff>
    </xdr:to>
    <xdr:sp macro="" textlink="">
      <xdr:nvSpPr>
        <xdr:cNvPr id="799" name="フローチャート: 判断 798"/>
        <xdr:cNvSpPr/>
      </xdr:nvSpPr>
      <xdr:spPr>
        <a:xfrm>
          <a:off x="19494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25400</xdr:rowOff>
    </xdr:from>
    <xdr:ext cx="469265" cy="259080"/>
    <xdr:sp macro="" textlink="">
      <xdr:nvSpPr>
        <xdr:cNvPr id="800" name="テキスト ボックス 799"/>
        <xdr:cNvSpPr txBox="1"/>
      </xdr:nvSpPr>
      <xdr:spPr>
        <a:xfrm>
          <a:off x="19310350" y="10140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106045</xdr:rowOff>
    </xdr:from>
    <xdr:to>
      <xdr:col>98</xdr:col>
      <xdr:colOff>38100</xdr:colOff>
      <xdr:row>59</xdr:row>
      <xdr:rowOff>36195</xdr:rowOff>
    </xdr:to>
    <xdr:sp macro="" textlink="">
      <xdr:nvSpPr>
        <xdr:cNvPr id="801" name="フローチャート: 判断 800"/>
        <xdr:cNvSpPr/>
      </xdr:nvSpPr>
      <xdr:spPr>
        <a:xfrm>
          <a:off x="186055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27305</xdr:rowOff>
    </xdr:from>
    <xdr:ext cx="469265" cy="259080"/>
    <xdr:sp macro="" textlink="">
      <xdr:nvSpPr>
        <xdr:cNvPr id="802" name="テキスト ボックス 801"/>
        <xdr:cNvSpPr txBox="1"/>
      </xdr:nvSpPr>
      <xdr:spPr>
        <a:xfrm>
          <a:off x="18421350" y="10142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82550</xdr:rowOff>
    </xdr:from>
    <xdr:ext cx="249555" cy="259080"/>
    <xdr:sp macro="" textlink="">
      <xdr:nvSpPr>
        <xdr:cNvPr id="809" name="貸付金該当値テキスト"/>
        <xdr:cNvSpPr txBox="1"/>
      </xdr:nvSpPr>
      <xdr:spPr>
        <a:xfrm>
          <a:off x="22212300" y="100266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163830</xdr:rowOff>
    </xdr:from>
    <xdr:to>
      <xdr:col>112</xdr:col>
      <xdr:colOff>38100</xdr:colOff>
      <xdr:row>59</xdr:row>
      <xdr:rowOff>93980</xdr:rowOff>
    </xdr:to>
    <xdr:sp macro="" textlink="">
      <xdr:nvSpPr>
        <xdr:cNvPr id="810" name="楕円 809"/>
        <xdr:cNvSpPr/>
      </xdr:nvSpPr>
      <xdr:spPr>
        <a:xfrm>
          <a:off x="21272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85090</xdr:rowOff>
    </xdr:from>
    <xdr:ext cx="378460" cy="259080"/>
    <xdr:sp macro="" textlink="">
      <xdr:nvSpPr>
        <xdr:cNvPr id="811" name="テキスト ボックス 810"/>
        <xdr:cNvSpPr txBox="1"/>
      </xdr:nvSpPr>
      <xdr:spPr>
        <a:xfrm>
          <a:off x="21134070" y="10200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88265</xdr:rowOff>
    </xdr:from>
    <xdr:to>
      <xdr:col>107</xdr:col>
      <xdr:colOff>101600</xdr:colOff>
      <xdr:row>59</xdr:row>
      <xdr:rowOff>18415</xdr:rowOff>
    </xdr:to>
    <xdr:sp macro="" textlink="">
      <xdr:nvSpPr>
        <xdr:cNvPr id="812" name="楕円 811"/>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57</xdr:row>
      <xdr:rowOff>34925</xdr:rowOff>
    </xdr:from>
    <xdr:ext cx="534035" cy="259080"/>
    <xdr:sp macro="" textlink="">
      <xdr:nvSpPr>
        <xdr:cNvPr id="813" name="テキスト ボックス 812"/>
        <xdr:cNvSpPr txBox="1"/>
      </xdr:nvSpPr>
      <xdr:spPr>
        <a:xfrm>
          <a:off x="20166965" y="9807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147955</xdr:rowOff>
    </xdr:from>
    <xdr:to>
      <xdr:col>102</xdr:col>
      <xdr:colOff>165100</xdr:colOff>
      <xdr:row>57</xdr:row>
      <xdr:rowOff>78105</xdr:rowOff>
    </xdr:to>
    <xdr:sp macro="" textlink="">
      <xdr:nvSpPr>
        <xdr:cNvPr id="814" name="楕円 813"/>
        <xdr:cNvSpPr/>
      </xdr:nvSpPr>
      <xdr:spPr>
        <a:xfrm>
          <a:off x="19494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55</xdr:row>
      <xdr:rowOff>94615</xdr:rowOff>
    </xdr:from>
    <xdr:ext cx="534035" cy="259080"/>
    <xdr:sp macro="" textlink="">
      <xdr:nvSpPr>
        <xdr:cNvPr id="815" name="テキスト ボックス 814"/>
        <xdr:cNvSpPr txBox="1"/>
      </xdr:nvSpPr>
      <xdr:spPr>
        <a:xfrm>
          <a:off x="19277965" y="9524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47,273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6350</xdr:rowOff>
    </xdr:from>
    <xdr:to>
      <xdr:col>98</xdr:col>
      <xdr:colOff>38100</xdr:colOff>
      <xdr:row>57</xdr:row>
      <xdr:rowOff>107315</xdr:rowOff>
    </xdr:to>
    <xdr:sp macro="" textlink="">
      <xdr:nvSpPr>
        <xdr:cNvPr id="816" name="楕円 815"/>
        <xdr:cNvSpPr/>
      </xdr:nvSpPr>
      <xdr:spPr>
        <a:xfrm>
          <a:off x="18605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123825</xdr:rowOff>
    </xdr:from>
    <xdr:ext cx="534035" cy="258445"/>
    <xdr:sp macro="" textlink="">
      <xdr:nvSpPr>
        <xdr:cNvPr id="817" name="テキスト ボックス 816"/>
        <xdr:cNvSpPr txBox="1"/>
      </xdr:nvSpPr>
      <xdr:spPr>
        <a:xfrm>
          <a:off x="18388965" y="9553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29" name="テキスト ボックス 828"/>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995" cy="259080"/>
    <xdr:sp macro="" textlink="">
      <xdr:nvSpPr>
        <xdr:cNvPr id="831" name="テキスト ボックス 830"/>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33" name="テキスト ボックス 832"/>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5" name="テキスト ボックス 834"/>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37" name="テキスト ボックス 836"/>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9" name="テキスト ボックス 838"/>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114935</xdr:rowOff>
    </xdr:from>
    <xdr:to>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53975</xdr:rowOff>
    </xdr:from>
    <xdr:to>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114935</xdr:rowOff>
    </xdr:from>
    <xdr:to>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135255</xdr:rowOff>
    </xdr:from>
    <xdr:to>
      <xdr:col>116</xdr:col>
      <xdr:colOff>63500</xdr:colOff>
      <xdr:row>75</xdr:row>
      <xdr:rowOff>161290</xdr:rowOff>
    </xdr:to>
    <xdr:cxnSp macro="">
      <xdr:nvCxnSpPr>
        <xdr:cNvPr id="846" name="直線コネクタ 845"/>
        <xdr:cNvCxnSpPr/>
      </xdr:nvCxnSpPr>
      <xdr:spPr>
        <a:xfrm>
          <a:off x="21323300" y="1299400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39370</xdr:rowOff>
    </xdr:from>
    <xdr:ext cx="598805" cy="259080"/>
    <xdr:sp macro="" textlink="">
      <xdr:nvSpPr>
        <xdr:cNvPr id="847" name="繰出金平均値テキスト"/>
        <xdr:cNvSpPr txBox="1"/>
      </xdr:nvSpPr>
      <xdr:spPr>
        <a:xfrm>
          <a:off x="22212300" y="13069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60960</xdr:rowOff>
    </xdr:from>
    <xdr:to>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4445</xdr:rowOff>
    </xdr:from>
    <xdr:to>
      <xdr:col>111</xdr:col>
      <xdr:colOff>177800</xdr:colOff>
      <xdr:row>75</xdr:row>
      <xdr:rowOff>135255</xdr:rowOff>
    </xdr:to>
    <xdr:cxnSp macro="">
      <xdr:nvCxnSpPr>
        <xdr:cNvPr id="849" name="直線コネクタ 848"/>
        <xdr:cNvCxnSpPr/>
      </xdr:nvCxnSpPr>
      <xdr:spPr>
        <a:xfrm>
          <a:off x="20434300" y="1286319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81915</xdr:rowOff>
    </xdr:from>
    <xdr:to>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3175</xdr:rowOff>
    </xdr:from>
    <xdr:ext cx="598170" cy="259080"/>
    <xdr:sp macro="" textlink="">
      <xdr:nvSpPr>
        <xdr:cNvPr id="851" name="テキスト ボックス 850"/>
        <xdr:cNvSpPr txBox="1"/>
      </xdr:nvSpPr>
      <xdr:spPr>
        <a:xfrm>
          <a:off x="21023580" y="13204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87630</xdr:rowOff>
    </xdr:from>
    <xdr:to>
      <xdr:col>107</xdr:col>
      <xdr:colOff>50800</xdr:colOff>
      <xdr:row>75</xdr:row>
      <xdr:rowOff>4445</xdr:rowOff>
    </xdr:to>
    <xdr:cxnSp macro="">
      <xdr:nvCxnSpPr>
        <xdr:cNvPr id="852" name="直線コネクタ 851"/>
        <xdr:cNvCxnSpPr/>
      </xdr:nvCxnSpPr>
      <xdr:spPr>
        <a:xfrm>
          <a:off x="19545300" y="1277493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80010</xdr:rowOff>
    </xdr:from>
    <xdr:to>
      <xdr:col>107</xdr:col>
      <xdr:colOff>101600</xdr:colOff>
      <xdr:row>77</xdr:row>
      <xdr:rowOff>10160</xdr:rowOff>
    </xdr:to>
    <xdr:sp macro="" textlink="">
      <xdr:nvSpPr>
        <xdr:cNvPr id="853" name="フローチャート: 判断 852"/>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1270</xdr:rowOff>
    </xdr:from>
    <xdr:ext cx="598170" cy="259080"/>
    <xdr:sp macro="" textlink="">
      <xdr:nvSpPr>
        <xdr:cNvPr id="854" name="テキスト ボックス 853"/>
        <xdr:cNvSpPr txBox="1"/>
      </xdr:nvSpPr>
      <xdr:spPr>
        <a:xfrm>
          <a:off x="20134580" y="13202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87630</xdr:rowOff>
    </xdr:from>
    <xdr:to>
      <xdr:col>102</xdr:col>
      <xdr:colOff>114300</xdr:colOff>
      <xdr:row>76</xdr:row>
      <xdr:rowOff>86360</xdr:rowOff>
    </xdr:to>
    <xdr:cxnSp macro="">
      <xdr:nvCxnSpPr>
        <xdr:cNvPr id="855" name="直線コネクタ 854"/>
        <xdr:cNvCxnSpPr/>
      </xdr:nvCxnSpPr>
      <xdr:spPr>
        <a:xfrm flipV="1">
          <a:off x="18656300" y="1277493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87630</xdr:rowOff>
    </xdr:from>
    <xdr:to>
      <xdr:col>102</xdr:col>
      <xdr:colOff>165100</xdr:colOff>
      <xdr:row>77</xdr:row>
      <xdr:rowOff>17780</xdr:rowOff>
    </xdr:to>
    <xdr:sp macro="" textlink="">
      <xdr:nvSpPr>
        <xdr:cNvPr id="856" name="フローチャート: 判断 855"/>
        <xdr:cNvSpPr/>
      </xdr:nvSpPr>
      <xdr:spPr>
        <a:xfrm>
          <a:off x="19494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77</xdr:row>
      <xdr:rowOff>8890</xdr:rowOff>
    </xdr:from>
    <xdr:ext cx="598170" cy="258445"/>
    <xdr:sp macro="" textlink="">
      <xdr:nvSpPr>
        <xdr:cNvPr id="857" name="テキスト ボックス 856"/>
        <xdr:cNvSpPr txBox="1"/>
      </xdr:nvSpPr>
      <xdr:spPr>
        <a:xfrm>
          <a:off x="19245580" y="13210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97790</xdr:rowOff>
    </xdr:from>
    <xdr:to>
      <xdr:col>98</xdr:col>
      <xdr:colOff>38100</xdr:colOff>
      <xdr:row>77</xdr:row>
      <xdr:rowOff>27940</xdr:rowOff>
    </xdr:to>
    <xdr:sp macro="" textlink="">
      <xdr:nvSpPr>
        <xdr:cNvPr id="858" name="フローチャート: 判断 857"/>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77</xdr:row>
      <xdr:rowOff>19050</xdr:rowOff>
    </xdr:from>
    <xdr:ext cx="598170" cy="258445"/>
    <xdr:sp macro="" textlink="">
      <xdr:nvSpPr>
        <xdr:cNvPr id="859" name="テキスト ボックス 858"/>
        <xdr:cNvSpPr txBox="1"/>
      </xdr:nvSpPr>
      <xdr:spPr>
        <a:xfrm>
          <a:off x="18356580" y="13220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110490</xdr:rowOff>
    </xdr:from>
    <xdr:to>
      <xdr:col>116</xdr:col>
      <xdr:colOff>114300</xdr:colOff>
      <xdr:row>76</xdr:row>
      <xdr:rowOff>40640</xdr:rowOff>
    </xdr:to>
    <xdr:sp macro="" textlink="">
      <xdr:nvSpPr>
        <xdr:cNvPr id="865" name="楕円 864"/>
        <xdr:cNvSpPr/>
      </xdr:nvSpPr>
      <xdr:spPr>
        <a:xfrm>
          <a:off x="221107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133350</xdr:rowOff>
    </xdr:from>
    <xdr:ext cx="598805" cy="258445"/>
    <xdr:sp macro="" textlink="">
      <xdr:nvSpPr>
        <xdr:cNvPr id="866" name="繰出金該当値テキスト"/>
        <xdr:cNvSpPr txBox="1"/>
      </xdr:nvSpPr>
      <xdr:spPr>
        <a:xfrm>
          <a:off x="22212300" y="12820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149,384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84455</xdr:rowOff>
    </xdr:from>
    <xdr:to>
      <xdr:col>112</xdr:col>
      <xdr:colOff>38100</xdr:colOff>
      <xdr:row>76</xdr:row>
      <xdr:rowOff>14605</xdr:rowOff>
    </xdr:to>
    <xdr:sp macro="" textlink="">
      <xdr:nvSpPr>
        <xdr:cNvPr id="867" name="楕円 866"/>
        <xdr:cNvSpPr/>
      </xdr:nvSpPr>
      <xdr:spPr>
        <a:xfrm>
          <a:off x="21272500" y="129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31115</xdr:rowOff>
    </xdr:from>
    <xdr:ext cx="598170" cy="258445"/>
    <xdr:sp macro="" textlink="">
      <xdr:nvSpPr>
        <xdr:cNvPr id="868" name="テキスト ボックス 867"/>
        <xdr:cNvSpPr txBox="1"/>
      </xdr:nvSpPr>
      <xdr:spPr>
        <a:xfrm>
          <a:off x="21023580" y="127184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125095</xdr:rowOff>
    </xdr:from>
    <xdr:to>
      <xdr:col>107</xdr:col>
      <xdr:colOff>101600</xdr:colOff>
      <xdr:row>75</xdr:row>
      <xdr:rowOff>55245</xdr:rowOff>
    </xdr:to>
    <xdr:sp macro="" textlink="">
      <xdr:nvSpPr>
        <xdr:cNvPr id="869" name="楕円 868"/>
        <xdr:cNvSpPr/>
      </xdr:nvSpPr>
      <xdr:spPr>
        <a:xfrm>
          <a:off x="203835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71755</xdr:rowOff>
    </xdr:from>
    <xdr:ext cx="598170" cy="259080"/>
    <xdr:sp macro="" textlink="">
      <xdr:nvSpPr>
        <xdr:cNvPr id="870" name="テキスト ボックス 869"/>
        <xdr:cNvSpPr txBox="1"/>
      </xdr:nvSpPr>
      <xdr:spPr>
        <a:xfrm>
          <a:off x="20134580" y="12587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36830</xdr:rowOff>
    </xdr:from>
    <xdr:to>
      <xdr:col>102</xdr:col>
      <xdr:colOff>165100</xdr:colOff>
      <xdr:row>74</xdr:row>
      <xdr:rowOff>138430</xdr:rowOff>
    </xdr:to>
    <xdr:sp macro="" textlink="">
      <xdr:nvSpPr>
        <xdr:cNvPr id="871" name="楕円 870"/>
        <xdr:cNvSpPr/>
      </xdr:nvSpPr>
      <xdr:spPr>
        <a:xfrm>
          <a:off x="1949450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72</xdr:row>
      <xdr:rowOff>154940</xdr:rowOff>
    </xdr:from>
    <xdr:ext cx="598170" cy="258445"/>
    <xdr:sp macro="" textlink="">
      <xdr:nvSpPr>
        <xdr:cNvPr id="872" name="テキスト ボックス 871"/>
        <xdr:cNvSpPr txBox="1"/>
      </xdr:nvSpPr>
      <xdr:spPr>
        <a:xfrm>
          <a:off x="19245580" y="124993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213,621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35560</xdr:rowOff>
    </xdr:from>
    <xdr:to>
      <xdr:col>98</xdr:col>
      <xdr:colOff>38100</xdr:colOff>
      <xdr:row>76</xdr:row>
      <xdr:rowOff>137160</xdr:rowOff>
    </xdr:to>
    <xdr:sp macro="" textlink="">
      <xdr:nvSpPr>
        <xdr:cNvPr id="873" name="楕円 872"/>
        <xdr:cNvSpPr/>
      </xdr:nvSpPr>
      <xdr:spPr>
        <a:xfrm>
          <a:off x="18605500" y="130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154940</xdr:rowOff>
    </xdr:from>
    <xdr:ext cx="598170" cy="258445"/>
    <xdr:sp macro="" textlink="">
      <xdr:nvSpPr>
        <xdr:cNvPr id="874" name="テキスト ボックス 873"/>
        <xdr:cNvSpPr txBox="1"/>
      </xdr:nvSpPr>
      <xdr:spPr>
        <a:xfrm>
          <a:off x="18356580" y="12842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3" name="テキスト ボックス 882"/>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8285" cy="258445"/>
    <xdr:sp macro="" textlink="">
      <xdr:nvSpPr>
        <xdr:cNvPr id="886" name="テキスト ボックス 885"/>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8445"/>
    <xdr:sp macro="" textlink="">
      <xdr:nvSpPr>
        <xdr:cNvPr id="888" name="テキスト ボックス 887"/>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8445"/>
    <xdr:sp macro="" textlink="">
      <xdr:nvSpPr>
        <xdr:cNvPr id="890" name="テキスト ボックス 889"/>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168910</xdr:rowOff>
    </xdr:from>
    <xdr:ext cx="313055" cy="258445"/>
    <xdr:sp macro="" textlink="">
      <xdr:nvSpPr>
        <xdr:cNvPr id="892" name="テキスト ボックス 891"/>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8445"/>
    <xdr:sp macro="" textlink="">
      <xdr:nvSpPr>
        <xdr:cNvPr id="894" name="テキスト ボックス 893"/>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896" name="直線コネクタ 895"/>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897"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899"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2"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8920" cy="259080"/>
    <xdr:sp macro="" textlink="">
      <xdr:nvSpPr>
        <xdr:cNvPr id="906" name="テキスト ボックス 905"/>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8920" cy="259080"/>
    <xdr:sp macro="" textlink="">
      <xdr:nvSpPr>
        <xdr:cNvPr id="909" name="テキスト ボックス 908"/>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8920" cy="259080"/>
    <xdr:sp macro="" textlink="">
      <xdr:nvSpPr>
        <xdr:cNvPr id="912" name="テキスト ボックス 911"/>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89</xdr:row>
      <xdr:rowOff>123190</xdr:rowOff>
    </xdr:from>
    <xdr:to>
      <xdr:col>98</xdr:col>
      <xdr:colOff>38100</xdr:colOff>
      <xdr:row>90</xdr:row>
      <xdr:rowOff>53340</xdr:rowOff>
    </xdr:to>
    <xdr:sp macro="" textlink="">
      <xdr:nvSpPr>
        <xdr:cNvPr id="913" name="フローチャート: 判断 912"/>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88</xdr:row>
      <xdr:rowOff>69850</xdr:rowOff>
    </xdr:from>
    <xdr:ext cx="313690" cy="259080"/>
    <xdr:sp macro="" textlink="">
      <xdr:nvSpPr>
        <xdr:cNvPr id="914" name="テキスト ボックス 913"/>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21"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35560</xdr:rowOff>
    </xdr:from>
    <xdr:ext cx="248920" cy="259080"/>
    <xdr:sp macro="" textlink="">
      <xdr:nvSpPr>
        <xdr:cNvPr id="923" name="テキスト ボックス 922"/>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35560</xdr:rowOff>
    </xdr:from>
    <xdr:ext cx="248920" cy="259080"/>
    <xdr:sp macro="" textlink="">
      <xdr:nvSpPr>
        <xdr:cNvPr id="925" name="テキスト ボックス 924"/>
        <xdr:cNvSpPr txBox="1"/>
      </xdr:nvSpPr>
      <xdr:spPr>
        <a:xfrm>
          <a:off x="20309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8920" cy="259080"/>
    <xdr:sp macro="" textlink="">
      <xdr:nvSpPr>
        <xdr:cNvPr id="927" name="テキスト ボックス 926"/>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8920" cy="259080"/>
    <xdr:sp macro="" textlink="">
      <xdr:nvSpPr>
        <xdr:cNvPr id="929" name="テキスト ボックス 928"/>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災害復旧事業費は住民一人当たり</a:t>
          </a:r>
          <a:r>
            <a:rPr kumimoji="1" lang="en-US" altLang="ja-JP" sz="1100">
              <a:solidFill>
                <a:schemeClr val="dk1"/>
              </a:solidFill>
              <a:effectLst/>
              <a:latin typeface="+mn-lt"/>
              <a:ea typeface="+mn-ea"/>
              <a:cs typeface="+mn-cs"/>
            </a:rPr>
            <a:t>115,636</a:t>
          </a:r>
          <a:r>
            <a:rPr kumimoji="1" lang="ja-JP" altLang="ja-JP" sz="1100">
              <a:solidFill>
                <a:schemeClr val="dk1"/>
              </a:solidFill>
              <a:effectLst/>
              <a:latin typeface="+mn-lt"/>
              <a:ea typeface="+mn-ea"/>
              <a:cs typeface="+mn-cs"/>
            </a:rPr>
            <a:t>円となっており、類似団体と比較して一人当たりコストが高い状況となっている。</a:t>
          </a:r>
          <a:endParaRPr lang="ja-JP" altLang="ja-JP" sz="1400">
            <a:effectLst/>
          </a:endParaRPr>
        </a:p>
        <a:p>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年度発生の災害復旧事業の増加等によるものであるが、復旧工事も完成してきており、前年度決算と比較すると</a:t>
          </a:r>
          <a:r>
            <a:rPr kumimoji="1" lang="en-US" altLang="ja-JP" sz="1100">
              <a:solidFill>
                <a:schemeClr val="dk1"/>
              </a:solidFill>
              <a:effectLst/>
              <a:latin typeface="+mn-lt"/>
              <a:ea typeface="+mn-ea"/>
              <a:cs typeface="+mn-cs"/>
            </a:rPr>
            <a:t>109,758</a:t>
          </a:r>
          <a:r>
            <a:rPr kumimoji="1" lang="ja-JP" altLang="ja-JP" sz="1100">
              <a:solidFill>
                <a:schemeClr val="dk1"/>
              </a:solidFill>
              <a:effectLst/>
              <a:latin typeface="+mn-lt"/>
              <a:ea typeface="+mn-ea"/>
              <a:cs typeface="+mn-cs"/>
            </a:rPr>
            <a:t>千円減となっている。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lang="ja-JP" altLang="en-US" sz="1100">
              <a:effectLst/>
            </a:rPr>
            <a:t>公債費については、住民一人当たり</a:t>
          </a:r>
          <a:r>
            <a:rPr lang="en-US" altLang="ja-JP" sz="1100">
              <a:effectLst/>
            </a:rPr>
            <a:t>261,605</a:t>
          </a:r>
          <a:r>
            <a:rPr lang="ja-JP" altLang="en-US" sz="1100">
              <a:effectLst/>
            </a:rPr>
            <a:t>円となっており、類似団体と比較して一人当たりコストが高い状況となっているが、</a:t>
          </a:r>
          <a:r>
            <a:rPr lang="ja-JP" altLang="ja-JP" sz="1100">
              <a:solidFill>
                <a:schemeClr val="dk1"/>
              </a:solidFill>
              <a:effectLst/>
              <a:latin typeface="+mn-lt"/>
              <a:ea typeface="+mn-ea"/>
              <a:cs typeface="+mn-cs"/>
            </a:rPr>
            <a:t>これは、</a:t>
          </a:r>
          <a:r>
            <a:rPr lang="ja-JP" altLang="en-US" sz="1100">
              <a:solidFill>
                <a:schemeClr val="dk1"/>
              </a:solidFill>
              <a:effectLst/>
              <a:latin typeface="+mn-lt"/>
              <a:ea typeface="+mn-ea"/>
              <a:cs typeface="+mn-cs"/>
            </a:rPr>
            <a:t>令和４年度に</a:t>
          </a:r>
          <a:r>
            <a:rPr kumimoji="1" lang="ja-JP" altLang="ja-JP" sz="1100">
              <a:solidFill>
                <a:schemeClr val="dk1"/>
              </a:solidFill>
              <a:effectLst/>
              <a:latin typeface="+mn-lt"/>
              <a:ea typeface="+mn-ea"/>
              <a:cs typeface="+mn-cs"/>
            </a:rPr>
            <a:t>繰上償還を</a:t>
          </a:r>
          <a:r>
            <a:rPr kumimoji="1" lang="en-US" altLang="ja-JP" sz="1100">
              <a:solidFill>
                <a:schemeClr val="dk1"/>
              </a:solidFill>
              <a:effectLst/>
              <a:latin typeface="+mn-lt"/>
              <a:ea typeface="+mn-ea"/>
              <a:cs typeface="+mn-cs"/>
            </a:rPr>
            <a:t>304,132</a:t>
          </a:r>
          <a:r>
            <a:rPr kumimoji="1" lang="ja-JP" altLang="ja-JP" sz="1100">
              <a:solidFill>
                <a:schemeClr val="dk1"/>
              </a:solidFill>
              <a:effectLst/>
              <a:latin typeface="+mn-lt"/>
              <a:ea typeface="+mn-ea"/>
              <a:cs typeface="+mn-cs"/>
            </a:rPr>
            <a:t>千円行ったためである。</a:t>
          </a:r>
          <a:endParaRPr lang="en-US" altLang="ja-JP" sz="1100">
            <a:effectLst/>
          </a:endParaRPr>
        </a:p>
        <a:p>
          <a:r>
            <a:rPr kumimoji="1" lang="ja-JP" altLang="ja-JP" sz="1100">
              <a:solidFill>
                <a:schemeClr val="dk1"/>
              </a:solidFill>
              <a:effectLst/>
              <a:latin typeface="+mn-lt"/>
              <a:ea typeface="+mn-ea"/>
              <a:cs typeface="+mn-cs"/>
            </a:rPr>
            <a:t>積立金については、住民一人当たり</a:t>
          </a:r>
          <a:r>
            <a:rPr kumimoji="1" lang="en-US" altLang="ja-JP" sz="1100">
              <a:solidFill>
                <a:schemeClr val="dk1"/>
              </a:solidFill>
              <a:effectLst/>
              <a:latin typeface="+mn-lt"/>
              <a:ea typeface="+mn-ea"/>
              <a:cs typeface="+mn-cs"/>
            </a:rPr>
            <a:t>267,591</a:t>
          </a:r>
          <a:r>
            <a:rPr kumimoji="1" lang="ja-JP" altLang="ja-JP" sz="1100">
              <a:solidFill>
                <a:schemeClr val="dk1"/>
              </a:solidFill>
              <a:effectLst/>
              <a:latin typeface="+mn-lt"/>
              <a:ea typeface="+mn-ea"/>
              <a:cs typeface="+mn-cs"/>
            </a:rPr>
            <a:t>円となっており、類似団体と比較して一人当たりコストが高い状況となっている。</a:t>
          </a:r>
          <a:endParaRPr lang="ja-JP" altLang="ja-JP" sz="1400">
            <a:effectLst/>
          </a:endParaRPr>
        </a:p>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72,544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減債基金への積立が</a:t>
          </a:r>
          <a:r>
            <a:rPr kumimoji="1" lang="ja-JP" altLang="ja-JP" sz="1100">
              <a:solidFill>
                <a:schemeClr val="dk1"/>
              </a:solidFill>
              <a:effectLst/>
              <a:latin typeface="+mn-lt"/>
              <a:ea typeface="+mn-ea"/>
              <a:cs typeface="+mn-cs"/>
            </a:rPr>
            <a:t>前年度決算と比較すると</a:t>
          </a:r>
          <a:r>
            <a:rPr kumimoji="1" lang="en-US" altLang="ja-JP" sz="1100">
              <a:solidFill>
                <a:schemeClr val="dk1"/>
              </a:solidFill>
              <a:effectLst/>
              <a:latin typeface="+mn-lt"/>
              <a:ea typeface="+mn-ea"/>
              <a:cs typeface="+mn-cs"/>
            </a:rPr>
            <a:t>429,394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額したことによる</a:t>
          </a:r>
          <a:r>
            <a:rPr kumimoji="1" lang="ja-JP" altLang="en-US" sz="1100">
              <a:solidFill>
                <a:schemeClr val="dk1"/>
              </a:solidFill>
              <a:effectLst/>
              <a:latin typeface="+mn-lt"/>
              <a:ea typeface="+mn-ea"/>
              <a:cs typeface="+mn-cs"/>
            </a:rPr>
            <a:t>が、依然、積立金全体としては</a:t>
          </a:r>
          <a:r>
            <a:rPr kumimoji="1" lang="en-US" altLang="ja-JP" sz="1100">
              <a:solidFill>
                <a:schemeClr val="dk1"/>
              </a:solidFill>
              <a:effectLst/>
              <a:latin typeface="+mn-lt"/>
              <a:ea typeface="+mn-ea"/>
              <a:cs typeface="+mn-cs"/>
            </a:rPr>
            <a:t>862.447</a:t>
          </a:r>
          <a:r>
            <a:rPr kumimoji="1" lang="ja-JP" altLang="en-US" sz="1100">
              <a:solidFill>
                <a:schemeClr val="dk1"/>
              </a:solidFill>
              <a:effectLst/>
              <a:latin typeface="+mn-lt"/>
              <a:ea typeface="+mn-ea"/>
              <a:cs typeface="+mn-cs"/>
            </a:rPr>
            <a:t>千円と高い状態となっている</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3,223
3,181
315.06
6,381,933
6,042,434
105,380
3,609,818
6,138,899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124460</xdr:rowOff>
    </xdr:from>
    <xdr:to>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8445"/>
    <xdr:sp macro="" textlink="">
      <xdr:nvSpPr>
        <xdr:cNvPr id="56" name="議会費最小値テキスト"/>
        <xdr:cNvSpPr txBox="1"/>
      </xdr:nvSpPr>
      <xdr:spPr>
        <a:xfrm>
          <a:off x="4686300" y="6557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dr:col>23</xdr:col>
      <xdr:colOff>165100</xdr:colOff>
      <xdr:row>30</xdr:row>
      <xdr:rowOff>124460</xdr:rowOff>
    </xdr:from>
    <xdr:to>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105410</xdr:rowOff>
    </xdr:from>
    <xdr:to>
      <xdr:col>24</xdr:col>
      <xdr:colOff>63500</xdr:colOff>
      <xdr:row>37</xdr:row>
      <xdr:rowOff>109220</xdr:rowOff>
    </xdr:to>
    <xdr:cxnSp macro="">
      <xdr:nvCxnSpPr>
        <xdr:cNvPr id="60" name="直線コネクタ 59"/>
        <xdr:cNvCxnSpPr/>
      </xdr:nvCxnSpPr>
      <xdr:spPr>
        <a:xfrm>
          <a:off x="3797300" y="64490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34670" cy="259080"/>
    <xdr:sp macro="" textlink="">
      <xdr:nvSpPr>
        <xdr:cNvPr id="61" name="議会費平均値テキスト"/>
        <xdr:cNvSpPr txBox="1"/>
      </xdr:nvSpPr>
      <xdr:spPr>
        <a:xfrm>
          <a:off x="4686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105410</xdr:rowOff>
    </xdr:from>
    <xdr:to>
      <xdr:col>19</xdr:col>
      <xdr:colOff>177800</xdr:colOff>
      <xdr:row>37</xdr:row>
      <xdr:rowOff>113030</xdr:rowOff>
    </xdr:to>
    <xdr:cxnSp macro="">
      <xdr:nvCxnSpPr>
        <xdr:cNvPr id="63" name="直線コネクタ 62"/>
        <xdr:cNvCxnSpPr/>
      </xdr:nvCxnSpPr>
      <xdr:spPr>
        <a:xfrm flipV="1">
          <a:off x="2908300" y="64490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125730</xdr:rowOff>
    </xdr:from>
    <xdr:ext cx="534035" cy="259080"/>
    <xdr:sp macro="" textlink="">
      <xdr:nvSpPr>
        <xdr:cNvPr id="65" name="テキスト ボックス 64"/>
        <xdr:cNvSpPr txBox="1"/>
      </xdr:nvSpPr>
      <xdr:spPr>
        <a:xfrm>
          <a:off x="3529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109855</xdr:rowOff>
    </xdr:from>
    <xdr:to>
      <xdr:col>15</xdr:col>
      <xdr:colOff>50800</xdr:colOff>
      <xdr:row>37</xdr:row>
      <xdr:rowOff>113030</xdr:rowOff>
    </xdr:to>
    <xdr:cxnSp macro="">
      <xdr:nvCxnSpPr>
        <xdr:cNvPr id="66" name="直線コネクタ 65"/>
        <xdr:cNvCxnSpPr/>
      </xdr:nvCxnSpPr>
      <xdr:spPr>
        <a:xfrm>
          <a:off x="2019300" y="64535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9525</xdr:rowOff>
    </xdr:from>
    <xdr:to>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127635</xdr:rowOff>
    </xdr:from>
    <xdr:ext cx="534035" cy="259080"/>
    <xdr:sp macro="" textlink="">
      <xdr:nvSpPr>
        <xdr:cNvPr id="68" name="テキスト ボックス 67"/>
        <xdr:cNvSpPr txBox="1"/>
      </xdr:nvSpPr>
      <xdr:spPr>
        <a:xfrm>
          <a:off x="2640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109855</xdr:rowOff>
    </xdr:from>
    <xdr:to>
      <xdr:col>10</xdr:col>
      <xdr:colOff>114300</xdr:colOff>
      <xdr:row>37</xdr:row>
      <xdr:rowOff>132080</xdr:rowOff>
    </xdr:to>
    <xdr:cxnSp macro="">
      <xdr:nvCxnSpPr>
        <xdr:cNvPr id="69" name="直線コネクタ 68"/>
        <xdr:cNvCxnSpPr/>
      </xdr:nvCxnSpPr>
      <xdr:spPr>
        <a:xfrm flipV="1">
          <a:off x="1130300" y="64535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170180</xdr:rowOff>
    </xdr:from>
    <xdr:to>
      <xdr:col>10</xdr:col>
      <xdr:colOff>165100</xdr:colOff>
      <xdr:row>37</xdr:row>
      <xdr:rowOff>100330</xdr:rowOff>
    </xdr:to>
    <xdr:sp macro="" textlink="">
      <xdr:nvSpPr>
        <xdr:cNvPr id="70" name="フローチャート: 判断 69"/>
        <xdr:cNvSpPr/>
      </xdr:nvSpPr>
      <xdr:spPr>
        <a:xfrm>
          <a:off x="1968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116840</xdr:rowOff>
    </xdr:from>
    <xdr:ext cx="534035" cy="259080"/>
    <xdr:sp macro="" textlink="">
      <xdr:nvSpPr>
        <xdr:cNvPr id="71" name="テキスト ボックス 70"/>
        <xdr:cNvSpPr txBox="1"/>
      </xdr:nvSpPr>
      <xdr:spPr>
        <a:xfrm>
          <a:off x="1751965" y="611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5080</xdr:rowOff>
    </xdr:from>
    <xdr:to>
      <xdr:col>6</xdr:col>
      <xdr:colOff>38100</xdr:colOff>
      <xdr:row>37</xdr:row>
      <xdr:rowOff>106680</xdr:rowOff>
    </xdr:to>
    <xdr:sp macro="" textlink="">
      <xdr:nvSpPr>
        <xdr:cNvPr id="72" name="フローチャート: 判断 71"/>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123190</xdr:rowOff>
    </xdr:from>
    <xdr:ext cx="534035" cy="258445"/>
    <xdr:sp macro="" textlink="">
      <xdr:nvSpPr>
        <xdr:cNvPr id="73" name="テキスト ボックス 72"/>
        <xdr:cNvSpPr txBox="1"/>
      </xdr:nvSpPr>
      <xdr:spPr>
        <a:xfrm>
          <a:off x="862965" y="612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9" name="楕円 78"/>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144145</xdr:rowOff>
    </xdr:from>
    <xdr:ext cx="534670" cy="258445"/>
    <xdr:sp macro="" textlink="">
      <xdr:nvSpPr>
        <xdr:cNvPr id="80" name="議会費該当値テキスト"/>
        <xdr:cNvSpPr txBox="1"/>
      </xdr:nvSpPr>
      <xdr:spPr>
        <a:xfrm>
          <a:off x="4686300" y="6316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54610</xdr:rowOff>
    </xdr:from>
    <xdr:to>
      <xdr:col>20</xdr:col>
      <xdr:colOff>38100</xdr:colOff>
      <xdr:row>37</xdr:row>
      <xdr:rowOff>156210</xdr:rowOff>
    </xdr:to>
    <xdr:sp macro="" textlink="">
      <xdr:nvSpPr>
        <xdr:cNvPr id="81" name="楕円 80"/>
        <xdr:cNvSpPr/>
      </xdr:nvSpPr>
      <xdr:spPr>
        <a:xfrm>
          <a:off x="3746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147320</xdr:rowOff>
    </xdr:from>
    <xdr:ext cx="534035" cy="259080"/>
    <xdr:sp macro="" textlink="">
      <xdr:nvSpPr>
        <xdr:cNvPr id="82" name="テキスト ボックス 81"/>
        <xdr:cNvSpPr txBox="1"/>
      </xdr:nvSpPr>
      <xdr:spPr>
        <a:xfrm>
          <a:off x="3529965" y="6490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62230</xdr:rowOff>
    </xdr:from>
    <xdr:to>
      <xdr:col>15</xdr:col>
      <xdr:colOff>101600</xdr:colOff>
      <xdr:row>37</xdr:row>
      <xdr:rowOff>163830</xdr:rowOff>
    </xdr:to>
    <xdr:sp macro="" textlink="">
      <xdr:nvSpPr>
        <xdr:cNvPr id="83" name="楕円 82"/>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154940</xdr:rowOff>
    </xdr:from>
    <xdr:ext cx="534035" cy="258445"/>
    <xdr:sp macro="" textlink="">
      <xdr:nvSpPr>
        <xdr:cNvPr id="84" name="テキスト ボックス 83"/>
        <xdr:cNvSpPr txBox="1"/>
      </xdr:nvSpPr>
      <xdr:spPr>
        <a:xfrm>
          <a:off x="2640965" y="6498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59055</xdr:rowOff>
    </xdr:from>
    <xdr:to>
      <xdr:col>10</xdr:col>
      <xdr:colOff>165100</xdr:colOff>
      <xdr:row>37</xdr:row>
      <xdr:rowOff>160655</xdr:rowOff>
    </xdr:to>
    <xdr:sp macro="" textlink="">
      <xdr:nvSpPr>
        <xdr:cNvPr id="85" name="楕円 84"/>
        <xdr:cNvSpPr/>
      </xdr:nvSpPr>
      <xdr:spPr>
        <a:xfrm>
          <a:off x="1968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151765</xdr:rowOff>
    </xdr:from>
    <xdr:ext cx="534035" cy="259080"/>
    <xdr:sp macro="" textlink="">
      <xdr:nvSpPr>
        <xdr:cNvPr id="86" name="テキスト ボックス 85"/>
        <xdr:cNvSpPr txBox="1"/>
      </xdr:nvSpPr>
      <xdr:spPr>
        <a:xfrm>
          <a:off x="1751965" y="6495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80645</xdr:rowOff>
    </xdr:from>
    <xdr:to>
      <xdr:col>6</xdr:col>
      <xdr:colOff>38100</xdr:colOff>
      <xdr:row>38</xdr:row>
      <xdr:rowOff>10795</xdr:rowOff>
    </xdr:to>
    <xdr:sp macro="" textlink="">
      <xdr:nvSpPr>
        <xdr:cNvPr id="87" name="楕円 86"/>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1905</xdr:rowOff>
    </xdr:from>
    <xdr:ext cx="534035" cy="259080"/>
    <xdr:sp macro="" textlink="">
      <xdr:nvSpPr>
        <xdr:cNvPr id="88" name="テキスト ボックス 87"/>
        <xdr:cNvSpPr txBox="1"/>
      </xdr:nvSpPr>
      <xdr:spPr>
        <a:xfrm>
          <a:off x="862965" y="651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4" name="テキスト ボックス 103"/>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6" name="テキスト ボックス 105"/>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08" name="テキスト ボックス 107"/>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122555</xdr:rowOff>
    </xdr:from>
    <xdr:to>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98805" cy="258445"/>
    <xdr:sp macro="" textlink="">
      <xdr:nvSpPr>
        <xdr:cNvPr id="113" name="総務費最小値テキスト"/>
        <xdr:cNvSpPr txBox="1"/>
      </xdr:nvSpPr>
      <xdr:spPr>
        <a:xfrm>
          <a:off x="4686300" y="100539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dr:col>23</xdr:col>
      <xdr:colOff>165100</xdr:colOff>
      <xdr:row>50</xdr:row>
      <xdr:rowOff>122555</xdr:rowOff>
    </xdr:from>
    <xdr:to>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156210</xdr:rowOff>
    </xdr:from>
    <xdr:to>
      <xdr:col>24</xdr:col>
      <xdr:colOff>63500</xdr:colOff>
      <xdr:row>57</xdr:row>
      <xdr:rowOff>26035</xdr:rowOff>
    </xdr:to>
    <xdr:cxnSp macro="">
      <xdr:nvCxnSpPr>
        <xdr:cNvPr id="117" name="直線コネクタ 116"/>
        <xdr:cNvCxnSpPr/>
      </xdr:nvCxnSpPr>
      <xdr:spPr>
        <a:xfrm>
          <a:off x="3797300" y="975741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25400</xdr:rowOff>
    </xdr:from>
    <xdr:ext cx="598805" cy="259080"/>
    <xdr:sp macro="" textlink="">
      <xdr:nvSpPr>
        <xdr:cNvPr id="118"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130175</xdr:rowOff>
    </xdr:from>
    <xdr:to>
      <xdr:col>19</xdr:col>
      <xdr:colOff>177800</xdr:colOff>
      <xdr:row>56</xdr:row>
      <xdr:rowOff>156210</xdr:rowOff>
    </xdr:to>
    <xdr:cxnSp macro="">
      <xdr:nvCxnSpPr>
        <xdr:cNvPr id="120" name="直線コネクタ 119"/>
        <xdr:cNvCxnSpPr/>
      </xdr:nvCxnSpPr>
      <xdr:spPr>
        <a:xfrm>
          <a:off x="2908300" y="97313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54610</xdr:rowOff>
    </xdr:from>
    <xdr:to>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147955</xdr:rowOff>
    </xdr:from>
    <xdr:ext cx="598170" cy="258445"/>
    <xdr:sp macro="" textlink="">
      <xdr:nvSpPr>
        <xdr:cNvPr id="122" name="テキスト ボックス 121"/>
        <xdr:cNvSpPr txBox="1"/>
      </xdr:nvSpPr>
      <xdr:spPr>
        <a:xfrm>
          <a:off x="3497580" y="9920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126365</xdr:rowOff>
    </xdr:from>
    <xdr:to>
      <xdr:col>15</xdr:col>
      <xdr:colOff>50800</xdr:colOff>
      <xdr:row>56</xdr:row>
      <xdr:rowOff>130175</xdr:rowOff>
    </xdr:to>
    <xdr:cxnSp macro="">
      <xdr:nvCxnSpPr>
        <xdr:cNvPr id="123" name="直線コネクタ 122"/>
        <xdr:cNvCxnSpPr/>
      </xdr:nvCxnSpPr>
      <xdr:spPr>
        <a:xfrm>
          <a:off x="2019300" y="97275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xdr:rowOff>
    </xdr:from>
    <xdr:to>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109220</xdr:rowOff>
    </xdr:from>
    <xdr:ext cx="598170" cy="258445"/>
    <xdr:sp macro="" textlink="">
      <xdr:nvSpPr>
        <xdr:cNvPr id="125" name="テキスト ボックス 124"/>
        <xdr:cNvSpPr txBox="1"/>
      </xdr:nvSpPr>
      <xdr:spPr>
        <a:xfrm>
          <a:off x="2608580" y="9881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126365</xdr:rowOff>
    </xdr:from>
    <xdr:to>
      <xdr:col>10</xdr:col>
      <xdr:colOff>114300</xdr:colOff>
      <xdr:row>56</xdr:row>
      <xdr:rowOff>150495</xdr:rowOff>
    </xdr:to>
    <xdr:cxnSp macro="">
      <xdr:nvCxnSpPr>
        <xdr:cNvPr id="126" name="直線コネクタ 125"/>
        <xdr:cNvCxnSpPr/>
      </xdr:nvCxnSpPr>
      <xdr:spPr>
        <a:xfrm flipV="1">
          <a:off x="1130300" y="972756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120650</xdr:rowOff>
    </xdr:from>
    <xdr:to>
      <xdr:col>10</xdr:col>
      <xdr:colOff>165100</xdr:colOff>
      <xdr:row>58</xdr:row>
      <xdr:rowOff>50800</xdr:rowOff>
    </xdr:to>
    <xdr:sp macro="" textlink="">
      <xdr:nvSpPr>
        <xdr:cNvPr id="127" name="フローチャート: 判断 126"/>
        <xdr:cNvSpPr/>
      </xdr:nvSpPr>
      <xdr:spPr>
        <a:xfrm>
          <a:off x="1968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41910</xdr:rowOff>
    </xdr:from>
    <xdr:ext cx="598170" cy="258445"/>
    <xdr:sp macro="" textlink="">
      <xdr:nvSpPr>
        <xdr:cNvPr id="128" name="テキスト ボックス 127"/>
        <xdr:cNvSpPr txBox="1"/>
      </xdr:nvSpPr>
      <xdr:spPr>
        <a:xfrm>
          <a:off x="1719580" y="9986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121285</xdr:rowOff>
    </xdr:from>
    <xdr:to>
      <xdr:col>6</xdr:col>
      <xdr:colOff>38100</xdr:colOff>
      <xdr:row>58</xdr:row>
      <xdr:rowOff>52070</xdr:rowOff>
    </xdr:to>
    <xdr:sp macro="" textlink="">
      <xdr:nvSpPr>
        <xdr:cNvPr id="129" name="フローチャート: 判断 128"/>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42545</xdr:rowOff>
    </xdr:from>
    <xdr:ext cx="598170" cy="258445"/>
    <xdr:sp macro="" textlink="">
      <xdr:nvSpPr>
        <xdr:cNvPr id="130" name="テキスト ボックス 129"/>
        <xdr:cNvSpPr txBox="1"/>
      </xdr:nvSpPr>
      <xdr:spPr>
        <a:xfrm>
          <a:off x="830580" y="9986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146685</xdr:rowOff>
    </xdr:from>
    <xdr:to>
      <xdr:col>24</xdr:col>
      <xdr:colOff>114300</xdr:colOff>
      <xdr:row>57</xdr:row>
      <xdr:rowOff>76835</xdr:rowOff>
    </xdr:to>
    <xdr:sp macro="" textlink="">
      <xdr:nvSpPr>
        <xdr:cNvPr id="136" name="楕円 135"/>
        <xdr:cNvSpPr/>
      </xdr:nvSpPr>
      <xdr:spPr>
        <a:xfrm>
          <a:off x="45847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169545</xdr:rowOff>
    </xdr:from>
    <xdr:ext cx="598805" cy="258445"/>
    <xdr:sp macro="" textlink="">
      <xdr:nvSpPr>
        <xdr:cNvPr id="137" name="総務費該当値テキスト"/>
        <xdr:cNvSpPr txBox="1"/>
      </xdr:nvSpPr>
      <xdr:spPr>
        <a:xfrm>
          <a:off x="4686300" y="9599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474,442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105410</xdr:rowOff>
    </xdr:from>
    <xdr:to>
      <xdr:col>20</xdr:col>
      <xdr:colOff>38100</xdr:colOff>
      <xdr:row>57</xdr:row>
      <xdr:rowOff>35560</xdr:rowOff>
    </xdr:to>
    <xdr:sp macro="" textlink="">
      <xdr:nvSpPr>
        <xdr:cNvPr id="138" name="楕円 137"/>
        <xdr:cNvSpPr/>
      </xdr:nvSpPr>
      <xdr:spPr>
        <a:xfrm>
          <a:off x="3746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52070</xdr:rowOff>
    </xdr:from>
    <xdr:ext cx="598170" cy="258445"/>
    <xdr:sp macro="" textlink="">
      <xdr:nvSpPr>
        <xdr:cNvPr id="139" name="テキスト ボックス 138"/>
        <xdr:cNvSpPr txBox="1"/>
      </xdr:nvSpPr>
      <xdr:spPr>
        <a:xfrm>
          <a:off x="3497580" y="9481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528,289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79375</xdr:rowOff>
    </xdr:from>
    <xdr:to>
      <xdr:col>15</xdr:col>
      <xdr:colOff>101600</xdr:colOff>
      <xdr:row>57</xdr:row>
      <xdr:rowOff>9525</xdr:rowOff>
    </xdr:to>
    <xdr:sp macro="" textlink="">
      <xdr:nvSpPr>
        <xdr:cNvPr id="140" name="楕円 139"/>
        <xdr:cNvSpPr/>
      </xdr:nvSpPr>
      <xdr:spPr>
        <a:xfrm>
          <a:off x="2857500" y="96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26035</xdr:rowOff>
    </xdr:from>
    <xdr:ext cx="598170" cy="259080"/>
    <xdr:sp macro="" textlink="">
      <xdr:nvSpPr>
        <xdr:cNvPr id="141" name="テキスト ボックス 140"/>
        <xdr:cNvSpPr txBox="1"/>
      </xdr:nvSpPr>
      <xdr:spPr>
        <a:xfrm>
          <a:off x="2608580" y="9455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75565</xdr:rowOff>
    </xdr:from>
    <xdr:to>
      <xdr:col>10</xdr:col>
      <xdr:colOff>165100</xdr:colOff>
      <xdr:row>57</xdr:row>
      <xdr:rowOff>6350</xdr:rowOff>
    </xdr:to>
    <xdr:sp macro="" textlink="">
      <xdr:nvSpPr>
        <xdr:cNvPr id="142" name="楕円 141"/>
        <xdr:cNvSpPr/>
      </xdr:nvSpPr>
      <xdr:spPr>
        <a:xfrm>
          <a:off x="19685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22225</xdr:rowOff>
    </xdr:from>
    <xdr:ext cx="598170" cy="258445"/>
    <xdr:sp macro="" textlink="">
      <xdr:nvSpPr>
        <xdr:cNvPr id="143" name="テキスト ボックス 142"/>
        <xdr:cNvSpPr txBox="1"/>
      </xdr:nvSpPr>
      <xdr:spPr>
        <a:xfrm>
          <a:off x="1719580" y="94519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567,423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99695</xdr:rowOff>
    </xdr:from>
    <xdr:to>
      <xdr:col>6</xdr:col>
      <xdr:colOff>38100</xdr:colOff>
      <xdr:row>57</xdr:row>
      <xdr:rowOff>29845</xdr:rowOff>
    </xdr:to>
    <xdr:sp macro="" textlink="">
      <xdr:nvSpPr>
        <xdr:cNvPr id="144" name="楕円 143"/>
        <xdr:cNvSpPr/>
      </xdr:nvSpPr>
      <xdr:spPr>
        <a:xfrm>
          <a:off x="1079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46355</xdr:rowOff>
    </xdr:from>
    <xdr:ext cx="598170" cy="259080"/>
    <xdr:sp macro="" textlink="">
      <xdr:nvSpPr>
        <xdr:cNvPr id="145" name="テキスト ボックス 144"/>
        <xdr:cNvSpPr txBox="1"/>
      </xdr:nvSpPr>
      <xdr:spPr>
        <a:xfrm>
          <a:off x="830580" y="9476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6" name="テキスト ボックス 155"/>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8" name="テキスト ボックス 157"/>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0" name="テキスト ボックス 159"/>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2" name="テキスト ボックス 161"/>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4" name="テキスト ボックス 163"/>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6" name="テキスト ボックス 165"/>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8" name="テキスト ボックス 167"/>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xdr:rowOff>
    </xdr:from>
    <xdr:to>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8445"/>
    <xdr:sp macro="" textlink="">
      <xdr:nvSpPr>
        <xdr:cNvPr id="173" name="民生費最小値テキスト"/>
        <xdr:cNvSpPr txBox="1"/>
      </xdr:nvSpPr>
      <xdr:spPr>
        <a:xfrm>
          <a:off x="4686300" y="13516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133985</xdr:rowOff>
    </xdr:from>
    <xdr:ext cx="598805" cy="258445"/>
    <xdr:sp macro="" textlink="">
      <xdr:nvSpPr>
        <xdr:cNvPr id="175" name="民生費最大値テキスト"/>
        <xdr:cNvSpPr txBox="1"/>
      </xdr:nvSpPr>
      <xdr:spPr>
        <a:xfrm>
          <a:off x="4686300" y="11792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dr:col>23</xdr:col>
      <xdr:colOff>165100</xdr:colOff>
      <xdr:row>70</xdr:row>
      <xdr:rowOff>15875</xdr:rowOff>
    </xdr:from>
    <xdr:to>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149225</xdr:rowOff>
    </xdr:from>
    <xdr:to>
      <xdr:col>24</xdr:col>
      <xdr:colOff>63500</xdr:colOff>
      <xdr:row>74</xdr:row>
      <xdr:rowOff>151130</xdr:rowOff>
    </xdr:to>
    <xdr:cxnSp macro="">
      <xdr:nvCxnSpPr>
        <xdr:cNvPr id="177" name="直線コネクタ 176"/>
        <xdr:cNvCxnSpPr/>
      </xdr:nvCxnSpPr>
      <xdr:spPr>
        <a:xfrm>
          <a:off x="3797300" y="12665075"/>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44450</xdr:rowOff>
    </xdr:from>
    <xdr:ext cx="598805" cy="259080"/>
    <xdr:sp macro="" textlink="">
      <xdr:nvSpPr>
        <xdr:cNvPr id="178" name="民生費平均値テキスト"/>
        <xdr:cNvSpPr txBox="1"/>
      </xdr:nvSpPr>
      <xdr:spPr>
        <a:xfrm>
          <a:off x="4686300" y="130746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66040</xdr:rowOff>
    </xdr:from>
    <xdr:to>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149225</xdr:rowOff>
    </xdr:from>
    <xdr:to>
      <xdr:col>19</xdr:col>
      <xdr:colOff>177800</xdr:colOff>
      <xdr:row>75</xdr:row>
      <xdr:rowOff>168910</xdr:rowOff>
    </xdr:to>
    <xdr:cxnSp macro="">
      <xdr:nvCxnSpPr>
        <xdr:cNvPr id="180" name="直線コネクタ 179"/>
        <xdr:cNvCxnSpPr/>
      </xdr:nvCxnSpPr>
      <xdr:spPr>
        <a:xfrm flipV="1">
          <a:off x="2908300" y="12665075"/>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48895</xdr:rowOff>
    </xdr:from>
    <xdr:to>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141605</xdr:rowOff>
    </xdr:from>
    <xdr:ext cx="598170" cy="259080"/>
    <xdr:sp macro="" textlink="">
      <xdr:nvSpPr>
        <xdr:cNvPr id="182" name="テキスト ボックス 181"/>
        <xdr:cNvSpPr txBox="1"/>
      </xdr:nvSpPr>
      <xdr:spPr>
        <a:xfrm>
          <a:off x="3497580" y="13171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168910</xdr:rowOff>
    </xdr:from>
    <xdr:to>
      <xdr:col>15</xdr:col>
      <xdr:colOff>50800</xdr:colOff>
      <xdr:row>76</xdr:row>
      <xdr:rowOff>27940</xdr:rowOff>
    </xdr:to>
    <xdr:cxnSp macro="">
      <xdr:nvCxnSpPr>
        <xdr:cNvPr id="183" name="直線コネクタ 182"/>
        <xdr:cNvCxnSpPr/>
      </xdr:nvCxnSpPr>
      <xdr:spPr>
        <a:xfrm flipV="1">
          <a:off x="2019300" y="130276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120650</xdr:rowOff>
    </xdr:from>
    <xdr:to>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41275</xdr:rowOff>
    </xdr:from>
    <xdr:ext cx="598170" cy="258445"/>
    <xdr:sp macro="" textlink="">
      <xdr:nvSpPr>
        <xdr:cNvPr id="185" name="テキスト ボックス 184"/>
        <xdr:cNvSpPr txBox="1"/>
      </xdr:nvSpPr>
      <xdr:spPr>
        <a:xfrm>
          <a:off x="2608580" y="13242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27940</xdr:rowOff>
    </xdr:from>
    <xdr:to>
      <xdr:col>10</xdr:col>
      <xdr:colOff>114300</xdr:colOff>
      <xdr:row>76</xdr:row>
      <xdr:rowOff>67310</xdr:rowOff>
    </xdr:to>
    <xdr:cxnSp macro="">
      <xdr:nvCxnSpPr>
        <xdr:cNvPr id="186" name="直線コネクタ 185"/>
        <xdr:cNvCxnSpPr/>
      </xdr:nvCxnSpPr>
      <xdr:spPr>
        <a:xfrm flipV="1">
          <a:off x="1130300" y="130581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6350</xdr:rowOff>
    </xdr:from>
    <xdr:to>
      <xdr:col>10</xdr:col>
      <xdr:colOff>165100</xdr:colOff>
      <xdr:row>77</xdr:row>
      <xdr:rowOff>107315</xdr:rowOff>
    </xdr:to>
    <xdr:sp macro="" textlink="">
      <xdr:nvSpPr>
        <xdr:cNvPr id="187" name="フローチャート: 判断 186"/>
        <xdr:cNvSpPr/>
      </xdr:nvSpPr>
      <xdr:spPr>
        <a:xfrm>
          <a:off x="1968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99060</xdr:rowOff>
    </xdr:from>
    <xdr:ext cx="598170" cy="258445"/>
    <xdr:sp macro="" textlink="">
      <xdr:nvSpPr>
        <xdr:cNvPr id="188" name="テキスト ボックス 187"/>
        <xdr:cNvSpPr txBox="1"/>
      </xdr:nvSpPr>
      <xdr:spPr>
        <a:xfrm>
          <a:off x="1719580" y="13300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89" name="フローチャート: 判断 188"/>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128905</xdr:rowOff>
    </xdr:from>
    <xdr:ext cx="598170" cy="259080"/>
    <xdr:sp macro="" textlink="">
      <xdr:nvSpPr>
        <xdr:cNvPr id="190" name="テキスト ボックス 189"/>
        <xdr:cNvSpPr txBox="1"/>
      </xdr:nvSpPr>
      <xdr:spPr>
        <a:xfrm>
          <a:off x="830580" y="13330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100330</xdr:rowOff>
    </xdr:from>
    <xdr:to>
      <xdr:col>24</xdr:col>
      <xdr:colOff>114300</xdr:colOff>
      <xdr:row>75</xdr:row>
      <xdr:rowOff>30480</xdr:rowOff>
    </xdr:to>
    <xdr:sp macro="" textlink="">
      <xdr:nvSpPr>
        <xdr:cNvPr id="196" name="楕円 195"/>
        <xdr:cNvSpPr/>
      </xdr:nvSpPr>
      <xdr:spPr>
        <a:xfrm>
          <a:off x="4584700" y="127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123190</xdr:rowOff>
    </xdr:from>
    <xdr:ext cx="598805" cy="258445"/>
    <xdr:sp macro="" textlink="">
      <xdr:nvSpPr>
        <xdr:cNvPr id="197" name="民生費該当値テキスト"/>
        <xdr:cNvSpPr txBox="1"/>
      </xdr:nvSpPr>
      <xdr:spPr>
        <a:xfrm>
          <a:off x="4686300" y="126390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346,554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98425</xdr:rowOff>
    </xdr:from>
    <xdr:to>
      <xdr:col>20</xdr:col>
      <xdr:colOff>38100</xdr:colOff>
      <xdr:row>74</xdr:row>
      <xdr:rowOff>29210</xdr:rowOff>
    </xdr:to>
    <xdr:sp macro="" textlink="">
      <xdr:nvSpPr>
        <xdr:cNvPr id="198" name="楕円 197"/>
        <xdr:cNvSpPr/>
      </xdr:nvSpPr>
      <xdr:spPr>
        <a:xfrm>
          <a:off x="3746500" y="12614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45085</xdr:rowOff>
    </xdr:from>
    <xdr:ext cx="598170" cy="258445"/>
    <xdr:sp macro="" textlink="">
      <xdr:nvSpPr>
        <xdr:cNvPr id="199" name="テキスト ボックス 198"/>
        <xdr:cNvSpPr txBox="1"/>
      </xdr:nvSpPr>
      <xdr:spPr>
        <a:xfrm>
          <a:off x="3497580" y="12389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399,528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118110</xdr:rowOff>
    </xdr:from>
    <xdr:to>
      <xdr:col>15</xdr:col>
      <xdr:colOff>101600</xdr:colOff>
      <xdr:row>76</xdr:row>
      <xdr:rowOff>48260</xdr:rowOff>
    </xdr:to>
    <xdr:sp macro="" textlink="">
      <xdr:nvSpPr>
        <xdr:cNvPr id="200" name="楕円 199"/>
        <xdr:cNvSpPr/>
      </xdr:nvSpPr>
      <xdr:spPr>
        <a:xfrm>
          <a:off x="28575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64770</xdr:rowOff>
    </xdr:from>
    <xdr:ext cx="598170" cy="258445"/>
    <xdr:sp macro="" textlink="">
      <xdr:nvSpPr>
        <xdr:cNvPr id="201" name="テキスト ボックス 200"/>
        <xdr:cNvSpPr txBox="1"/>
      </xdr:nvSpPr>
      <xdr:spPr>
        <a:xfrm>
          <a:off x="2608580" y="12752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288,550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148590</xdr:rowOff>
    </xdr:from>
    <xdr:to>
      <xdr:col>10</xdr:col>
      <xdr:colOff>165100</xdr:colOff>
      <xdr:row>76</xdr:row>
      <xdr:rowOff>78740</xdr:rowOff>
    </xdr:to>
    <xdr:sp macro="" textlink="">
      <xdr:nvSpPr>
        <xdr:cNvPr id="202" name="楕円 201"/>
        <xdr:cNvSpPr/>
      </xdr:nvSpPr>
      <xdr:spPr>
        <a:xfrm>
          <a:off x="19685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95250</xdr:rowOff>
    </xdr:from>
    <xdr:ext cx="598170" cy="259080"/>
    <xdr:sp macro="" textlink="">
      <xdr:nvSpPr>
        <xdr:cNvPr id="203" name="テキスト ボックス 202"/>
        <xdr:cNvSpPr txBox="1"/>
      </xdr:nvSpPr>
      <xdr:spPr>
        <a:xfrm>
          <a:off x="1719580" y="12782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279,278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16510</xdr:rowOff>
    </xdr:from>
    <xdr:to>
      <xdr:col>6</xdr:col>
      <xdr:colOff>38100</xdr:colOff>
      <xdr:row>76</xdr:row>
      <xdr:rowOff>118110</xdr:rowOff>
    </xdr:to>
    <xdr:sp macro="" textlink="">
      <xdr:nvSpPr>
        <xdr:cNvPr id="204" name="楕円 203"/>
        <xdr:cNvSpPr/>
      </xdr:nvSpPr>
      <xdr:spPr>
        <a:xfrm>
          <a:off x="10795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134620</xdr:rowOff>
    </xdr:from>
    <xdr:ext cx="598170" cy="258445"/>
    <xdr:sp macro="" textlink="">
      <xdr:nvSpPr>
        <xdr:cNvPr id="205" name="テキスト ボックス 204"/>
        <xdr:cNvSpPr txBox="1"/>
      </xdr:nvSpPr>
      <xdr:spPr>
        <a:xfrm>
          <a:off x="830580" y="12821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7" name="テキスト ボックス 216"/>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8445"/>
    <xdr:sp macro="" textlink="">
      <xdr:nvSpPr>
        <xdr:cNvPr id="219" name="テキスト ボックス 218"/>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1" name="テキスト ボックス 220"/>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104775</xdr:rowOff>
    </xdr:from>
    <xdr:to>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143510</xdr:rowOff>
    </xdr:from>
    <xdr:ext cx="534670" cy="258445"/>
    <xdr:sp macro="" textlink="">
      <xdr:nvSpPr>
        <xdr:cNvPr id="232" name="衛生費最小値テキスト"/>
        <xdr:cNvSpPr txBox="1"/>
      </xdr:nvSpPr>
      <xdr:spPr>
        <a:xfrm>
          <a:off x="4686300" y="16945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139065</xdr:rowOff>
    </xdr:from>
    <xdr:to>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8445"/>
    <xdr:sp macro="" textlink="">
      <xdr:nvSpPr>
        <xdr:cNvPr id="234" name="衛生費最大値テキスト"/>
        <xdr:cNvSpPr txBox="1"/>
      </xdr:nvSpPr>
      <xdr:spPr>
        <a:xfrm>
          <a:off x="4686300" y="15311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dr:col>23</xdr:col>
      <xdr:colOff>165100</xdr:colOff>
      <xdr:row>90</xdr:row>
      <xdr:rowOff>104775</xdr:rowOff>
    </xdr:from>
    <xdr:to>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133350</xdr:rowOff>
    </xdr:from>
    <xdr:to>
      <xdr:col>24</xdr:col>
      <xdr:colOff>63500</xdr:colOff>
      <xdr:row>97</xdr:row>
      <xdr:rowOff>147320</xdr:rowOff>
    </xdr:to>
    <xdr:cxnSp macro="">
      <xdr:nvCxnSpPr>
        <xdr:cNvPr id="236" name="直線コネクタ 235"/>
        <xdr:cNvCxnSpPr/>
      </xdr:nvCxnSpPr>
      <xdr:spPr>
        <a:xfrm>
          <a:off x="3797300" y="167640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98805" cy="258445"/>
    <xdr:sp macro="" textlink="">
      <xdr:nvSpPr>
        <xdr:cNvPr id="237" name="衛生費平均値テキスト"/>
        <xdr:cNvSpPr txBox="1"/>
      </xdr:nvSpPr>
      <xdr:spPr>
        <a:xfrm>
          <a:off x="4686300" y="164312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133350</xdr:rowOff>
    </xdr:from>
    <xdr:to>
      <xdr:col>19</xdr:col>
      <xdr:colOff>177800</xdr:colOff>
      <xdr:row>97</xdr:row>
      <xdr:rowOff>135890</xdr:rowOff>
    </xdr:to>
    <xdr:cxnSp macro="">
      <xdr:nvCxnSpPr>
        <xdr:cNvPr id="239" name="直線コネクタ 238"/>
        <xdr:cNvCxnSpPr/>
      </xdr:nvCxnSpPr>
      <xdr:spPr>
        <a:xfrm flipV="1">
          <a:off x="2908300" y="167640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80010</xdr:rowOff>
    </xdr:from>
    <xdr:ext cx="598170" cy="259080"/>
    <xdr:sp macro="" textlink="">
      <xdr:nvSpPr>
        <xdr:cNvPr id="241" name="テキスト ボックス 240"/>
        <xdr:cNvSpPr txBox="1"/>
      </xdr:nvSpPr>
      <xdr:spPr>
        <a:xfrm>
          <a:off x="3497580" y="16367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135890</xdr:rowOff>
    </xdr:from>
    <xdr:to>
      <xdr:col>15</xdr:col>
      <xdr:colOff>50800</xdr:colOff>
      <xdr:row>98</xdr:row>
      <xdr:rowOff>24130</xdr:rowOff>
    </xdr:to>
    <xdr:cxnSp macro="">
      <xdr:nvCxnSpPr>
        <xdr:cNvPr id="242" name="直線コネクタ 241"/>
        <xdr:cNvCxnSpPr/>
      </xdr:nvCxnSpPr>
      <xdr:spPr>
        <a:xfrm flipV="1">
          <a:off x="2019300" y="1676654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147955</xdr:rowOff>
    </xdr:from>
    <xdr:to>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94615</xdr:rowOff>
    </xdr:from>
    <xdr:ext cx="598170" cy="259080"/>
    <xdr:sp macro="" textlink="">
      <xdr:nvSpPr>
        <xdr:cNvPr id="244" name="テキスト ボックス 243"/>
        <xdr:cNvSpPr txBox="1"/>
      </xdr:nvSpPr>
      <xdr:spPr>
        <a:xfrm>
          <a:off x="2608580" y="16382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24130</xdr:rowOff>
    </xdr:from>
    <xdr:to>
      <xdr:col>10</xdr:col>
      <xdr:colOff>114300</xdr:colOff>
      <xdr:row>98</xdr:row>
      <xdr:rowOff>61595</xdr:rowOff>
    </xdr:to>
    <xdr:cxnSp macro="">
      <xdr:nvCxnSpPr>
        <xdr:cNvPr id="245" name="直線コネクタ 244"/>
        <xdr:cNvCxnSpPr/>
      </xdr:nvCxnSpPr>
      <xdr:spPr>
        <a:xfrm flipV="1">
          <a:off x="1130300" y="168262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22225</xdr:rowOff>
    </xdr:from>
    <xdr:to>
      <xdr:col>10</xdr:col>
      <xdr:colOff>165100</xdr:colOff>
      <xdr:row>97</xdr:row>
      <xdr:rowOff>123825</xdr:rowOff>
    </xdr:to>
    <xdr:sp macro="" textlink="">
      <xdr:nvSpPr>
        <xdr:cNvPr id="246" name="フローチャート: 判断 245"/>
        <xdr:cNvSpPr/>
      </xdr:nvSpPr>
      <xdr:spPr>
        <a:xfrm>
          <a:off x="196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140335</xdr:rowOff>
    </xdr:from>
    <xdr:ext cx="598170" cy="259080"/>
    <xdr:sp macro="" textlink="">
      <xdr:nvSpPr>
        <xdr:cNvPr id="247" name="テキスト ボックス 246"/>
        <xdr:cNvSpPr txBox="1"/>
      </xdr:nvSpPr>
      <xdr:spPr>
        <a:xfrm>
          <a:off x="1719580" y="16428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50800</xdr:rowOff>
    </xdr:from>
    <xdr:to>
      <xdr:col>6</xdr:col>
      <xdr:colOff>38100</xdr:colOff>
      <xdr:row>97</xdr:row>
      <xdr:rowOff>152400</xdr:rowOff>
    </xdr:to>
    <xdr:sp macro="" textlink="">
      <xdr:nvSpPr>
        <xdr:cNvPr id="248" name="フローチャート: 判断 247"/>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168910</xdr:rowOff>
    </xdr:from>
    <xdr:ext cx="598170" cy="258445"/>
    <xdr:sp macro="" textlink="">
      <xdr:nvSpPr>
        <xdr:cNvPr id="249" name="テキスト ボックス 248"/>
        <xdr:cNvSpPr txBox="1"/>
      </xdr:nvSpPr>
      <xdr:spPr>
        <a:xfrm>
          <a:off x="830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96520</xdr:rowOff>
    </xdr:from>
    <xdr:to>
      <xdr:col>24</xdr:col>
      <xdr:colOff>114300</xdr:colOff>
      <xdr:row>98</xdr:row>
      <xdr:rowOff>26670</xdr:rowOff>
    </xdr:to>
    <xdr:sp macro="" textlink="">
      <xdr:nvSpPr>
        <xdr:cNvPr id="255" name="楕円 254"/>
        <xdr:cNvSpPr/>
      </xdr:nvSpPr>
      <xdr:spPr>
        <a:xfrm>
          <a:off x="45847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74930</xdr:rowOff>
    </xdr:from>
    <xdr:ext cx="534670" cy="258445"/>
    <xdr:sp macro="" textlink="">
      <xdr:nvSpPr>
        <xdr:cNvPr id="256" name="衛生費該当値テキスト"/>
        <xdr:cNvSpPr txBox="1"/>
      </xdr:nvSpPr>
      <xdr:spPr>
        <a:xfrm>
          <a:off x="4686300" y="16705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82550</xdr:rowOff>
    </xdr:from>
    <xdr:to>
      <xdr:col>20</xdr:col>
      <xdr:colOff>38100</xdr:colOff>
      <xdr:row>98</xdr:row>
      <xdr:rowOff>12700</xdr:rowOff>
    </xdr:to>
    <xdr:sp macro="" textlink="">
      <xdr:nvSpPr>
        <xdr:cNvPr id="257" name="楕円 256"/>
        <xdr:cNvSpPr/>
      </xdr:nvSpPr>
      <xdr:spPr>
        <a:xfrm>
          <a:off x="3746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3810</xdr:rowOff>
    </xdr:from>
    <xdr:ext cx="534035" cy="259080"/>
    <xdr:sp macro="" textlink="">
      <xdr:nvSpPr>
        <xdr:cNvPr id="258" name="テキスト ボックス 257"/>
        <xdr:cNvSpPr txBox="1"/>
      </xdr:nvSpPr>
      <xdr:spPr>
        <a:xfrm>
          <a:off x="3529965" y="16805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85090</xdr:rowOff>
    </xdr:from>
    <xdr:to>
      <xdr:col>15</xdr:col>
      <xdr:colOff>101600</xdr:colOff>
      <xdr:row>98</xdr:row>
      <xdr:rowOff>15240</xdr:rowOff>
    </xdr:to>
    <xdr:sp macro="" textlink="">
      <xdr:nvSpPr>
        <xdr:cNvPr id="259" name="楕円 258"/>
        <xdr:cNvSpPr/>
      </xdr:nvSpPr>
      <xdr:spPr>
        <a:xfrm>
          <a:off x="2857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6350</xdr:rowOff>
    </xdr:from>
    <xdr:ext cx="534035" cy="258445"/>
    <xdr:sp macro="" textlink="">
      <xdr:nvSpPr>
        <xdr:cNvPr id="260" name="テキスト ボックス 259"/>
        <xdr:cNvSpPr txBox="1"/>
      </xdr:nvSpPr>
      <xdr:spPr>
        <a:xfrm>
          <a:off x="2640965" y="16808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144780</xdr:rowOff>
    </xdr:from>
    <xdr:to>
      <xdr:col>10</xdr:col>
      <xdr:colOff>165100</xdr:colOff>
      <xdr:row>98</xdr:row>
      <xdr:rowOff>74930</xdr:rowOff>
    </xdr:to>
    <xdr:sp macro="" textlink="">
      <xdr:nvSpPr>
        <xdr:cNvPr id="261" name="楕円 260"/>
        <xdr:cNvSpPr/>
      </xdr:nvSpPr>
      <xdr:spPr>
        <a:xfrm>
          <a:off x="1968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66040</xdr:rowOff>
    </xdr:from>
    <xdr:ext cx="534035" cy="258445"/>
    <xdr:sp macro="" textlink="">
      <xdr:nvSpPr>
        <xdr:cNvPr id="262" name="テキスト ボックス 261"/>
        <xdr:cNvSpPr txBox="1"/>
      </xdr:nvSpPr>
      <xdr:spPr>
        <a:xfrm>
          <a:off x="1751965" y="16868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10795</xdr:rowOff>
    </xdr:from>
    <xdr:to>
      <xdr:col>6</xdr:col>
      <xdr:colOff>38100</xdr:colOff>
      <xdr:row>98</xdr:row>
      <xdr:rowOff>112395</xdr:rowOff>
    </xdr:to>
    <xdr:sp macro="" textlink="">
      <xdr:nvSpPr>
        <xdr:cNvPr id="263" name="楕円 262"/>
        <xdr:cNvSpPr/>
      </xdr:nvSpPr>
      <xdr:spPr>
        <a:xfrm>
          <a:off x="1079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103505</xdr:rowOff>
    </xdr:from>
    <xdr:ext cx="534035" cy="259080"/>
    <xdr:sp macro="" textlink="">
      <xdr:nvSpPr>
        <xdr:cNvPr id="264" name="テキスト ボックス 263"/>
        <xdr:cNvSpPr txBox="1"/>
      </xdr:nvSpPr>
      <xdr:spPr>
        <a:xfrm>
          <a:off x="862965" y="16905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6" name="テキスト ボックス 275"/>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8" name="テキスト ボックス 277"/>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80" name="テキスト ボックス 279"/>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82" name="テキスト ボックス 281"/>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6" name="テキスト ボックス 285"/>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153035</xdr:rowOff>
    </xdr:from>
    <xdr:to>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99695</xdr:rowOff>
    </xdr:from>
    <xdr:ext cx="534670" cy="258445"/>
    <xdr:sp macro="" textlink="">
      <xdr:nvSpPr>
        <xdr:cNvPr id="291" name="労働費最大値テキスト"/>
        <xdr:cNvSpPr txBox="1"/>
      </xdr:nvSpPr>
      <xdr:spPr>
        <a:xfrm>
          <a:off x="10528300" y="4900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dr:col>54</xdr:col>
      <xdr:colOff>101600</xdr:colOff>
      <xdr:row>29</xdr:row>
      <xdr:rowOff>153035</xdr:rowOff>
    </xdr:from>
    <xdr:to>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75565</xdr:rowOff>
    </xdr:from>
    <xdr:to>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72390</xdr:rowOff>
    </xdr:from>
    <xdr:to>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19050</xdr:rowOff>
    </xdr:from>
    <xdr:ext cx="378460" cy="258445"/>
    <xdr:sp macro="" textlink="">
      <xdr:nvSpPr>
        <xdr:cNvPr id="301" name="テキスト ボックス 300"/>
        <xdr:cNvSpPr txBox="1"/>
      </xdr:nvSpPr>
      <xdr:spPr>
        <a:xfrm>
          <a:off x="856107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93345</xdr:rowOff>
    </xdr:from>
    <xdr:to>
      <xdr:col>41</xdr:col>
      <xdr:colOff>101600</xdr:colOff>
      <xdr:row>39</xdr:row>
      <xdr:rowOff>23495</xdr:rowOff>
    </xdr:to>
    <xdr:sp macro="" textlink="">
      <xdr:nvSpPr>
        <xdr:cNvPr id="303" name="フローチャート: 判断 302"/>
        <xdr:cNvSpPr/>
      </xdr:nvSpPr>
      <xdr:spPr>
        <a:xfrm>
          <a:off x="781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40640</xdr:rowOff>
    </xdr:from>
    <xdr:ext cx="378460" cy="258445"/>
    <xdr:sp macro="" textlink="">
      <xdr:nvSpPr>
        <xdr:cNvPr id="304" name="テキスト ボックス 303"/>
        <xdr:cNvSpPr txBox="1"/>
      </xdr:nvSpPr>
      <xdr:spPr>
        <a:xfrm>
          <a:off x="7672070" y="63842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5" name="テキスト ボックス 314"/>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7" name="テキスト ボックス 316"/>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9" name="テキスト ボックス 318"/>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21" name="テキスト ボックス 320"/>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0" name="テキスト ボックス 32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3" name="テキスト ボックス 332"/>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5165" cy="258445"/>
    <xdr:sp macro="" textlink="">
      <xdr:nvSpPr>
        <xdr:cNvPr id="335" name="テキスト ボックス 334"/>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5165" cy="258445"/>
    <xdr:sp macro="" textlink="">
      <xdr:nvSpPr>
        <xdr:cNvPr id="337" name="テキスト ボックス 336"/>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5165" cy="258445"/>
    <xdr:sp macro="" textlink="">
      <xdr:nvSpPr>
        <xdr:cNvPr id="339" name="テキスト ボックス 338"/>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1" name="テキスト ボックス 340"/>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125730</xdr:rowOff>
    </xdr:from>
    <xdr:to>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690245" cy="258445"/>
    <xdr:sp macro="" textlink="">
      <xdr:nvSpPr>
        <xdr:cNvPr id="346" name="農林水産業費最大値テキスト"/>
        <xdr:cNvSpPr txBox="1"/>
      </xdr:nvSpPr>
      <xdr:spPr>
        <a:xfrm>
          <a:off x="10528300" y="84074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59690</xdr:rowOff>
    </xdr:from>
    <xdr:to>
      <xdr:col>55</xdr:col>
      <xdr:colOff>0</xdr:colOff>
      <xdr:row>58</xdr:row>
      <xdr:rowOff>83820</xdr:rowOff>
    </xdr:to>
    <xdr:cxnSp macro="">
      <xdr:nvCxnSpPr>
        <xdr:cNvPr id="348" name="直線コネクタ 347"/>
        <xdr:cNvCxnSpPr/>
      </xdr:nvCxnSpPr>
      <xdr:spPr>
        <a:xfrm flipV="1">
          <a:off x="9639300" y="100037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1905</xdr:rowOff>
    </xdr:from>
    <xdr:to>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47625</xdr:rowOff>
    </xdr:from>
    <xdr:to>
      <xdr:col>50</xdr:col>
      <xdr:colOff>114300</xdr:colOff>
      <xdr:row>58</xdr:row>
      <xdr:rowOff>83820</xdr:rowOff>
    </xdr:to>
    <xdr:cxnSp macro="">
      <xdr:nvCxnSpPr>
        <xdr:cNvPr id="351" name="直線コネクタ 350"/>
        <xdr:cNvCxnSpPr/>
      </xdr:nvCxnSpPr>
      <xdr:spPr>
        <a:xfrm>
          <a:off x="8750300" y="99917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11430</xdr:rowOff>
    </xdr:from>
    <xdr:to>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129540</xdr:rowOff>
    </xdr:from>
    <xdr:ext cx="598170" cy="259080"/>
    <xdr:sp macro="" textlink="">
      <xdr:nvSpPr>
        <xdr:cNvPr id="353" name="テキスト ボックス 352"/>
        <xdr:cNvSpPr txBox="1"/>
      </xdr:nvSpPr>
      <xdr:spPr>
        <a:xfrm>
          <a:off x="9339580" y="973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168910</xdr:rowOff>
    </xdr:from>
    <xdr:to>
      <xdr:col>45</xdr:col>
      <xdr:colOff>177800</xdr:colOff>
      <xdr:row>58</xdr:row>
      <xdr:rowOff>47625</xdr:rowOff>
    </xdr:to>
    <xdr:cxnSp macro="">
      <xdr:nvCxnSpPr>
        <xdr:cNvPr id="354" name="直線コネクタ 353"/>
        <xdr:cNvCxnSpPr/>
      </xdr:nvCxnSpPr>
      <xdr:spPr>
        <a:xfrm>
          <a:off x="7861300" y="99415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15875</xdr:rowOff>
    </xdr:from>
    <xdr:to>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109220</xdr:rowOff>
    </xdr:from>
    <xdr:ext cx="598170" cy="258445"/>
    <xdr:sp macro="" textlink="">
      <xdr:nvSpPr>
        <xdr:cNvPr id="356" name="テキスト ボックス 355"/>
        <xdr:cNvSpPr txBox="1"/>
      </xdr:nvSpPr>
      <xdr:spPr>
        <a:xfrm>
          <a:off x="8450580" y="10053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168910</xdr:rowOff>
    </xdr:from>
    <xdr:to>
      <xdr:col>41</xdr:col>
      <xdr:colOff>50800</xdr:colOff>
      <xdr:row>58</xdr:row>
      <xdr:rowOff>40640</xdr:rowOff>
    </xdr:to>
    <xdr:cxnSp macro="">
      <xdr:nvCxnSpPr>
        <xdr:cNvPr id="357" name="直線コネクタ 356"/>
        <xdr:cNvCxnSpPr/>
      </xdr:nvCxnSpPr>
      <xdr:spPr>
        <a:xfrm flipV="1">
          <a:off x="6972300" y="99415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17780</xdr:rowOff>
    </xdr:from>
    <xdr:to>
      <xdr:col>41</xdr:col>
      <xdr:colOff>101600</xdr:colOff>
      <xdr:row>58</xdr:row>
      <xdr:rowOff>118745</xdr:rowOff>
    </xdr:to>
    <xdr:sp macro="" textlink="">
      <xdr:nvSpPr>
        <xdr:cNvPr id="358" name="フローチャート: 判断 357"/>
        <xdr:cNvSpPr/>
      </xdr:nvSpPr>
      <xdr:spPr>
        <a:xfrm>
          <a:off x="7810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109855</xdr:rowOff>
    </xdr:from>
    <xdr:ext cx="598170" cy="258445"/>
    <xdr:sp macro="" textlink="">
      <xdr:nvSpPr>
        <xdr:cNvPr id="359" name="テキスト ボックス 358"/>
        <xdr:cNvSpPr txBox="1"/>
      </xdr:nvSpPr>
      <xdr:spPr>
        <a:xfrm>
          <a:off x="7561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14605</xdr:rowOff>
    </xdr:from>
    <xdr:to>
      <xdr:col>36</xdr:col>
      <xdr:colOff>165100</xdr:colOff>
      <xdr:row>58</xdr:row>
      <xdr:rowOff>116205</xdr:rowOff>
    </xdr:to>
    <xdr:sp macro="" textlink="">
      <xdr:nvSpPr>
        <xdr:cNvPr id="360" name="フローチャート: 判断 359"/>
        <xdr:cNvSpPr/>
      </xdr:nvSpPr>
      <xdr:spPr>
        <a:xfrm>
          <a:off x="6921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107315</xdr:rowOff>
    </xdr:from>
    <xdr:ext cx="598170" cy="259080"/>
    <xdr:sp macro="" textlink="">
      <xdr:nvSpPr>
        <xdr:cNvPr id="361" name="テキスト ボックス 360"/>
        <xdr:cNvSpPr txBox="1"/>
      </xdr:nvSpPr>
      <xdr:spPr>
        <a:xfrm>
          <a:off x="6672580" y="10051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8890</xdr:rowOff>
    </xdr:from>
    <xdr:to>
      <xdr:col>55</xdr:col>
      <xdr:colOff>50800</xdr:colOff>
      <xdr:row>58</xdr:row>
      <xdr:rowOff>110490</xdr:rowOff>
    </xdr:to>
    <xdr:sp macro="" textlink="">
      <xdr:nvSpPr>
        <xdr:cNvPr id="367" name="楕円 366"/>
        <xdr:cNvSpPr/>
      </xdr:nvSpPr>
      <xdr:spPr>
        <a:xfrm>
          <a:off x="10426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151765</xdr:rowOff>
    </xdr:from>
    <xdr:ext cx="598805" cy="259080"/>
    <xdr:sp macro="" textlink="">
      <xdr:nvSpPr>
        <xdr:cNvPr id="368" name="農林水産業費該当値テキスト"/>
        <xdr:cNvSpPr txBox="1"/>
      </xdr:nvSpPr>
      <xdr:spPr>
        <a:xfrm>
          <a:off x="10528300" y="9924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33020</xdr:rowOff>
    </xdr:from>
    <xdr:to>
      <xdr:col>50</xdr:col>
      <xdr:colOff>165100</xdr:colOff>
      <xdr:row>58</xdr:row>
      <xdr:rowOff>134620</xdr:rowOff>
    </xdr:to>
    <xdr:sp macro="" textlink="">
      <xdr:nvSpPr>
        <xdr:cNvPr id="369" name="楕円 368"/>
        <xdr:cNvSpPr/>
      </xdr:nvSpPr>
      <xdr:spPr>
        <a:xfrm>
          <a:off x="958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125730</xdr:rowOff>
    </xdr:from>
    <xdr:ext cx="598170" cy="259080"/>
    <xdr:sp macro="" textlink="">
      <xdr:nvSpPr>
        <xdr:cNvPr id="370" name="テキスト ボックス 369"/>
        <xdr:cNvSpPr txBox="1"/>
      </xdr:nvSpPr>
      <xdr:spPr>
        <a:xfrm>
          <a:off x="9339580" y="10069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168275</xdr:rowOff>
    </xdr:from>
    <xdr:to>
      <xdr:col>46</xdr:col>
      <xdr:colOff>38100</xdr:colOff>
      <xdr:row>58</xdr:row>
      <xdr:rowOff>98425</xdr:rowOff>
    </xdr:to>
    <xdr:sp macro="" textlink="">
      <xdr:nvSpPr>
        <xdr:cNvPr id="371" name="楕円 370"/>
        <xdr:cNvSpPr/>
      </xdr:nvSpPr>
      <xdr:spPr>
        <a:xfrm>
          <a:off x="869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114935</xdr:rowOff>
    </xdr:from>
    <xdr:ext cx="598170" cy="259080"/>
    <xdr:sp macro="" textlink="">
      <xdr:nvSpPr>
        <xdr:cNvPr id="372" name="テキスト ボックス 371"/>
        <xdr:cNvSpPr txBox="1"/>
      </xdr:nvSpPr>
      <xdr:spPr>
        <a:xfrm>
          <a:off x="8450580" y="9716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201,531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118110</xdr:rowOff>
    </xdr:from>
    <xdr:to>
      <xdr:col>41</xdr:col>
      <xdr:colOff>101600</xdr:colOff>
      <xdr:row>58</xdr:row>
      <xdr:rowOff>48260</xdr:rowOff>
    </xdr:to>
    <xdr:sp macro="" textlink="">
      <xdr:nvSpPr>
        <xdr:cNvPr id="373" name="楕円 372"/>
        <xdr:cNvSpPr/>
      </xdr:nvSpPr>
      <xdr:spPr>
        <a:xfrm>
          <a:off x="7810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64770</xdr:rowOff>
    </xdr:from>
    <xdr:ext cx="598170" cy="258445"/>
    <xdr:sp macro="" textlink="">
      <xdr:nvSpPr>
        <xdr:cNvPr id="374" name="テキスト ボックス 373"/>
        <xdr:cNvSpPr txBox="1"/>
      </xdr:nvSpPr>
      <xdr:spPr>
        <a:xfrm>
          <a:off x="7561580" y="9665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161290</xdr:rowOff>
    </xdr:from>
    <xdr:to>
      <xdr:col>36</xdr:col>
      <xdr:colOff>165100</xdr:colOff>
      <xdr:row>58</xdr:row>
      <xdr:rowOff>91440</xdr:rowOff>
    </xdr:to>
    <xdr:sp macro="" textlink="">
      <xdr:nvSpPr>
        <xdr:cNvPr id="375" name="楕円 374"/>
        <xdr:cNvSpPr/>
      </xdr:nvSpPr>
      <xdr:spPr>
        <a:xfrm>
          <a:off x="6921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107950</xdr:rowOff>
    </xdr:from>
    <xdr:ext cx="598170" cy="259080"/>
    <xdr:sp macro="" textlink="">
      <xdr:nvSpPr>
        <xdr:cNvPr id="376" name="テキスト ボックス 375"/>
        <xdr:cNvSpPr txBox="1"/>
      </xdr:nvSpPr>
      <xdr:spPr>
        <a:xfrm>
          <a:off x="6672580" y="9709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8" name="テキスト ボックス 387"/>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0" name="テキスト ボックス 389"/>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2" name="テキスト ボックス 391"/>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4" name="テキスト ボックス 393"/>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43180</xdr:rowOff>
    </xdr:from>
    <xdr:to>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135890</xdr:rowOff>
    </xdr:from>
    <xdr:to>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dr:col>54</xdr:col>
      <xdr:colOff>101600</xdr:colOff>
      <xdr:row>71</xdr:row>
      <xdr:rowOff>43180</xdr:rowOff>
    </xdr:from>
    <xdr:to>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148590</xdr:rowOff>
    </xdr:from>
    <xdr:to>
      <xdr:col>55</xdr:col>
      <xdr:colOff>0</xdr:colOff>
      <xdr:row>77</xdr:row>
      <xdr:rowOff>168275</xdr:rowOff>
    </xdr:to>
    <xdr:cxnSp macro="">
      <xdr:nvCxnSpPr>
        <xdr:cNvPr id="403" name="直線コネクタ 402"/>
        <xdr:cNvCxnSpPr/>
      </xdr:nvCxnSpPr>
      <xdr:spPr>
        <a:xfrm>
          <a:off x="9639300" y="133502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118110</xdr:rowOff>
    </xdr:from>
    <xdr:ext cx="534670" cy="259080"/>
    <xdr:sp macro="" textlink="">
      <xdr:nvSpPr>
        <xdr:cNvPr id="404" name="商工費平均値テキスト"/>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95250</xdr:rowOff>
    </xdr:from>
    <xdr:to>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148590</xdr:rowOff>
    </xdr:from>
    <xdr:to>
      <xdr:col>50</xdr:col>
      <xdr:colOff>114300</xdr:colOff>
      <xdr:row>78</xdr:row>
      <xdr:rowOff>27940</xdr:rowOff>
    </xdr:to>
    <xdr:cxnSp macro="">
      <xdr:nvCxnSpPr>
        <xdr:cNvPr id="406" name="直線コネクタ 405"/>
        <xdr:cNvCxnSpPr/>
      </xdr:nvCxnSpPr>
      <xdr:spPr>
        <a:xfrm flipV="1">
          <a:off x="8750300" y="133502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113665</xdr:rowOff>
    </xdr:from>
    <xdr:to>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35560</xdr:rowOff>
    </xdr:from>
    <xdr:ext cx="534035" cy="259080"/>
    <xdr:sp macro="" textlink="">
      <xdr:nvSpPr>
        <xdr:cNvPr id="408" name="テキスト ボックス 407"/>
        <xdr:cNvSpPr txBox="1"/>
      </xdr:nvSpPr>
      <xdr:spPr>
        <a:xfrm>
          <a:off x="9371965" y="13408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15240</xdr:rowOff>
    </xdr:from>
    <xdr:to>
      <xdr:col>45</xdr:col>
      <xdr:colOff>177800</xdr:colOff>
      <xdr:row>78</xdr:row>
      <xdr:rowOff>27940</xdr:rowOff>
    </xdr:to>
    <xdr:cxnSp macro="">
      <xdr:nvCxnSpPr>
        <xdr:cNvPr id="409" name="直線コネクタ 408"/>
        <xdr:cNvCxnSpPr/>
      </xdr:nvCxnSpPr>
      <xdr:spPr>
        <a:xfrm>
          <a:off x="7861300" y="133883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34035" cy="258445"/>
    <xdr:sp macro="" textlink="">
      <xdr:nvSpPr>
        <xdr:cNvPr id="411" name="テキスト ボックス 410"/>
        <xdr:cNvSpPr txBox="1"/>
      </xdr:nvSpPr>
      <xdr:spPr>
        <a:xfrm>
          <a:off x="8482965" y="13083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15240</xdr:rowOff>
    </xdr:from>
    <xdr:to>
      <xdr:col>41</xdr:col>
      <xdr:colOff>50800</xdr:colOff>
      <xdr:row>78</xdr:row>
      <xdr:rowOff>53340</xdr:rowOff>
    </xdr:to>
    <xdr:cxnSp macro="">
      <xdr:nvCxnSpPr>
        <xdr:cNvPr id="412" name="直線コネクタ 411"/>
        <xdr:cNvCxnSpPr/>
      </xdr:nvCxnSpPr>
      <xdr:spPr>
        <a:xfrm flipV="1">
          <a:off x="6972300" y="13388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140335</xdr:rowOff>
    </xdr:from>
    <xdr:to>
      <xdr:col>41</xdr:col>
      <xdr:colOff>101600</xdr:colOff>
      <xdr:row>78</xdr:row>
      <xdr:rowOff>70485</xdr:rowOff>
    </xdr:to>
    <xdr:sp macro="" textlink="">
      <xdr:nvSpPr>
        <xdr:cNvPr id="413" name="フローチャート: 判断 412"/>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61595</xdr:rowOff>
    </xdr:from>
    <xdr:ext cx="534035" cy="259080"/>
    <xdr:sp macro="" textlink="">
      <xdr:nvSpPr>
        <xdr:cNvPr id="414" name="テキスト ボックス 413"/>
        <xdr:cNvSpPr txBox="1"/>
      </xdr:nvSpPr>
      <xdr:spPr>
        <a:xfrm>
          <a:off x="7593965" y="13434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5" name="フローチャート: 判断 414"/>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92710</xdr:rowOff>
    </xdr:from>
    <xdr:ext cx="534035" cy="259080"/>
    <xdr:sp macro="" textlink="">
      <xdr:nvSpPr>
        <xdr:cNvPr id="416" name="テキスト ボックス 415"/>
        <xdr:cNvSpPr txBox="1"/>
      </xdr:nvSpPr>
      <xdr:spPr>
        <a:xfrm>
          <a:off x="6704965" y="13122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117475</xdr:rowOff>
    </xdr:from>
    <xdr:to>
      <xdr:col>55</xdr:col>
      <xdr:colOff>50800</xdr:colOff>
      <xdr:row>78</xdr:row>
      <xdr:rowOff>47625</xdr:rowOff>
    </xdr:to>
    <xdr:sp macro="" textlink="">
      <xdr:nvSpPr>
        <xdr:cNvPr id="422" name="楕円 421"/>
        <xdr:cNvSpPr/>
      </xdr:nvSpPr>
      <xdr:spPr>
        <a:xfrm>
          <a:off x="104267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95885</xdr:rowOff>
    </xdr:from>
    <xdr:ext cx="534670" cy="259080"/>
    <xdr:sp macro="" textlink="">
      <xdr:nvSpPr>
        <xdr:cNvPr id="423" name="商工費該当値テキスト"/>
        <xdr:cNvSpPr txBox="1"/>
      </xdr:nvSpPr>
      <xdr:spPr>
        <a:xfrm>
          <a:off x="10528300" y="13297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97790</xdr:rowOff>
    </xdr:from>
    <xdr:to>
      <xdr:col>50</xdr:col>
      <xdr:colOff>165100</xdr:colOff>
      <xdr:row>78</xdr:row>
      <xdr:rowOff>27940</xdr:rowOff>
    </xdr:to>
    <xdr:sp macro="" textlink="">
      <xdr:nvSpPr>
        <xdr:cNvPr id="424" name="楕円 423"/>
        <xdr:cNvSpPr/>
      </xdr:nvSpPr>
      <xdr:spPr>
        <a:xfrm>
          <a:off x="9588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44450</xdr:rowOff>
    </xdr:from>
    <xdr:ext cx="534035" cy="259080"/>
    <xdr:sp macro="" textlink="">
      <xdr:nvSpPr>
        <xdr:cNvPr id="425" name="テキスト ボックス 424"/>
        <xdr:cNvSpPr txBox="1"/>
      </xdr:nvSpPr>
      <xdr:spPr>
        <a:xfrm>
          <a:off x="9371965" y="1307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148590</xdr:rowOff>
    </xdr:from>
    <xdr:to>
      <xdr:col>46</xdr:col>
      <xdr:colOff>38100</xdr:colOff>
      <xdr:row>78</xdr:row>
      <xdr:rowOff>78740</xdr:rowOff>
    </xdr:to>
    <xdr:sp macro="" textlink="">
      <xdr:nvSpPr>
        <xdr:cNvPr id="426" name="楕円 425"/>
        <xdr:cNvSpPr/>
      </xdr:nvSpPr>
      <xdr:spPr>
        <a:xfrm>
          <a:off x="8699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69850</xdr:rowOff>
    </xdr:from>
    <xdr:ext cx="534035" cy="259080"/>
    <xdr:sp macro="" textlink="">
      <xdr:nvSpPr>
        <xdr:cNvPr id="427" name="テキスト ボックス 426"/>
        <xdr:cNvSpPr txBox="1"/>
      </xdr:nvSpPr>
      <xdr:spPr>
        <a:xfrm>
          <a:off x="8482965" y="13442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135890</xdr:rowOff>
    </xdr:from>
    <xdr:to>
      <xdr:col>41</xdr:col>
      <xdr:colOff>101600</xdr:colOff>
      <xdr:row>78</xdr:row>
      <xdr:rowOff>66040</xdr:rowOff>
    </xdr:to>
    <xdr:sp macro="" textlink="">
      <xdr:nvSpPr>
        <xdr:cNvPr id="428" name="楕円 427"/>
        <xdr:cNvSpPr/>
      </xdr:nvSpPr>
      <xdr:spPr>
        <a:xfrm>
          <a:off x="7810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82550</xdr:rowOff>
    </xdr:from>
    <xdr:ext cx="534035" cy="259080"/>
    <xdr:sp macro="" textlink="">
      <xdr:nvSpPr>
        <xdr:cNvPr id="429" name="テキスト ボックス 428"/>
        <xdr:cNvSpPr txBox="1"/>
      </xdr:nvSpPr>
      <xdr:spPr>
        <a:xfrm>
          <a:off x="7593965" y="13112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2540</xdr:rowOff>
    </xdr:from>
    <xdr:to>
      <xdr:col>36</xdr:col>
      <xdr:colOff>165100</xdr:colOff>
      <xdr:row>78</xdr:row>
      <xdr:rowOff>104140</xdr:rowOff>
    </xdr:to>
    <xdr:sp macro="" textlink="">
      <xdr:nvSpPr>
        <xdr:cNvPr id="430" name="楕円 429"/>
        <xdr:cNvSpPr/>
      </xdr:nvSpPr>
      <xdr:spPr>
        <a:xfrm>
          <a:off x="6921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95250</xdr:rowOff>
    </xdr:from>
    <xdr:ext cx="534035" cy="259080"/>
    <xdr:sp macro="" textlink="">
      <xdr:nvSpPr>
        <xdr:cNvPr id="431" name="テキスト ボックス 430"/>
        <xdr:cNvSpPr txBox="1"/>
      </xdr:nvSpPr>
      <xdr:spPr>
        <a:xfrm>
          <a:off x="6704965" y="13468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8285" cy="258445"/>
    <xdr:sp macro="" textlink="">
      <xdr:nvSpPr>
        <xdr:cNvPr id="443" name="テキスト ボックス 442"/>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97</xdr:row>
      <xdr:rowOff>54610</xdr:rowOff>
    </xdr:from>
    <xdr:ext cx="594995" cy="258445"/>
    <xdr:sp macro="" textlink="">
      <xdr:nvSpPr>
        <xdr:cNvPr id="445" name="テキスト ボックス 444"/>
        <xdr:cNvSpPr txBox="1"/>
      </xdr:nvSpPr>
      <xdr:spPr>
        <a:xfrm>
          <a:off x="6008370" y="1668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111760</xdr:rowOff>
    </xdr:from>
    <xdr:ext cx="594995" cy="258445"/>
    <xdr:sp macro="" textlink="">
      <xdr:nvSpPr>
        <xdr:cNvPr id="447" name="テキスト ボックス 446"/>
        <xdr:cNvSpPr txBox="1"/>
      </xdr:nvSpPr>
      <xdr:spPr>
        <a:xfrm>
          <a:off x="6008370" y="1639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4995" cy="258445"/>
    <xdr:sp macro="" textlink="">
      <xdr:nvSpPr>
        <xdr:cNvPr id="451" name="テキスト ボックス 450"/>
        <xdr:cNvSpPr txBox="1"/>
      </xdr:nvSpPr>
      <xdr:spPr>
        <a:xfrm>
          <a:off x="6008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995" cy="258445"/>
    <xdr:sp macro="" textlink="">
      <xdr:nvSpPr>
        <xdr:cNvPr id="453" name="テキスト ボックス 452"/>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995" cy="258445"/>
    <xdr:sp macro="" textlink="">
      <xdr:nvSpPr>
        <xdr:cNvPr id="455" name="テキスト ボックス 454"/>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xdr:rowOff>
    </xdr:from>
    <xdr:to>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98805" cy="258445"/>
    <xdr:sp macro="" textlink="">
      <xdr:nvSpPr>
        <xdr:cNvPr id="462" name="土木費最大値テキスト"/>
        <xdr:cNvSpPr txBox="1"/>
      </xdr:nvSpPr>
      <xdr:spPr>
        <a:xfrm>
          <a:off x="10528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91440</xdr:rowOff>
    </xdr:from>
    <xdr:to>
      <xdr:col>55</xdr:col>
      <xdr:colOff>0</xdr:colOff>
      <xdr:row>96</xdr:row>
      <xdr:rowOff>109855</xdr:rowOff>
    </xdr:to>
    <xdr:cxnSp macro="">
      <xdr:nvCxnSpPr>
        <xdr:cNvPr id="464" name="直線コネクタ 463"/>
        <xdr:cNvCxnSpPr/>
      </xdr:nvCxnSpPr>
      <xdr:spPr>
        <a:xfrm flipV="1">
          <a:off x="9639300" y="165506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100330</xdr:rowOff>
    </xdr:from>
    <xdr:ext cx="598805" cy="258445"/>
    <xdr:sp macro="" textlink="">
      <xdr:nvSpPr>
        <xdr:cNvPr id="465" name="土木費平均値テキスト"/>
        <xdr:cNvSpPr txBox="1"/>
      </xdr:nvSpPr>
      <xdr:spPr>
        <a:xfrm>
          <a:off x="10528300" y="165595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121920</xdr:rowOff>
    </xdr:from>
    <xdr:to>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109855</xdr:rowOff>
    </xdr:from>
    <xdr:to>
      <xdr:col>50</xdr:col>
      <xdr:colOff>114300</xdr:colOff>
      <xdr:row>96</xdr:row>
      <xdr:rowOff>154940</xdr:rowOff>
    </xdr:to>
    <xdr:cxnSp macro="">
      <xdr:nvCxnSpPr>
        <xdr:cNvPr id="467" name="直線コネクタ 466"/>
        <xdr:cNvCxnSpPr/>
      </xdr:nvCxnSpPr>
      <xdr:spPr>
        <a:xfrm flipV="1">
          <a:off x="8750300" y="1656905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145415</xdr:rowOff>
    </xdr:from>
    <xdr:to>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66675</xdr:rowOff>
    </xdr:from>
    <xdr:ext cx="598170" cy="258445"/>
    <xdr:sp macro="" textlink="">
      <xdr:nvSpPr>
        <xdr:cNvPr id="469" name="テキスト ボックス 468"/>
        <xdr:cNvSpPr txBox="1"/>
      </xdr:nvSpPr>
      <xdr:spPr>
        <a:xfrm>
          <a:off x="9339580" y="16697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38735</xdr:rowOff>
    </xdr:from>
    <xdr:to>
      <xdr:col>45</xdr:col>
      <xdr:colOff>177800</xdr:colOff>
      <xdr:row>96</xdr:row>
      <xdr:rowOff>154940</xdr:rowOff>
    </xdr:to>
    <xdr:cxnSp macro="">
      <xdr:nvCxnSpPr>
        <xdr:cNvPr id="470" name="直線コネクタ 469"/>
        <xdr:cNvCxnSpPr/>
      </xdr:nvCxnSpPr>
      <xdr:spPr>
        <a:xfrm>
          <a:off x="7861300" y="1649793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160655</xdr:rowOff>
    </xdr:from>
    <xdr:to>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81915</xdr:rowOff>
    </xdr:from>
    <xdr:ext cx="598170" cy="259080"/>
    <xdr:sp macro="" textlink="">
      <xdr:nvSpPr>
        <xdr:cNvPr id="472" name="テキスト ボックス 471"/>
        <xdr:cNvSpPr txBox="1"/>
      </xdr:nvSpPr>
      <xdr:spPr>
        <a:xfrm>
          <a:off x="8450580" y="16712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38735</xdr:rowOff>
    </xdr:from>
    <xdr:to>
      <xdr:col>41</xdr:col>
      <xdr:colOff>50800</xdr:colOff>
      <xdr:row>97</xdr:row>
      <xdr:rowOff>151765</xdr:rowOff>
    </xdr:to>
    <xdr:cxnSp macro="">
      <xdr:nvCxnSpPr>
        <xdr:cNvPr id="473" name="直線コネクタ 472"/>
        <xdr:cNvCxnSpPr/>
      </xdr:nvCxnSpPr>
      <xdr:spPr>
        <a:xfrm flipV="1">
          <a:off x="6972300" y="16497935"/>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12065</xdr:rowOff>
    </xdr:from>
    <xdr:to>
      <xdr:col>41</xdr:col>
      <xdr:colOff>101600</xdr:colOff>
      <xdr:row>97</xdr:row>
      <xdr:rowOff>113665</xdr:rowOff>
    </xdr:to>
    <xdr:sp macro="" textlink="">
      <xdr:nvSpPr>
        <xdr:cNvPr id="474" name="フローチャート: 判断 473"/>
        <xdr:cNvSpPr/>
      </xdr:nvSpPr>
      <xdr:spPr>
        <a:xfrm>
          <a:off x="7810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104775</xdr:rowOff>
    </xdr:from>
    <xdr:ext cx="598170" cy="259080"/>
    <xdr:sp macro="" textlink="">
      <xdr:nvSpPr>
        <xdr:cNvPr id="475" name="テキスト ボックス 474"/>
        <xdr:cNvSpPr txBox="1"/>
      </xdr:nvSpPr>
      <xdr:spPr>
        <a:xfrm>
          <a:off x="7561580" y="16735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19050</xdr:rowOff>
    </xdr:from>
    <xdr:to>
      <xdr:col>36</xdr:col>
      <xdr:colOff>165100</xdr:colOff>
      <xdr:row>97</xdr:row>
      <xdr:rowOff>120650</xdr:rowOff>
    </xdr:to>
    <xdr:sp macro="" textlink="">
      <xdr:nvSpPr>
        <xdr:cNvPr id="476" name="フローチャート: 判断 475"/>
        <xdr:cNvSpPr/>
      </xdr:nvSpPr>
      <xdr:spPr>
        <a:xfrm>
          <a:off x="692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137160</xdr:rowOff>
    </xdr:from>
    <xdr:ext cx="598170" cy="259080"/>
    <xdr:sp macro="" textlink="">
      <xdr:nvSpPr>
        <xdr:cNvPr id="477" name="テキスト ボックス 476"/>
        <xdr:cNvSpPr txBox="1"/>
      </xdr:nvSpPr>
      <xdr:spPr>
        <a:xfrm>
          <a:off x="6672580" y="1642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83" name="楕円 482"/>
        <xdr:cNvSpPr/>
      </xdr:nvSpPr>
      <xdr:spPr>
        <a:xfrm>
          <a:off x="104267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63500</xdr:rowOff>
    </xdr:from>
    <xdr:ext cx="598805" cy="258445"/>
    <xdr:sp macro="" textlink="">
      <xdr:nvSpPr>
        <xdr:cNvPr id="484" name="土木費該当値テキスト"/>
        <xdr:cNvSpPr txBox="1"/>
      </xdr:nvSpPr>
      <xdr:spPr>
        <a:xfrm>
          <a:off x="10528300" y="16351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59055</xdr:rowOff>
    </xdr:from>
    <xdr:to>
      <xdr:col>50</xdr:col>
      <xdr:colOff>165100</xdr:colOff>
      <xdr:row>96</xdr:row>
      <xdr:rowOff>160655</xdr:rowOff>
    </xdr:to>
    <xdr:sp macro="" textlink="">
      <xdr:nvSpPr>
        <xdr:cNvPr id="485" name="楕円 484"/>
        <xdr:cNvSpPr/>
      </xdr:nvSpPr>
      <xdr:spPr>
        <a:xfrm>
          <a:off x="958850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6350</xdr:rowOff>
    </xdr:from>
    <xdr:ext cx="598170" cy="258445"/>
    <xdr:sp macro="" textlink="">
      <xdr:nvSpPr>
        <xdr:cNvPr id="486" name="テキスト ボックス 485"/>
        <xdr:cNvSpPr txBox="1"/>
      </xdr:nvSpPr>
      <xdr:spPr>
        <a:xfrm>
          <a:off x="9339580" y="16294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103505</xdr:rowOff>
    </xdr:from>
    <xdr:to>
      <xdr:col>46</xdr:col>
      <xdr:colOff>38100</xdr:colOff>
      <xdr:row>97</xdr:row>
      <xdr:rowOff>33655</xdr:rowOff>
    </xdr:to>
    <xdr:sp macro="" textlink="">
      <xdr:nvSpPr>
        <xdr:cNvPr id="487" name="楕円 486"/>
        <xdr:cNvSpPr/>
      </xdr:nvSpPr>
      <xdr:spPr>
        <a:xfrm>
          <a:off x="8699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50165</xdr:rowOff>
    </xdr:from>
    <xdr:ext cx="598170" cy="259080"/>
    <xdr:sp macro="" textlink="">
      <xdr:nvSpPr>
        <xdr:cNvPr id="488" name="テキスト ボックス 487"/>
        <xdr:cNvSpPr txBox="1"/>
      </xdr:nvSpPr>
      <xdr:spPr>
        <a:xfrm>
          <a:off x="8450580" y="16337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159385</xdr:rowOff>
    </xdr:from>
    <xdr:to>
      <xdr:col>41</xdr:col>
      <xdr:colOff>101600</xdr:colOff>
      <xdr:row>96</xdr:row>
      <xdr:rowOff>89535</xdr:rowOff>
    </xdr:to>
    <xdr:sp macro="" textlink="">
      <xdr:nvSpPr>
        <xdr:cNvPr id="489" name="楕円 488"/>
        <xdr:cNvSpPr/>
      </xdr:nvSpPr>
      <xdr:spPr>
        <a:xfrm>
          <a:off x="7810500" y="164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106045</xdr:rowOff>
    </xdr:from>
    <xdr:ext cx="598170" cy="259080"/>
    <xdr:sp macro="" textlink="">
      <xdr:nvSpPr>
        <xdr:cNvPr id="490" name="テキスト ボックス 489"/>
        <xdr:cNvSpPr txBox="1"/>
      </xdr:nvSpPr>
      <xdr:spPr>
        <a:xfrm>
          <a:off x="7561580" y="16222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91" name="楕円 490"/>
        <xdr:cNvSpPr/>
      </xdr:nvSpPr>
      <xdr:spPr>
        <a:xfrm>
          <a:off x="6921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22225</xdr:rowOff>
    </xdr:from>
    <xdr:ext cx="598170" cy="258445"/>
    <xdr:sp macro="" textlink="">
      <xdr:nvSpPr>
        <xdr:cNvPr id="492" name="テキスト ボックス 491"/>
        <xdr:cNvSpPr txBox="1"/>
      </xdr:nvSpPr>
      <xdr:spPr>
        <a:xfrm>
          <a:off x="6672580" y="16824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4" name="テキスト ボックス 503"/>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506" name="テキスト ボックス 505"/>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8" name="テキスト ボックス 507"/>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10" name="テキスト ボックス 509"/>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99060</xdr:rowOff>
    </xdr:from>
    <xdr:to>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124460</xdr:rowOff>
    </xdr:from>
    <xdr:to>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dr:col>85</xdr:col>
      <xdr:colOff>38100</xdr:colOff>
      <xdr:row>31</xdr:row>
      <xdr:rowOff>99060</xdr:rowOff>
    </xdr:from>
    <xdr:to>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xdr:rowOff>
    </xdr:from>
    <xdr:to>
      <xdr:col>85</xdr:col>
      <xdr:colOff>127000</xdr:colOff>
      <xdr:row>38</xdr:row>
      <xdr:rowOff>32385</xdr:rowOff>
    </xdr:to>
    <xdr:cxnSp macro="">
      <xdr:nvCxnSpPr>
        <xdr:cNvPr id="519" name="直線コネクタ 518"/>
        <xdr:cNvCxnSpPr/>
      </xdr:nvCxnSpPr>
      <xdr:spPr>
        <a:xfrm flipV="1">
          <a:off x="15481300" y="651764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106680</xdr:rowOff>
    </xdr:from>
    <xdr:ext cx="534670" cy="259080"/>
    <xdr:sp macro="" textlink="">
      <xdr:nvSpPr>
        <xdr:cNvPr id="520" name="消防費平均値テキスト"/>
        <xdr:cNvSpPr txBox="1"/>
      </xdr:nvSpPr>
      <xdr:spPr>
        <a:xfrm>
          <a:off x="16370300" y="6450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32385</xdr:rowOff>
    </xdr:to>
    <xdr:cxnSp macro="">
      <xdr:nvCxnSpPr>
        <xdr:cNvPr id="522" name="直線コネクタ 521"/>
        <xdr:cNvCxnSpPr/>
      </xdr:nvCxnSpPr>
      <xdr:spPr>
        <a:xfrm>
          <a:off x="14592300" y="65341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130175</xdr:rowOff>
    </xdr:from>
    <xdr:to>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4035" cy="258445"/>
    <xdr:sp macro="" textlink="">
      <xdr:nvSpPr>
        <xdr:cNvPr id="524" name="テキスト ボックス 523"/>
        <xdr:cNvSpPr txBox="1"/>
      </xdr:nvSpPr>
      <xdr:spPr>
        <a:xfrm>
          <a:off x="15213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19050</xdr:rowOff>
    </xdr:from>
    <xdr:to>
      <xdr:col>76</xdr:col>
      <xdr:colOff>114300</xdr:colOff>
      <xdr:row>38</xdr:row>
      <xdr:rowOff>36830</xdr:rowOff>
    </xdr:to>
    <xdr:cxnSp macro="">
      <xdr:nvCxnSpPr>
        <xdr:cNvPr id="525" name="直線コネクタ 524"/>
        <xdr:cNvCxnSpPr/>
      </xdr:nvCxnSpPr>
      <xdr:spPr>
        <a:xfrm flipV="1">
          <a:off x="13703300" y="65341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100330</xdr:rowOff>
    </xdr:from>
    <xdr:to>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46990</xdr:rowOff>
    </xdr:from>
    <xdr:ext cx="534035" cy="259080"/>
    <xdr:sp macro="" textlink="">
      <xdr:nvSpPr>
        <xdr:cNvPr id="527" name="テキスト ボックス 526"/>
        <xdr:cNvSpPr txBox="1"/>
      </xdr:nvSpPr>
      <xdr:spPr>
        <a:xfrm>
          <a:off x="14324965" y="621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29210</xdr:rowOff>
    </xdr:from>
    <xdr:to>
      <xdr:col>71</xdr:col>
      <xdr:colOff>177800</xdr:colOff>
      <xdr:row>38</xdr:row>
      <xdr:rowOff>36830</xdr:rowOff>
    </xdr:to>
    <xdr:cxnSp macro="">
      <xdr:nvCxnSpPr>
        <xdr:cNvPr id="528" name="直線コネクタ 527"/>
        <xdr:cNvCxnSpPr/>
      </xdr:nvCxnSpPr>
      <xdr:spPr>
        <a:xfrm>
          <a:off x="12814300" y="65443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139065</xdr:rowOff>
    </xdr:from>
    <xdr:to>
      <xdr:col>72</xdr:col>
      <xdr:colOff>38100</xdr:colOff>
      <xdr:row>38</xdr:row>
      <xdr:rowOff>69215</xdr:rowOff>
    </xdr:to>
    <xdr:sp macro="" textlink="">
      <xdr:nvSpPr>
        <xdr:cNvPr id="529" name="フローチャート: 判断 528"/>
        <xdr:cNvSpPr/>
      </xdr:nvSpPr>
      <xdr:spPr>
        <a:xfrm>
          <a:off x="1365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86360</xdr:rowOff>
    </xdr:from>
    <xdr:ext cx="534035" cy="258445"/>
    <xdr:sp macro="" textlink="">
      <xdr:nvSpPr>
        <xdr:cNvPr id="530" name="テキスト ボックス 529"/>
        <xdr:cNvSpPr txBox="1"/>
      </xdr:nvSpPr>
      <xdr:spPr>
        <a:xfrm>
          <a:off x="13435965" y="6258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135890</xdr:rowOff>
    </xdr:from>
    <xdr:to>
      <xdr:col>67</xdr:col>
      <xdr:colOff>101600</xdr:colOff>
      <xdr:row>38</xdr:row>
      <xdr:rowOff>66040</xdr:rowOff>
    </xdr:to>
    <xdr:sp macro="" textlink="">
      <xdr:nvSpPr>
        <xdr:cNvPr id="531" name="フローチャート: 判断 530"/>
        <xdr:cNvSpPr/>
      </xdr:nvSpPr>
      <xdr:spPr>
        <a:xfrm>
          <a:off x="1276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82550</xdr:rowOff>
    </xdr:from>
    <xdr:ext cx="534035" cy="259080"/>
    <xdr:sp macro="" textlink="">
      <xdr:nvSpPr>
        <xdr:cNvPr id="532" name="テキスト ボックス 531"/>
        <xdr:cNvSpPr txBox="1"/>
      </xdr:nvSpPr>
      <xdr:spPr>
        <a:xfrm>
          <a:off x="12546965" y="6254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123190</xdr:rowOff>
    </xdr:from>
    <xdr:to>
      <xdr:col>85</xdr:col>
      <xdr:colOff>177800</xdr:colOff>
      <xdr:row>38</xdr:row>
      <xdr:rowOff>53340</xdr:rowOff>
    </xdr:to>
    <xdr:sp macro="" textlink="">
      <xdr:nvSpPr>
        <xdr:cNvPr id="538" name="楕円 537"/>
        <xdr:cNvSpPr/>
      </xdr:nvSpPr>
      <xdr:spPr>
        <a:xfrm>
          <a:off x="162687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82550</xdr:rowOff>
    </xdr:from>
    <xdr:ext cx="534670" cy="259080"/>
    <xdr:sp macro="" textlink="">
      <xdr:nvSpPr>
        <xdr:cNvPr id="539" name="消防費該当値テキスト"/>
        <xdr:cNvSpPr txBox="1"/>
      </xdr:nvSpPr>
      <xdr:spPr>
        <a:xfrm>
          <a:off x="16370300" y="6254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153035</xdr:rowOff>
    </xdr:from>
    <xdr:to>
      <xdr:col>81</xdr:col>
      <xdr:colOff>101600</xdr:colOff>
      <xdr:row>38</xdr:row>
      <xdr:rowOff>83185</xdr:rowOff>
    </xdr:to>
    <xdr:sp macro="" textlink="">
      <xdr:nvSpPr>
        <xdr:cNvPr id="540" name="楕円 539"/>
        <xdr:cNvSpPr/>
      </xdr:nvSpPr>
      <xdr:spPr>
        <a:xfrm>
          <a:off x="15430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74930</xdr:rowOff>
    </xdr:from>
    <xdr:ext cx="534035" cy="258445"/>
    <xdr:sp macro="" textlink="">
      <xdr:nvSpPr>
        <xdr:cNvPr id="541" name="テキスト ボックス 540"/>
        <xdr:cNvSpPr txBox="1"/>
      </xdr:nvSpPr>
      <xdr:spPr>
        <a:xfrm>
          <a:off x="15213965" y="6590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542" name="楕円 541"/>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60960</xdr:rowOff>
    </xdr:from>
    <xdr:ext cx="534035" cy="259080"/>
    <xdr:sp macro="" textlink="">
      <xdr:nvSpPr>
        <xdr:cNvPr id="543" name="テキスト ボックス 542"/>
        <xdr:cNvSpPr txBox="1"/>
      </xdr:nvSpPr>
      <xdr:spPr>
        <a:xfrm>
          <a:off x="14324965" y="657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157480</xdr:rowOff>
    </xdr:from>
    <xdr:to>
      <xdr:col>72</xdr:col>
      <xdr:colOff>38100</xdr:colOff>
      <xdr:row>38</xdr:row>
      <xdr:rowOff>87630</xdr:rowOff>
    </xdr:to>
    <xdr:sp macro="" textlink="">
      <xdr:nvSpPr>
        <xdr:cNvPr id="544" name="楕円 543"/>
        <xdr:cNvSpPr/>
      </xdr:nvSpPr>
      <xdr:spPr>
        <a:xfrm>
          <a:off x="13652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78740</xdr:rowOff>
    </xdr:from>
    <xdr:ext cx="534035" cy="259080"/>
    <xdr:sp macro="" textlink="">
      <xdr:nvSpPr>
        <xdr:cNvPr id="545" name="テキスト ボックス 544"/>
        <xdr:cNvSpPr txBox="1"/>
      </xdr:nvSpPr>
      <xdr:spPr>
        <a:xfrm>
          <a:off x="13435965" y="6593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149225</xdr:rowOff>
    </xdr:from>
    <xdr:to>
      <xdr:col>67</xdr:col>
      <xdr:colOff>101600</xdr:colOff>
      <xdr:row>38</xdr:row>
      <xdr:rowOff>79375</xdr:rowOff>
    </xdr:to>
    <xdr:sp macro="" textlink="">
      <xdr:nvSpPr>
        <xdr:cNvPr id="546" name="楕円 545"/>
        <xdr:cNvSpPr/>
      </xdr:nvSpPr>
      <xdr:spPr>
        <a:xfrm>
          <a:off x="12763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70485</xdr:rowOff>
    </xdr:from>
    <xdr:ext cx="534035" cy="259080"/>
    <xdr:sp macro="" textlink="">
      <xdr:nvSpPr>
        <xdr:cNvPr id="547" name="テキスト ボックス 546"/>
        <xdr:cNvSpPr txBox="1"/>
      </xdr:nvSpPr>
      <xdr:spPr>
        <a:xfrm>
          <a:off x="12546965" y="658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9" name="テキスト ボックス 558"/>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61" name="テキスト ボックス 560"/>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63" name="テキスト ボックス 562"/>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5" name="テキスト ボックス 564"/>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69" name="テキスト ボックス 568"/>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125730</xdr:rowOff>
    </xdr:from>
    <xdr:to>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dr:col>85</xdr:col>
      <xdr:colOff>38100</xdr:colOff>
      <xdr:row>50</xdr:row>
      <xdr:rowOff>125730</xdr:rowOff>
    </xdr:from>
    <xdr:to>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148590</xdr:rowOff>
    </xdr:from>
    <xdr:to>
      <xdr:col>85</xdr:col>
      <xdr:colOff>127000</xdr:colOff>
      <xdr:row>58</xdr:row>
      <xdr:rowOff>67945</xdr:rowOff>
    </xdr:to>
    <xdr:cxnSp macro="">
      <xdr:nvCxnSpPr>
        <xdr:cNvPr id="576" name="直線コネクタ 575"/>
        <xdr:cNvCxnSpPr/>
      </xdr:nvCxnSpPr>
      <xdr:spPr>
        <a:xfrm>
          <a:off x="15481300" y="9406890"/>
          <a:ext cx="838200" cy="605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98805" cy="258445"/>
    <xdr:sp macro="" textlink="">
      <xdr:nvSpPr>
        <xdr:cNvPr id="577" name="教育費平均値テキスト"/>
        <xdr:cNvSpPr txBox="1"/>
      </xdr:nvSpPr>
      <xdr:spPr>
        <a:xfrm>
          <a:off x="16370300" y="96989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148590</xdr:rowOff>
    </xdr:from>
    <xdr:to>
      <xdr:col>81</xdr:col>
      <xdr:colOff>50800</xdr:colOff>
      <xdr:row>57</xdr:row>
      <xdr:rowOff>74930</xdr:rowOff>
    </xdr:to>
    <xdr:cxnSp macro="">
      <xdr:nvCxnSpPr>
        <xdr:cNvPr id="579" name="直線コネクタ 578"/>
        <xdr:cNvCxnSpPr/>
      </xdr:nvCxnSpPr>
      <xdr:spPr>
        <a:xfrm flipV="1">
          <a:off x="14592300" y="9406890"/>
          <a:ext cx="889000" cy="440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71120</xdr:rowOff>
    </xdr:from>
    <xdr:to>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57</xdr:row>
      <xdr:rowOff>163830</xdr:rowOff>
    </xdr:from>
    <xdr:ext cx="598170" cy="259080"/>
    <xdr:sp macro="" textlink="">
      <xdr:nvSpPr>
        <xdr:cNvPr id="581" name="テキスト ボックス 580"/>
        <xdr:cNvSpPr txBox="1"/>
      </xdr:nvSpPr>
      <xdr:spPr>
        <a:xfrm>
          <a:off x="15181580" y="9936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74930</xdr:rowOff>
    </xdr:from>
    <xdr:to>
      <xdr:col>76</xdr:col>
      <xdr:colOff>114300</xdr:colOff>
      <xdr:row>58</xdr:row>
      <xdr:rowOff>50800</xdr:rowOff>
    </xdr:to>
    <xdr:cxnSp macro="">
      <xdr:nvCxnSpPr>
        <xdr:cNvPr id="582" name="直線コネクタ 581"/>
        <xdr:cNvCxnSpPr/>
      </xdr:nvCxnSpPr>
      <xdr:spPr>
        <a:xfrm flipV="1">
          <a:off x="13703300" y="984758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69850</xdr:rowOff>
    </xdr:from>
    <xdr:to>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57</xdr:row>
      <xdr:rowOff>162560</xdr:rowOff>
    </xdr:from>
    <xdr:ext cx="598170" cy="259080"/>
    <xdr:sp macro="" textlink="">
      <xdr:nvSpPr>
        <xdr:cNvPr id="584" name="テキスト ボックス 583"/>
        <xdr:cNvSpPr txBox="1"/>
      </xdr:nvSpPr>
      <xdr:spPr>
        <a:xfrm>
          <a:off x="14292580" y="9935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50800</xdr:rowOff>
    </xdr:from>
    <xdr:to>
      <xdr:col>71</xdr:col>
      <xdr:colOff>177800</xdr:colOff>
      <xdr:row>58</xdr:row>
      <xdr:rowOff>83185</xdr:rowOff>
    </xdr:to>
    <xdr:cxnSp macro="">
      <xdr:nvCxnSpPr>
        <xdr:cNvPr id="585" name="直線コネクタ 584"/>
        <xdr:cNvCxnSpPr/>
      </xdr:nvCxnSpPr>
      <xdr:spPr>
        <a:xfrm flipV="1">
          <a:off x="12814300" y="99949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103505</xdr:rowOff>
    </xdr:from>
    <xdr:to>
      <xdr:col>72</xdr:col>
      <xdr:colOff>38100</xdr:colOff>
      <xdr:row>58</xdr:row>
      <xdr:rowOff>33655</xdr:rowOff>
    </xdr:to>
    <xdr:sp macro="" textlink="">
      <xdr:nvSpPr>
        <xdr:cNvPr id="586" name="フローチャート: 判断 585"/>
        <xdr:cNvSpPr/>
      </xdr:nvSpPr>
      <xdr:spPr>
        <a:xfrm>
          <a:off x="13652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50165</xdr:rowOff>
    </xdr:from>
    <xdr:ext cx="598170" cy="259080"/>
    <xdr:sp macro="" textlink="">
      <xdr:nvSpPr>
        <xdr:cNvPr id="587" name="テキスト ボックス 586"/>
        <xdr:cNvSpPr txBox="1"/>
      </xdr:nvSpPr>
      <xdr:spPr>
        <a:xfrm>
          <a:off x="13403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588" name="フローチャート: 判断 587"/>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50165</xdr:rowOff>
    </xdr:from>
    <xdr:ext cx="598170" cy="259080"/>
    <xdr:sp macro="" textlink="">
      <xdr:nvSpPr>
        <xdr:cNvPr id="589" name="テキスト ボックス 588"/>
        <xdr:cNvSpPr txBox="1"/>
      </xdr:nvSpPr>
      <xdr:spPr>
        <a:xfrm>
          <a:off x="12514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17780</xdr:rowOff>
    </xdr:from>
    <xdr:to>
      <xdr:col>85</xdr:col>
      <xdr:colOff>177800</xdr:colOff>
      <xdr:row>58</xdr:row>
      <xdr:rowOff>118745</xdr:rowOff>
    </xdr:to>
    <xdr:sp macro="" textlink="">
      <xdr:nvSpPr>
        <xdr:cNvPr id="595" name="楕円 594"/>
        <xdr:cNvSpPr/>
      </xdr:nvSpPr>
      <xdr:spPr>
        <a:xfrm>
          <a:off x="162687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103505</xdr:rowOff>
    </xdr:from>
    <xdr:ext cx="534670" cy="259080"/>
    <xdr:sp macro="" textlink="">
      <xdr:nvSpPr>
        <xdr:cNvPr id="596" name="教育費該当値テキスト"/>
        <xdr:cNvSpPr txBox="1"/>
      </xdr:nvSpPr>
      <xdr:spPr>
        <a:xfrm>
          <a:off x="16370300" y="9876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97790</xdr:rowOff>
    </xdr:from>
    <xdr:to>
      <xdr:col>81</xdr:col>
      <xdr:colOff>101600</xdr:colOff>
      <xdr:row>55</xdr:row>
      <xdr:rowOff>27940</xdr:rowOff>
    </xdr:to>
    <xdr:sp macro="" textlink="">
      <xdr:nvSpPr>
        <xdr:cNvPr id="597" name="楕円 596"/>
        <xdr:cNvSpPr/>
      </xdr:nvSpPr>
      <xdr:spPr>
        <a:xfrm>
          <a:off x="154305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53</xdr:row>
      <xdr:rowOff>45085</xdr:rowOff>
    </xdr:from>
    <xdr:ext cx="598170" cy="258445"/>
    <xdr:sp macro="" textlink="">
      <xdr:nvSpPr>
        <xdr:cNvPr id="598" name="テキスト ボックス 597"/>
        <xdr:cNvSpPr txBox="1"/>
      </xdr:nvSpPr>
      <xdr:spPr>
        <a:xfrm>
          <a:off x="15181580" y="9131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23495</xdr:rowOff>
    </xdr:from>
    <xdr:to>
      <xdr:col>76</xdr:col>
      <xdr:colOff>165100</xdr:colOff>
      <xdr:row>57</xdr:row>
      <xdr:rowOff>125095</xdr:rowOff>
    </xdr:to>
    <xdr:sp macro="" textlink="">
      <xdr:nvSpPr>
        <xdr:cNvPr id="599" name="楕円 598"/>
        <xdr:cNvSpPr/>
      </xdr:nvSpPr>
      <xdr:spPr>
        <a:xfrm>
          <a:off x="14541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141605</xdr:rowOff>
    </xdr:from>
    <xdr:ext cx="598170" cy="259080"/>
    <xdr:sp macro="" textlink="">
      <xdr:nvSpPr>
        <xdr:cNvPr id="600" name="テキスト ボックス 599"/>
        <xdr:cNvSpPr txBox="1"/>
      </xdr:nvSpPr>
      <xdr:spPr>
        <a:xfrm>
          <a:off x="14292580" y="9571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0</xdr:rowOff>
    </xdr:from>
    <xdr:to>
      <xdr:col>72</xdr:col>
      <xdr:colOff>38100</xdr:colOff>
      <xdr:row>58</xdr:row>
      <xdr:rowOff>101600</xdr:rowOff>
    </xdr:to>
    <xdr:sp macro="" textlink="">
      <xdr:nvSpPr>
        <xdr:cNvPr id="601" name="楕円 600"/>
        <xdr:cNvSpPr/>
      </xdr:nvSpPr>
      <xdr:spPr>
        <a:xfrm>
          <a:off x="13652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92710</xdr:rowOff>
    </xdr:from>
    <xdr:ext cx="534035" cy="259080"/>
    <xdr:sp macro="" textlink="">
      <xdr:nvSpPr>
        <xdr:cNvPr id="602" name="テキスト ボックス 601"/>
        <xdr:cNvSpPr txBox="1"/>
      </xdr:nvSpPr>
      <xdr:spPr>
        <a:xfrm>
          <a:off x="13435965" y="10036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32385</xdr:rowOff>
    </xdr:from>
    <xdr:to>
      <xdr:col>67</xdr:col>
      <xdr:colOff>101600</xdr:colOff>
      <xdr:row>58</xdr:row>
      <xdr:rowOff>133985</xdr:rowOff>
    </xdr:to>
    <xdr:sp macro="" textlink="">
      <xdr:nvSpPr>
        <xdr:cNvPr id="603" name="楕円 602"/>
        <xdr:cNvSpPr/>
      </xdr:nvSpPr>
      <xdr:spPr>
        <a:xfrm>
          <a:off x="12763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125095</xdr:rowOff>
    </xdr:from>
    <xdr:ext cx="534035" cy="258445"/>
    <xdr:sp macro="" textlink="">
      <xdr:nvSpPr>
        <xdr:cNvPr id="604" name="テキスト ボックス 603"/>
        <xdr:cNvSpPr txBox="1"/>
      </xdr:nvSpPr>
      <xdr:spPr>
        <a:xfrm>
          <a:off x="12546965" y="1006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6" name="テキスト ボックス 61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8" name="テキスト ボックス 617"/>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0" name="テキスト ボックス 619"/>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2" name="テキスト ボックス 621"/>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4" name="テキスト ボックス 623"/>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6" name="テキスト ボックス 625"/>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74930</xdr:rowOff>
    </xdr:from>
    <xdr:to>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dr:col>85</xdr:col>
      <xdr:colOff>38100</xdr:colOff>
      <xdr:row>70</xdr:row>
      <xdr:rowOff>74930</xdr:rowOff>
    </xdr:from>
    <xdr:to>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112395</xdr:rowOff>
    </xdr:from>
    <xdr:to>
      <xdr:col>85</xdr:col>
      <xdr:colOff>127000</xdr:colOff>
      <xdr:row>77</xdr:row>
      <xdr:rowOff>167005</xdr:rowOff>
    </xdr:to>
    <xdr:cxnSp macro="">
      <xdr:nvCxnSpPr>
        <xdr:cNvPr id="633" name="直線コネクタ 632"/>
        <xdr:cNvCxnSpPr/>
      </xdr:nvCxnSpPr>
      <xdr:spPr>
        <a:xfrm>
          <a:off x="15481300" y="1331404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93345</xdr:rowOff>
    </xdr:from>
    <xdr:ext cx="534670" cy="259080"/>
    <xdr:sp macro="" textlink="">
      <xdr:nvSpPr>
        <xdr:cNvPr id="634" name="災害復旧費平均値テキスト"/>
        <xdr:cNvSpPr txBox="1"/>
      </xdr:nvSpPr>
      <xdr:spPr>
        <a:xfrm>
          <a:off x="16370300" y="13466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114935</xdr:rowOff>
    </xdr:from>
    <xdr:to>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113665</xdr:rowOff>
    </xdr:from>
    <xdr:to>
      <xdr:col>81</xdr:col>
      <xdr:colOff>50800</xdr:colOff>
      <xdr:row>77</xdr:row>
      <xdr:rowOff>112395</xdr:rowOff>
    </xdr:to>
    <xdr:cxnSp macro="">
      <xdr:nvCxnSpPr>
        <xdr:cNvPr id="636" name="直線コネクタ 635"/>
        <xdr:cNvCxnSpPr/>
      </xdr:nvCxnSpPr>
      <xdr:spPr>
        <a:xfrm>
          <a:off x="14592300" y="1314386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116840</xdr:rowOff>
    </xdr:from>
    <xdr:to>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38100</xdr:rowOff>
    </xdr:from>
    <xdr:ext cx="534035" cy="259080"/>
    <xdr:sp macro="" textlink="">
      <xdr:nvSpPr>
        <xdr:cNvPr id="638" name="テキスト ボックス 637"/>
        <xdr:cNvSpPr txBox="1"/>
      </xdr:nvSpPr>
      <xdr:spPr>
        <a:xfrm>
          <a:off x="15213965" y="13582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113665</xdr:rowOff>
    </xdr:from>
    <xdr:to>
      <xdr:col>76</xdr:col>
      <xdr:colOff>114300</xdr:colOff>
      <xdr:row>77</xdr:row>
      <xdr:rowOff>94615</xdr:rowOff>
    </xdr:to>
    <xdr:cxnSp macro="">
      <xdr:nvCxnSpPr>
        <xdr:cNvPr id="639" name="直線コネクタ 638"/>
        <xdr:cNvCxnSpPr/>
      </xdr:nvCxnSpPr>
      <xdr:spPr>
        <a:xfrm flipV="1">
          <a:off x="13703300" y="1314386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41275</xdr:rowOff>
    </xdr:from>
    <xdr:ext cx="534035" cy="258445"/>
    <xdr:sp macro="" textlink="">
      <xdr:nvSpPr>
        <xdr:cNvPr id="641" name="テキスト ボックス 640"/>
        <xdr:cNvSpPr txBox="1"/>
      </xdr:nvSpPr>
      <xdr:spPr>
        <a:xfrm>
          <a:off x="14324965" y="13585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94615</xdr:rowOff>
    </xdr:from>
    <xdr:to>
      <xdr:col>71</xdr:col>
      <xdr:colOff>177800</xdr:colOff>
      <xdr:row>78</xdr:row>
      <xdr:rowOff>46355</xdr:rowOff>
    </xdr:to>
    <xdr:cxnSp macro="">
      <xdr:nvCxnSpPr>
        <xdr:cNvPr id="642" name="直線コネクタ 641"/>
        <xdr:cNvCxnSpPr/>
      </xdr:nvCxnSpPr>
      <xdr:spPr>
        <a:xfrm flipV="1">
          <a:off x="12814300" y="1329626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121285</xdr:rowOff>
    </xdr:from>
    <xdr:to>
      <xdr:col>72</xdr:col>
      <xdr:colOff>38100</xdr:colOff>
      <xdr:row>79</xdr:row>
      <xdr:rowOff>52070</xdr:rowOff>
    </xdr:to>
    <xdr:sp macro="" textlink="">
      <xdr:nvSpPr>
        <xdr:cNvPr id="643" name="フローチャート: 判断 642"/>
        <xdr:cNvSpPr/>
      </xdr:nvSpPr>
      <xdr:spPr>
        <a:xfrm>
          <a:off x="13652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42545</xdr:rowOff>
    </xdr:from>
    <xdr:ext cx="534035" cy="258445"/>
    <xdr:sp macro="" textlink="">
      <xdr:nvSpPr>
        <xdr:cNvPr id="644" name="テキスト ボックス 643"/>
        <xdr:cNvSpPr txBox="1"/>
      </xdr:nvSpPr>
      <xdr:spPr>
        <a:xfrm>
          <a:off x="13435965" y="1358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128270</xdr:rowOff>
    </xdr:from>
    <xdr:to>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49530</xdr:rowOff>
    </xdr:from>
    <xdr:ext cx="534035" cy="259080"/>
    <xdr:sp macro="" textlink="">
      <xdr:nvSpPr>
        <xdr:cNvPr id="646" name="テキスト ボックス 645"/>
        <xdr:cNvSpPr txBox="1"/>
      </xdr:nvSpPr>
      <xdr:spPr>
        <a:xfrm>
          <a:off x="12546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116205</xdr:rowOff>
    </xdr:from>
    <xdr:to>
      <xdr:col>85</xdr:col>
      <xdr:colOff>177800</xdr:colOff>
      <xdr:row>78</xdr:row>
      <xdr:rowOff>46355</xdr:rowOff>
    </xdr:to>
    <xdr:sp macro="" textlink="">
      <xdr:nvSpPr>
        <xdr:cNvPr id="652" name="楕円 651"/>
        <xdr:cNvSpPr/>
      </xdr:nvSpPr>
      <xdr:spPr>
        <a:xfrm>
          <a:off x="162687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139065</xdr:rowOff>
    </xdr:from>
    <xdr:ext cx="598805" cy="259080"/>
    <xdr:sp macro="" textlink="">
      <xdr:nvSpPr>
        <xdr:cNvPr id="653" name="災害復旧費該当値テキスト"/>
        <xdr:cNvSpPr txBox="1"/>
      </xdr:nvSpPr>
      <xdr:spPr>
        <a:xfrm>
          <a:off x="16370300" y="13169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61595</xdr:rowOff>
    </xdr:from>
    <xdr:to>
      <xdr:col>81</xdr:col>
      <xdr:colOff>101600</xdr:colOff>
      <xdr:row>77</xdr:row>
      <xdr:rowOff>163195</xdr:rowOff>
    </xdr:to>
    <xdr:sp macro="" textlink="">
      <xdr:nvSpPr>
        <xdr:cNvPr id="654" name="楕円 653"/>
        <xdr:cNvSpPr/>
      </xdr:nvSpPr>
      <xdr:spPr>
        <a:xfrm>
          <a:off x="15430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8255</xdr:rowOff>
    </xdr:from>
    <xdr:ext cx="598170" cy="258445"/>
    <xdr:sp macro="" textlink="">
      <xdr:nvSpPr>
        <xdr:cNvPr id="655" name="テキスト ボックス 654"/>
        <xdr:cNvSpPr txBox="1"/>
      </xdr:nvSpPr>
      <xdr:spPr>
        <a:xfrm>
          <a:off x="15181580" y="13038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63500</xdr:rowOff>
    </xdr:from>
    <xdr:to>
      <xdr:col>76</xdr:col>
      <xdr:colOff>165100</xdr:colOff>
      <xdr:row>76</xdr:row>
      <xdr:rowOff>164465</xdr:rowOff>
    </xdr:to>
    <xdr:sp macro="" textlink="">
      <xdr:nvSpPr>
        <xdr:cNvPr id="656" name="楕円 655"/>
        <xdr:cNvSpPr/>
      </xdr:nvSpPr>
      <xdr:spPr>
        <a:xfrm>
          <a:off x="14541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9525</xdr:rowOff>
    </xdr:from>
    <xdr:ext cx="598170" cy="258445"/>
    <xdr:sp macro="" textlink="">
      <xdr:nvSpPr>
        <xdr:cNvPr id="657" name="テキスト ボックス 656"/>
        <xdr:cNvSpPr txBox="1"/>
      </xdr:nvSpPr>
      <xdr:spPr>
        <a:xfrm>
          <a:off x="14292580" y="12868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43815</xdr:rowOff>
    </xdr:from>
    <xdr:to>
      <xdr:col>72</xdr:col>
      <xdr:colOff>38100</xdr:colOff>
      <xdr:row>77</xdr:row>
      <xdr:rowOff>145415</xdr:rowOff>
    </xdr:to>
    <xdr:sp macro="" textlink="">
      <xdr:nvSpPr>
        <xdr:cNvPr id="658" name="楕円 657"/>
        <xdr:cNvSpPr/>
      </xdr:nvSpPr>
      <xdr:spPr>
        <a:xfrm>
          <a:off x="13652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161925</xdr:rowOff>
    </xdr:from>
    <xdr:ext cx="598170" cy="259080"/>
    <xdr:sp macro="" textlink="">
      <xdr:nvSpPr>
        <xdr:cNvPr id="659" name="テキスト ボックス 658"/>
        <xdr:cNvSpPr txBox="1"/>
      </xdr:nvSpPr>
      <xdr:spPr>
        <a:xfrm>
          <a:off x="13403580" y="13020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167005</xdr:rowOff>
    </xdr:from>
    <xdr:to>
      <xdr:col>67</xdr:col>
      <xdr:colOff>101600</xdr:colOff>
      <xdr:row>78</xdr:row>
      <xdr:rowOff>97790</xdr:rowOff>
    </xdr:to>
    <xdr:sp macro="" textlink="">
      <xdr:nvSpPr>
        <xdr:cNvPr id="660" name="楕円 659"/>
        <xdr:cNvSpPr/>
      </xdr:nvSpPr>
      <xdr:spPr>
        <a:xfrm>
          <a:off x="12763500" y="13368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113665</xdr:rowOff>
    </xdr:from>
    <xdr:ext cx="534035" cy="258445"/>
    <xdr:sp macro="" textlink="">
      <xdr:nvSpPr>
        <xdr:cNvPr id="661" name="テキスト ボックス 660"/>
        <xdr:cNvSpPr txBox="1"/>
      </xdr:nvSpPr>
      <xdr:spPr>
        <a:xfrm>
          <a:off x="12546965" y="13143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3" name="テキスト ボックス 67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75" name="テキスト ボックス 67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77" name="テキスト ボックス 67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9" name="テキスト ボックス 67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1" name="テキスト ボックス 68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3" name="テキスト ボックス 682"/>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157480</xdr:rowOff>
    </xdr:from>
    <xdr:ext cx="534670" cy="258445"/>
    <xdr:sp macro="" textlink="">
      <xdr:nvSpPr>
        <xdr:cNvPr id="686" name="公債費最小値テキスト"/>
        <xdr:cNvSpPr txBox="1"/>
      </xdr:nvSpPr>
      <xdr:spPr>
        <a:xfrm>
          <a:off x="16370300" y="16959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153670</xdr:rowOff>
    </xdr:from>
    <xdr:to>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60325</xdr:rowOff>
    </xdr:from>
    <xdr:to>
      <xdr:col>85</xdr:col>
      <xdr:colOff>127000</xdr:colOff>
      <xdr:row>97</xdr:row>
      <xdr:rowOff>121920</xdr:rowOff>
    </xdr:to>
    <xdr:cxnSp macro="">
      <xdr:nvCxnSpPr>
        <xdr:cNvPr id="690" name="直線コネクタ 689"/>
        <xdr:cNvCxnSpPr/>
      </xdr:nvCxnSpPr>
      <xdr:spPr>
        <a:xfrm flipV="1">
          <a:off x="15481300" y="1651952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160655</xdr:rowOff>
    </xdr:from>
    <xdr:ext cx="598805" cy="259080"/>
    <xdr:sp macro="" textlink="">
      <xdr:nvSpPr>
        <xdr:cNvPr id="691" name="公債費平均値テキスト"/>
        <xdr:cNvSpPr txBox="1"/>
      </xdr:nvSpPr>
      <xdr:spPr>
        <a:xfrm>
          <a:off x="16370300" y="16619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121920</xdr:rowOff>
    </xdr:from>
    <xdr:to>
      <xdr:col>81</xdr:col>
      <xdr:colOff>50800</xdr:colOff>
      <xdr:row>97</xdr:row>
      <xdr:rowOff>160655</xdr:rowOff>
    </xdr:to>
    <xdr:cxnSp macro="">
      <xdr:nvCxnSpPr>
        <xdr:cNvPr id="693" name="直線コネクタ 692"/>
        <xdr:cNvCxnSpPr/>
      </xdr:nvCxnSpPr>
      <xdr:spPr>
        <a:xfrm flipV="1">
          <a:off x="14592300" y="167525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154940</xdr:rowOff>
    </xdr:from>
    <xdr:ext cx="598170" cy="258445"/>
    <xdr:sp macro="" textlink="">
      <xdr:nvSpPr>
        <xdr:cNvPr id="695" name="テキスト ボックス 694"/>
        <xdr:cNvSpPr txBox="1"/>
      </xdr:nvSpPr>
      <xdr:spPr>
        <a:xfrm>
          <a:off x="15181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160655</xdr:rowOff>
    </xdr:from>
    <xdr:to>
      <xdr:col>76</xdr:col>
      <xdr:colOff>114300</xdr:colOff>
      <xdr:row>98</xdr:row>
      <xdr:rowOff>15875</xdr:rowOff>
    </xdr:to>
    <xdr:cxnSp macro="">
      <xdr:nvCxnSpPr>
        <xdr:cNvPr id="696" name="直線コネクタ 695"/>
        <xdr:cNvCxnSpPr/>
      </xdr:nvCxnSpPr>
      <xdr:spPr>
        <a:xfrm flipV="1">
          <a:off x="13703300" y="167913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50800</xdr:rowOff>
    </xdr:from>
    <xdr:to>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168910</xdr:rowOff>
    </xdr:from>
    <xdr:ext cx="598170" cy="258445"/>
    <xdr:sp macro="" textlink="">
      <xdr:nvSpPr>
        <xdr:cNvPr id="698" name="テキスト ボックス 697"/>
        <xdr:cNvSpPr txBox="1"/>
      </xdr:nvSpPr>
      <xdr:spPr>
        <a:xfrm>
          <a:off x="14292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8255</xdr:rowOff>
    </xdr:from>
    <xdr:to>
      <xdr:col>71</xdr:col>
      <xdr:colOff>177800</xdr:colOff>
      <xdr:row>98</xdr:row>
      <xdr:rowOff>15875</xdr:rowOff>
    </xdr:to>
    <xdr:cxnSp macro="">
      <xdr:nvCxnSpPr>
        <xdr:cNvPr id="699" name="直線コネクタ 698"/>
        <xdr:cNvCxnSpPr/>
      </xdr:nvCxnSpPr>
      <xdr:spPr>
        <a:xfrm>
          <a:off x="12814300" y="168103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59055</xdr:rowOff>
    </xdr:from>
    <xdr:to>
      <xdr:col>72</xdr:col>
      <xdr:colOff>38100</xdr:colOff>
      <xdr:row>97</xdr:row>
      <xdr:rowOff>160655</xdr:rowOff>
    </xdr:to>
    <xdr:sp macro="" textlink="">
      <xdr:nvSpPr>
        <xdr:cNvPr id="700" name="フローチャート: 判断 699"/>
        <xdr:cNvSpPr/>
      </xdr:nvSpPr>
      <xdr:spPr>
        <a:xfrm>
          <a:off x="13652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6350</xdr:rowOff>
    </xdr:from>
    <xdr:ext cx="598170" cy="258445"/>
    <xdr:sp macro="" textlink="">
      <xdr:nvSpPr>
        <xdr:cNvPr id="701" name="テキスト ボックス 700"/>
        <xdr:cNvSpPr txBox="1"/>
      </xdr:nvSpPr>
      <xdr:spPr>
        <a:xfrm>
          <a:off x="1340358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63500</xdr:rowOff>
    </xdr:from>
    <xdr:to>
      <xdr:col>67</xdr:col>
      <xdr:colOff>101600</xdr:colOff>
      <xdr:row>97</xdr:row>
      <xdr:rowOff>164465</xdr:rowOff>
    </xdr:to>
    <xdr:sp macro="" textlink="">
      <xdr:nvSpPr>
        <xdr:cNvPr id="702" name="フローチャート: 判断 701"/>
        <xdr:cNvSpPr/>
      </xdr:nvSpPr>
      <xdr:spPr>
        <a:xfrm>
          <a:off x="12763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9525</xdr:rowOff>
    </xdr:from>
    <xdr:ext cx="598170" cy="258445"/>
    <xdr:sp macro="" textlink="">
      <xdr:nvSpPr>
        <xdr:cNvPr id="703" name="テキスト ボックス 702"/>
        <xdr:cNvSpPr txBox="1"/>
      </xdr:nvSpPr>
      <xdr:spPr>
        <a:xfrm>
          <a:off x="12514580" y="16468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9525</xdr:rowOff>
    </xdr:from>
    <xdr:to>
      <xdr:col>85</xdr:col>
      <xdr:colOff>177800</xdr:colOff>
      <xdr:row>96</xdr:row>
      <xdr:rowOff>111125</xdr:rowOff>
    </xdr:to>
    <xdr:sp macro="" textlink="">
      <xdr:nvSpPr>
        <xdr:cNvPr id="709" name="楕円 708"/>
        <xdr:cNvSpPr/>
      </xdr:nvSpPr>
      <xdr:spPr>
        <a:xfrm>
          <a:off x="162687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32385</xdr:rowOff>
    </xdr:from>
    <xdr:ext cx="598805" cy="258445"/>
    <xdr:sp macro="" textlink="">
      <xdr:nvSpPr>
        <xdr:cNvPr id="710" name="公債費該当値テキスト"/>
        <xdr:cNvSpPr txBox="1"/>
      </xdr:nvSpPr>
      <xdr:spPr>
        <a:xfrm>
          <a:off x="16370300" y="16320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261,618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71120</xdr:rowOff>
    </xdr:from>
    <xdr:to>
      <xdr:col>81</xdr:col>
      <xdr:colOff>101600</xdr:colOff>
      <xdr:row>98</xdr:row>
      <xdr:rowOff>1270</xdr:rowOff>
    </xdr:to>
    <xdr:sp macro="" textlink="">
      <xdr:nvSpPr>
        <xdr:cNvPr id="711" name="楕円 710"/>
        <xdr:cNvSpPr/>
      </xdr:nvSpPr>
      <xdr:spPr>
        <a:xfrm>
          <a:off x="15430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163830</xdr:rowOff>
    </xdr:from>
    <xdr:ext cx="598170" cy="259080"/>
    <xdr:sp macro="" textlink="">
      <xdr:nvSpPr>
        <xdr:cNvPr id="712" name="テキスト ボックス 711"/>
        <xdr:cNvSpPr txBox="1"/>
      </xdr:nvSpPr>
      <xdr:spPr>
        <a:xfrm>
          <a:off x="15181580" y="16794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109855</xdr:rowOff>
    </xdr:from>
    <xdr:to>
      <xdr:col>76</xdr:col>
      <xdr:colOff>165100</xdr:colOff>
      <xdr:row>98</xdr:row>
      <xdr:rowOff>40640</xdr:rowOff>
    </xdr:to>
    <xdr:sp macro="" textlink="">
      <xdr:nvSpPr>
        <xdr:cNvPr id="713" name="楕円 712"/>
        <xdr:cNvSpPr/>
      </xdr:nvSpPr>
      <xdr:spPr>
        <a:xfrm>
          <a:off x="14541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31115</xdr:rowOff>
    </xdr:from>
    <xdr:ext cx="598170" cy="258445"/>
    <xdr:sp macro="" textlink="">
      <xdr:nvSpPr>
        <xdr:cNvPr id="714" name="テキスト ボックス 713"/>
        <xdr:cNvSpPr txBox="1"/>
      </xdr:nvSpPr>
      <xdr:spPr>
        <a:xfrm>
          <a:off x="14292580" y="16833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136525</xdr:rowOff>
    </xdr:from>
    <xdr:to>
      <xdr:col>72</xdr:col>
      <xdr:colOff>38100</xdr:colOff>
      <xdr:row>98</xdr:row>
      <xdr:rowOff>66675</xdr:rowOff>
    </xdr:to>
    <xdr:sp macro="" textlink="">
      <xdr:nvSpPr>
        <xdr:cNvPr id="715" name="楕円 714"/>
        <xdr:cNvSpPr/>
      </xdr:nvSpPr>
      <xdr:spPr>
        <a:xfrm>
          <a:off x="13652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57785</xdr:rowOff>
    </xdr:from>
    <xdr:ext cx="598170" cy="259080"/>
    <xdr:sp macro="" textlink="">
      <xdr:nvSpPr>
        <xdr:cNvPr id="716" name="テキスト ボックス 715"/>
        <xdr:cNvSpPr txBox="1"/>
      </xdr:nvSpPr>
      <xdr:spPr>
        <a:xfrm>
          <a:off x="13403580" y="16859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128905</xdr:rowOff>
    </xdr:from>
    <xdr:to>
      <xdr:col>67</xdr:col>
      <xdr:colOff>101600</xdr:colOff>
      <xdr:row>98</xdr:row>
      <xdr:rowOff>59055</xdr:rowOff>
    </xdr:to>
    <xdr:sp macro="" textlink="">
      <xdr:nvSpPr>
        <xdr:cNvPr id="717" name="楕円 716"/>
        <xdr:cNvSpPr/>
      </xdr:nvSpPr>
      <xdr:spPr>
        <a:xfrm>
          <a:off x="12763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50165</xdr:rowOff>
    </xdr:from>
    <xdr:ext cx="598170" cy="259080"/>
    <xdr:sp macro="" textlink="">
      <xdr:nvSpPr>
        <xdr:cNvPr id="718" name="テキスト ボックス 717"/>
        <xdr:cNvSpPr txBox="1"/>
      </xdr:nvSpPr>
      <xdr:spPr>
        <a:xfrm>
          <a:off x="12514580" y="16852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0" name="テキスト ボックス 72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2" name="テキスト ボックス 731"/>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4" name="テキスト ボックス 733"/>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6" name="テキスト ボックス 735"/>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8" name="テキスト ボックス 73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3810</xdr:rowOff>
    </xdr:from>
    <xdr:to>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122555</xdr:rowOff>
    </xdr:from>
    <xdr:ext cx="534670" cy="258445"/>
    <xdr:sp macro="" textlink="">
      <xdr:nvSpPr>
        <xdr:cNvPr id="743" name="諸支出金最大値テキスト"/>
        <xdr:cNvSpPr txBox="1"/>
      </xdr:nvSpPr>
      <xdr:spPr>
        <a:xfrm>
          <a:off x="22212300" y="5094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dr:col>115</xdr:col>
      <xdr:colOff>165100</xdr:colOff>
      <xdr:row>31</xdr:row>
      <xdr:rowOff>3810</xdr:rowOff>
    </xdr:from>
    <xdr:to>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8445"/>
    <xdr:sp macro="" textlink="">
      <xdr:nvSpPr>
        <xdr:cNvPr id="750" name="テキスト ボックス 749"/>
        <xdr:cNvSpPr txBox="1"/>
      </xdr:nvSpPr>
      <xdr:spPr>
        <a:xfrm>
          <a:off x="211340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24130</xdr:rowOff>
    </xdr:from>
    <xdr:ext cx="378460" cy="259080"/>
    <xdr:sp macro="" textlink="">
      <xdr:nvSpPr>
        <xdr:cNvPr id="753" name="テキスト ボックス 752"/>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79375</xdr:rowOff>
    </xdr:from>
    <xdr:to>
      <xdr:col>102</xdr:col>
      <xdr:colOff>165100</xdr:colOff>
      <xdr:row>39</xdr:row>
      <xdr:rowOff>9525</xdr:rowOff>
    </xdr:to>
    <xdr:sp macro="" textlink="">
      <xdr:nvSpPr>
        <xdr:cNvPr id="755" name="フローチャート: 判断 75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26035</xdr:rowOff>
    </xdr:from>
    <xdr:ext cx="378460" cy="259080"/>
    <xdr:sp macro="" textlink="">
      <xdr:nvSpPr>
        <xdr:cNvPr id="756" name="テキスト ボックス 755"/>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57" name="フローチャート: 判断 756"/>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29210</xdr:rowOff>
    </xdr:from>
    <xdr:ext cx="378460" cy="258445"/>
    <xdr:sp macro="" textlink="">
      <xdr:nvSpPr>
        <xdr:cNvPr id="758" name="テキスト ボックス 757"/>
        <xdr:cNvSpPr txBox="1"/>
      </xdr:nvSpPr>
      <xdr:spPr>
        <a:xfrm>
          <a:off x="18467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7" name="テキスト ボックス 76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9" name="テキスト ボックス 76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1" name="テキスト ボックス 77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3" name="テキスト ボックス 77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85" name="テキスト ボックス 784"/>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8445"/>
    <xdr:sp macro="" textlink="">
      <xdr:nvSpPr>
        <xdr:cNvPr id="787" name="テキスト ボックス 786"/>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8445"/>
    <xdr:sp macro="" textlink="">
      <xdr:nvSpPr>
        <xdr:cNvPr id="789" name="テキスト ボックス 788"/>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168910</xdr:rowOff>
    </xdr:from>
    <xdr:ext cx="313055" cy="258445"/>
    <xdr:sp macro="" textlink="">
      <xdr:nvSpPr>
        <xdr:cNvPr id="791" name="テキスト ボックス 790"/>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8445"/>
    <xdr:sp macro="" textlink="">
      <xdr:nvSpPr>
        <xdr:cNvPr id="793" name="テキスト ボックス 792"/>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920" cy="259080"/>
    <xdr:sp macro="" textlink="">
      <xdr:nvSpPr>
        <xdr:cNvPr id="805" name="テキスト ボックス 804"/>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920" cy="259080"/>
    <xdr:sp macro="" textlink="">
      <xdr:nvSpPr>
        <xdr:cNvPr id="808" name="テキスト ボックス 807"/>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920" cy="259080"/>
    <xdr:sp macro="" textlink="">
      <xdr:nvSpPr>
        <xdr:cNvPr id="811" name="テキスト ボックス 810"/>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35560</xdr:rowOff>
    </xdr:from>
    <xdr:ext cx="248920" cy="259080"/>
    <xdr:sp macro="" textlink="">
      <xdr:nvSpPr>
        <xdr:cNvPr id="822" name="テキスト ボックス 821"/>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35560</xdr:rowOff>
    </xdr:from>
    <xdr:ext cx="248920" cy="259080"/>
    <xdr:sp macro="" textlink="">
      <xdr:nvSpPr>
        <xdr:cNvPr id="824" name="テキスト ボックス 823"/>
        <xdr:cNvSpPr txBox="1"/>
      </xdr:nvSpPr>
      <xdr:spPr>
        <a:xfrm>
          <a:off x="20309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35560</xdr:rowOff>
    </xdr:from>
    <xdr:ext cx="248920" cy="259080"/>
    <xdr:sp macro="" textlink="">
      <xdr:nvSpPr>
        <xdr:cNvPr id="826" name="テキスト ボックス 825"/>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920" cy="259080"/>
    <xdr:sp macro="" textlink="">
      <xdr:nvSpPr>
        <xdr:cNvPr id="828" name="テキスト ボックス 827"/>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346,554</a:t>
          </a:r>
          <a:r>
            <a:rPr kumimoji="1" lang="ja-JP" altLang="ja-JP" sz="1100">
              <a:solidFill>
                <a:schemeClr val="dk1"/>
              </a:solidFill>
              <a:effectLst/>
              <a:latin typeface="+mn-lt"/>
              <a:ea typeface="+mn-ea"/>
              <a:cs typeface="+mn-cs"/>
            </a:rPr>
            <a:t>円となっている。前年度より</a:t>
          </a:r>
          <a:r>
            <a:rPr kumimoji="1" lang="en-US" altLang="ja-JP" sz="1100">
              <a:solidFill>
                <a:schemeClr val="dk1"/>
              </a:solidFill>
              <a:effectLst/>
              <a:latin typeface="+mn-lt"/>
              <a:ea typeface="+mn-ea"/>
              <a:cs typeface="+mn-cs"/>
            </a:rPr>
            <a:t>52,974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、類似団体の平均値を</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上回る結果となった。</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令和３年度に</a:t>
          </a:r>
          <a:r>
            <a:rPr kumimoji="1" lang="ja-JP" altLang="ja-JP" sz="1100">
              <a:solidFill>
                <a:schemeClr val="dk1"/>
              </a:solidFill>
              <a:effectLst/>
              <a:latin typeface="+mn-lt"/>
              <a:ea typeface="+mn-ea"/>
              <a:cs typeface="+mn-cs"/>
            </a:rPr>
            <a:t>保小中一貫教育施設整備事業における保育所の整備</a:t>
          </a:r>
          <a:r>
            <a:rPr kumimoji="1" lang="ja-JP" altLang="en-US" sz="1100">
              <a:solidFill>
                <a:schemeClr val="dk1"/>
              </a:solidFill>
              <a:effectLst/>
              <a:latin typeface="+mn-lt"/>
              <a:ea typeface="+mn-ea"/>
              <a:cs typeface="+mn-cs"/>
            </a:rPr>
            <a:t>が完了したこと</a:t>
          </a:r>
          <a:r>
            <a:rPr kumimoji="1" lang="ja-JP" altLang="ja-JP" sz="1100">
              <a:solidFill>
                <a:schemeClr val="dk1"/>
              </a:solidFill>
              <a:effectLst/>
              <a:latin typeface="+mn-lt"/>
              <a:ea typeface="+mn-ea"/>
              <a:cs typeface="+mn-cs"/>
            </a:rPr>
            <a:t>により、普通建設事業費が</a:t>
          </a:r>
          <a:r>
            <a:rPr kumimoji="1" lang="en-US" altLang="ja-JP" sz="1100">
              <a:solidFill>
                <a:schemeClr val="dk1"/>
              </a:solidFill>
              <a:effectLst/>
              <a:latin typeface="+mn-lt"/>
              <a:ea typeface="+mn-ea"/>
              <a:cs typeface="+mn-cs"/>
            </a:rPr>
            <a:t>218,113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にも関わらず、</a:t>
          </a:r>
          <a:r>
            <a:rPr kumimoji="1" lang="ja-JP" altLang="ja-JP" sz="1100">
              <a:solidFill>
                <a:schemeClr val="dk1"/>
              </a:solidFill>
              <a:effectLst/>
              <a:latin typeface="+mn-lt"/>
              <a:ea typeface="+mn-ea"/>
              <a:cs typeface="+mn-cs"/>
            </a:rPr>
            <a:t>高齢化率の高い本町では、扶助費をはじめとする社会保障経費が高</a:t>
          </a:r>
          <a:r>
            <a:rPr kumimoji="1" lang="ja-JP" altLang="en-US" sz="1100">
              <a:solidFill>
                <a:schemeClr val="dk1"/>
              </a:solidFill>
              <a:effectLst/>
              <a:latin typeface="+mn-lt"/>
              <a:ea typeface="+mn-ea"/>
              <a:cs typeface="+mn-cs"/>
            </a:rPr>
            <a:t>いことが主な要因である。</a:t>
          </a:r>
          <a:endParaRPr lang="ja-JP" altLang="ja-JP" sz="1400">
            <a:effectLst/>
          </a:endParaRPr>
        </a:p>
        <a:p>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261,618</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122,433</a:t>
          </a:r>
          <a:r>
            <a:rPr kumimoji="1" lang="ja-JP" altLang="ja-JP" sz="1100">
              <a:solidFill>
                <a:schemeClr val="dk1"/>
              </a:solidFill>
              <a:effectLst/>
              <a:latin typeface="+mn-lt"/>
              <a:ea typeface="+mn-ea"/>
              <a:cs typeface="+mn-cs"/>
            </a:rPr>
            <a:t>円増額し、類似団体の平均値を上回る結果となった。</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繰上償還（</a:t>
          </a:r>
          <a:r>
            <a:rPr kumimoji="1" lang="en-US" altLang="ja-JP" sz="1100">
              <a:solidFill>
                <a:schemeClr val="dk1"/>
              </a:solidFill>
              <a:effectLst/>
              <a:latin typeface="+mn-lt"/>
              <a:ea typeface="+mn-ea"/>
              <a:cs typeface="+mn-cs"/>
            </a:rPr>
            <a:t>304,132</a:t>
          </a:r>
          <a:r>
            <a:rPr kumimoji="1" lang="ja-JP" altLang="en-US" sz="1100">
              <a:solidFill>
                <a:schemeClr val="dk1"/>
              </a:solidFill>
              <a:effectLst/>
              <a:latin typeface="+mn-lt"/>
              <a:ea typeface="+mn-ea"/>
              <a:cs typeface="+mn-cs"/>
            </a:rPr>
            <a:t>千円）を行ったことが</a:t>
          </a:r>
          <a:r>
            <a:rPr kumimoji="1" lang="ja-JP" altLang="ja-JP" sz="1100">
              <a:solidFill>
                <a:schemeClr val="dk1"/>
              </a:solidFill>
              <a:effectLst/>
              <a:latin typeface="+mn-lt"/>
              <a:ea typeface="+mn-ea"/>
              <a:cs typeface="+mn-cs"/>
            </a:rPr>
            <a:t>主な要因である。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年度については、災害復旧等の臨時財政需要があったため、実質単年度収支は赤字となっているが、平成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月豪雨の影響により、特別交付税が対前年</a:t>
          </a:r>
          <a:r>
            <a:rPr kumimoji="1" lang="en-US" altLang="ja-JP" sz="1050">
              <a:solidFill>
                <a:schemeClr val="dk1"/>
              </a:solidFill>
              <a:effectLst/>
              <a:latin typeface="+mn-lt"/>
              <a:ea typeface="+mn-ea"/>
              <a:cs typeface="+mn-cs"/>
            </a:rPr>
            <a:t>94,849</a:t>
          </a:r>
          <a:r>
            <a:rPr kumimoji="1" lang="ja-JP" altLang="ja-JP" sz="1050">
              <a:solidFill>
                <a:schemeClr val="dk1"/>
              </a:solidFill>
              <a:effectLst/>
              <a:latin typeface="+mn-lt"/>
              <a:ea typeface="+mn-ea"/>
              <a:cs typeface="+mn-cs"/>
            </a:rPr>
            <a:t>千円増加する等、実質収支は黒字となっている。</a:t>
          </a:r>
          <a:endParaRPr lang="ja-JP" altLang="ja-JP" sz="1050">
            <a:effectLst/>
          </a:endParaRPr>
        </a:p>
        <a:p>
          <a:r>
            <a:rPr kumimoji="1" lang="ja-JP" altLang="ja-JP" sz="1050">
              <a:solidFill>
                <a:schemeClr val="dk1"/>
              </a:solidFill>
              <a:effectLst/>
              <a:latin typeface="+mn-lt"/>
              <a:ea typeface="+mn-ea"/>
              <a:cs typeface="+mn-cs"/>
            </a:rPr>
            <a:t>なお、財政調整基金残高については、財政健全化の取組を着実に実施したことにより実質収支が継続して黒字となり、取り崩しを行うことなく標準財政規模に占める割合は、同程度で推移している。</a:t>
          </a:r>
          <a:endParaRPr lang="ja-JP" altLang="ja-JP" sz="1050">
            <a:effectLst/>
          </a:endParaRPr>
        </a:p>
        <a:p>
          <a:r>
            <a:rPr kumimoji="1" lang="ja-JP" altLang="ja-JP" sz="1050">
              <a:solidFill>
                <a:schemeClr val="dk1"/>
              </a:solidFill>
              <a:effectLst/>
              <a:latin typeface="+mn-lt"/>
              <a:ea typeface="+mn-ea"/>
              <a:cs typeface="+mn-cs"/>
            </a:rPr>
            <a:t>今後においても実質収支比率４％を目途に、事業等を精選し、健全な財政運営を図る。</a:t>
          </a:r>
          <a:endParaRPr lang="ja-JP" altLang="ja-JP" sz="105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高知県大豊町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普通会計から特別会計への赤字補填的な繰出金が多額になっているため、各会計ともに赤字額がなく、順調に推移している。</a:t>
          </a:r>
          <a:endParaRPr lang="ja-JP" altLang="ja-JP" sz="1400">
            <a:effectLst/>
          </a:endParaRPr>
        </a:p>
        <a:p>
          <a:r>
            <a:rPr kumimoji="1" lang="ja-JP" altLang="ja-JP" sz="1100">
              <a:solidFill>
                <a:schemeClr val="dk1"/>
              </a:solidFill>
              <a:effectLst/>
              <a:latin typeface="+mn-lt"/>
              <a:ea typeface="+mn-ea"/>
              <a:cs typeface="+mn-cs"/>
            </a:rPr>
            <a:t>今後は、各保険料の適正化を図ることにより、普通会計の負担額を減らすよう努める。</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137</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138</v>
      </c>
      <c r="C2" s="3"/>
      <c r="D2" s="10"/>
    </row>
    <row r="3" spans="1:119" ht="18.75" customHeight="1" x14ac:dyDescent="0.15">
      <c r="A3" s="2"/>
      <c r="B3" s="486" t="s">
        <v>139</v>
      </c>
      <c r="C3" s="487"/>
      <c r="D3" s="487"/>
      <c r="E3" s="488"/>
      <c r="F3" s="488"/>
      <c r="G3" s="488"/>
      <c r="H3" s="488"/>
      <c r="I3" s="488"/>
      <c r="J3" s="488"/>
      <c r="K3" s="488"/>
      <c r="L3" s="488" t="s">
        <v>143</v>
      </c>
      <c r="M3" s="488"/>
      <c r="N3" s="488"/>
      <c r="O3" s="488"/>
      <c r="P3" s="488"/>
      <c r="Q3" s="488"/>
      <c r="R3" s="495"/>
      <c r="S3" s="495"/>
      <c r="T3" s="495"/>
      <c r="U3" s="495"/>
      <c r="V3" s="496"/>
      <c r="W3" s="346" t="s">
        <v>146</v>
      </c>
      <c r="X3" s="347"/>
      <c r="Y3" s="347"/>
      <c r="Z3" s="347"/>
      <c r="AA3" s="347"/>
      <c r="AB3" s="487"/>
      <c r="AC3" s="495" t="s">
        <v>147</v>
      </c>
      <c r="AD3" s="347"/>
      <c r="AE3" s="347"/>
      <c r="AF3" s="347"/>
      <c r="AG3" s="347"/>
      <c r="AH3" s="347"/>
      <c r="AI3" s="347"/>
      <c r="AJ3" s="347"/>
      <c r="AK3" s="347"/>
      <c r="AL3" s="348"/>
      <c r="AM3" s="346" t="s">
        <v>148</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152</v>
      </c>
      <c r="BO3" s="347"/>
      <c r="BP3" s="347"/>
      <c r="BQ3" s="347"/>
      <c r="BR3" s="347"/>
      <c r="BS3" s="347"/>
      <c r="BT3" s="347"/>
      <c r="BU3" s="348"/>
      <c r="BV3" s="346" t="s">
        <v>153</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156</v>
      </c>
      <c r="CU3" s="347"/>
      <c r="CV3" s="347"/>
      <c r="CW3" s="347"/>
      <c r="CX3" s="347"/>
      <c r="CY3" s="347"/>
      <c r="CZ3" s="347"/>
      <c r="DA3" s="348"/>
      <c r="DB3" s="346" t="s">
        <v>132</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157</v>
      </c>
      <c r="AZ4" s="350"/>
      <c r="BA4" s="350"/>
      <c r="BB4" s="350"/>
      <c r="BC4" s="350"/>
      <c r="BD4" s="350"/>
      <c r="BE4" s="350"/>
      <c r="BF4" s="350"/>
      <c r="BG4" s="350"/>
      <c r="BH4" s="350"/>
      <c r="BI4" s="350"/>
      <c r="BJ4" s="350"/>
      <c r="BK4" s="350"/>
      <c r="BL4" s="350"/>
      <c r="BM4" s="351"/>
      <c r="BN4" s="352">
        <v>6381933</v>
      </c>
      <c r="BO4" s="353"/>
      <c r="BP4" s="353"/>
      <c r="BQ4" s="353"/>
      <c r="BR4" s="353"/>
      <c r="BS4" s="353"/>
      <c r="BT4" s="353"/>
      <c r="BU4" s="354"/>
      <c r="BV4" s="352">
        <v>7466592</v>
      </c>
      <c r="BW4" s="353"/>
      <c r="BX4" s="353"/>
      <c r="BY4" s="353"/>
      <c r="BZ4" s="353"/>
      <c r="CA4" s="353"/>
      <c r="CB4" s="353"/>
      <c r="CC4" s="354"/>
      <c r="CD4" s="355" t="s">
        <v>155</v>
      </c>
      <c r="CE4" s="356"/>
      <c r="CF4" s="356"/>
      <c r="CG4" s="356"/>
      <c r="CH4" s="356"/>
      <c r="CI4" s="356"/>
      <c r="CJ4" s="356"/>
      <c r="CK4" s="356"/>
      <c r="CL4" s="356"/>
      <c r="CM4" s="356"/>
      <c r="CN4" s="356"/>
      <c r="CO4" s="356"/>
      <c r="CP4" s="356"/>
      <c r="CQ4" s="356"/>
      <c r="CR4" s="356"/>
      <c r="CS4" s="357"/>
      <c r="CT4" s="358">
        <v>2.9</v>
      </c>
      <c r="CU4" s="359"/>
      <c r="CV4" s="359"/>
      <c r="CW4" s="359"/>
      <c r="CX4" s="359"/>
      <c r="CY4" s="359"/>
      <c r="CZ4" s="359"/>
      <c r="DA4" s="360"/>
      <c r="DB4" s="358">
        <v>2.7</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158</v>
      </c>
      <c r="AN5" s="362"/>
      <c r="AO5" s="362"/>
      <c r="AP5" s="362"/>
      <c r="AQ5" s="362"/>
      <c r="AR5" s="362"/>
      <c r="AS5" s="362"/>
      <c r="AT5" s="363"/>
      <c r="AU5" s="364" t="s">
        <v>79</v>
      </c>
      <c r="AV5" s="365"/>
      <c r="AW5" s="365"/>
      <c r="AX5" s="365"/>
      <c r="AY5" s="366" t="s">
        <v>149</v>
      </c>
      <c r="AZ5" s="367"/>
      <c r="BA5" s="367"/>
      <c r="BB5" s="367"/>
      <c r="BC5" s="367"/>
      <c r="BD5" s="367"/>
      <c r="BE5" s="367"/>
      <c r="BF5" s="367"/>
      <c r="BG5" s="367"/>
      <c r="BH5" s="367"/>
      <c r="BI5" s="367"/>
      <c r="BJ5" s="367"/>
      <c r="BK5" s="367"/>
      <c r="BL5" s="367"/>
      <c r="BM5" s="368"/>
      <c r="BN5" s="369">
        <v>6042434</v>
      </c>
      <c r="BO5" s="370"/>
      <c r="BP5" s="370"/>
      <c r="BQ5" s="370"/>
      <c r="BR5" s="370"/>
      <c r="BS5" s="370"/>
      <c r="BT5" s="370"/>
      <c r="BU5" s="371"/>
      <c r="BV5" s="369">
        <v>7173272</v>
      </c>
      <c r="BW5" s="370"/>
      <c r="BX5" s="370"/>
      <c r="BY5" s="370"/>
      <c r="BZ5" s="370"/>
      <c r="CA5" s="370"/>
      <c r="CB5" s="370"/>
      <c r="CC5" s="371"/>
      <c r="CD5" s="372" t="s">
        <v>160</v>
      </c>
      <c r="CE5" s="373"/>
      <c r="CF5" s="373"/>
      <c r="CG5" s="373"/>
      <c r="CH5" s="373"/>
      <c r="CI5" s="373"/>
      <c r="CJ5" s="373"/>
      <c r="CK5" s="373"/>
      <c r="CL5" s="373"/>
      <c r="CM5" s="373"/>
      <c r="CN5" s="373"/>
      <c r="CO5" s="373"/>
      <c r="CP5" s="373"/>
      <c r="CQ5" s="373"/>
      <c r="CR5" s="373"/>
      <c r="CS5" s="374"/>
      <c r="CT5" s="375">
        <v>76.400000000000006</v>
      </c>
      <c r="CU5" s="376"/>
      <c r="CV5" s="376"/>
      <c r="CW5" s="376"/>
      <c r="CX5" s="376"/>
      <c r="CY5" s="376"/>
      <c r="CZ5" s="376"/>
      <c r="DA5" s="377"/>
      <c r="DB5" s="375">
        <v>65.400000000000006</v>
      </c>
      <c r="DC5" s="376"/>
      <c r="DD5" s="376"/>
      <c r="DE5" s="376"/>
      <c r="DF5" s="376"/>
      <c r="DG5" s="376"/>
      <c r="DH5" s="376"/>
      <c r="DI5" s="377"/>
    </row>
    <row r="6" spans="1:119" ht="18.75" customHeight="1" x14ac:dyDescent="0.15">
      <c r="A6" s="2"/>
      <c r="B6" s="506" t="s">
        <v>161</v>
      </c>
      <c r="C6" s="507"/>
      <c r="D6" s="507"/>
      <c r="E6" s="508"/>
      <c r="F6" s="508"/>
      <c r="G6" s="508"/>
      <c r="H6" s="508"/>
      <c r="I6" s="508"/>
      <c r="J6" s="508"/>
      <c r="K6" s="508"/>
      <c r="L6" s="508" t="s">
        <v>164</v>
      </c>
      <c r="M6" s="508"/>
      <c r="N6" s="508"/>
      <c r="O6" s="508"/>
      <c r="P6" s="508"/>
      <c r="Q6" s="508"/>
      <c r="R6" s="512"/>
      <c r="S6" s="512"/>
      <c r="T6" s="512"/>
      <c r="U6" s="512"/>
      <c r="V6" s="513"/>
      <c r="W6" s="516" t="s">
        <v>167</v>
      </c>
      <c r="X6" s="517"/>
      <c r="Y6" s="517"/>
      <c r="Z6" s="517"/>
      <c r="AA6" s="517"/>
      <c r="AB6" s="507"/>
      <c r="AC6" s="520" t="s">
        <v>168</v>
      </c>
      <c r="AD6" s="521"/>
      <c r="AE6" s="521"/>
      <c r="AF6" s="521"/>
      <c r="AG6" s="521"/>
      <c r="AH6" s="521"/>
      <c r="AI6" s="521"/>
      <c r="AJ6" s="521"/>
      <c r="AK6" s="521"/>
      <c r="AL6" s="522"/>
      <c r="AM6" s="361" t="s">
        <v>83</v>
      </c>
      <c r="AN6" s="362"/>
      <c r="AO6" s="362"/>
      <c r="AP6" s="362"/>
      <c r="AQ6" s="362"/>
      <c r="AR6" s="362"/>
      <c r="AS6" s="362"/>
      <c r="AT6" s="363"/>
      <c r="AU6" s="364" t="s">
        <v>79</v>
      </c>
      <c r="AV6" s="365"/>
      <c r="AW6" s="365"/>
      <c r="AX6" s="365"/>
      <c r="AY6" s="366" t="s">
        <v>172</v>
      </c>
      <c r="AZ6" s="367"/>
      <c r="BA6" s="367"/>
      <c r="BB6" s="367"/>
      <c r="BC6" s="367"/>
      <c r="BD6" s="367"/>
      <c r="BE6" s="367"/>
      <c r="BF6" s="367"/>
      <c r="BG6" s="367"/>
      <c r="BH6" s="367"/>
      <c r="BI6" s="367"/>
      <c r="BJ6" s="367"/>
      <c r="BK6" s="367"/>
      <c r="BL6" s="367"/>
      <c r="BM6" s="368"/>
      <c r="BN6" s="369">
        <v>339499</v>
      </c>
      <c r="BO6" s="370"/>
      <c r="BP6" s="370"/>
      <c r="BQ6" s="370"/>
      <c r="BR6" s="370"/>
      <c r="BS6" s="370"/>
      <c r="BT6" s="370"/>
      <c r="BU6" s="371"/>
      <c r="BV6" s="369">
        <v>293320</v>
      </c>
      <c r="BW6" s="370"/>
      <c r="BX6" s="370"/>
      <c r="BY6" s="370"/>
      <c r="BZ6" s="370"/>
      <c r="CA6" s="370"/>
      <c r="CB6" s="370"/>
      <c r="CC6" s="371"/>
      <c r="CD6" s="372" t="s">
        <v>173</v>
      </c>
      <c r="CE6" s="373"/>
      <c r="CF6" s="373"/>
      <c r="CG6" s="373"/>
      <c r="CH6" s="373"/>
      <c r="CI6" s="373"/>
      <c r="CJ6" s="373"/>
      <c r="CK6" s="373"/>
      <c r="CL6" s="373"/>
      <c r="CM6" s="373"/>
      <c r="CN6" s="373"/>
      <c r="CO6" s="373"/>
      <c r="CP6" s="373"/>
      <c r="CQ6" s="373"/>
      <c r="CR6" s="373"/>
      <c r="CS6" s="374"/>
      <c r="CT6" s="378">
        <v>77</v>
      </c>
      <c r="CU6" s="379"/>
      <c r="CV6" s="379"/>
      <c r="CW6" s="379"/>
      <c r="CX6" s="379"/>
      <c r="CY6" s="379"/>
      <c r="CZ6" s="379"/>
      <c r="DA6" s="380"/>
      <c r="DB6" s="378">
        <v>67.400000000000006</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174</v>
      </c>
      <c r="AN7" s="362"/>
      <c r="AO7" s="362"/>
      <c r="AP7" s="362"/>
      <c r="AQ7" s="362"/>
      <c r="AR7" s="362"/>
      <c r="AS7" s="362"/>
      <c r="AT7" s="363"/>
      <c r="AU7" s="364" t="s">
        <v>79</v>
      </c>
      <c r="AV7" s="365"/>
      <c r="AW7" s="365"/>
      <c r="AX7" s="365"/>
      <c r="AY7" s="366" t="s">
        <v>175</v>
      </c>
      <c r="AZ7" s="367"/>
      <c r="BA7" s="367"/>
      <c r="BB7" s="367"/>
      <c r="BC7" s="367"/>
      <c r="BD7" s="367"/>
      <c r="BE7" s="367"/>
      <c r="BF7" s="367"/>
      <c r="BG7" s="367"/>
      <c r="BH7" s="367"/>
      <c r="BI7" s="367"/>
      <c r="BJ7" s="367"/>
      <c r="BK7" s="367"/>
      <c r="BL7" s="367"/>
      <c r="BM7" s="368"/>
      <c r="BN7" s="369">
        <v>234119</v>
      </c>
      <c r="BO7" s="370"/>
      <c r="BP7" s="370"/>
      <c r="BQ7" s="370"/>
      <c r="BR7" s="370"/>
      <c r="BS7" s="370"/>
      <c r="BT7" s="370"/>
      <c r="BU7" s="371"/>
      <c r="BV7" s="369">
        <v>194527</v>
      </c>
      <c r="BW7" s="370"/>
      <c r="BX7" s="370"/>
      <c r="BY7" s="370"/>
      <c r="BZ7" s="370"/>
      <c r="CA7" s="370"/>
      <c r="CB7" s="370"/>
      <c r="CC7" s="371"/>
      <c r="CD7" s="372" t="s">
        <v>176</v>
      </c>
      <c r="CE7" s="373"/>
      <c r="CF7" s="373"/>
      <c r="CG7" s="373"/>
      <c r="CH7" s="373"/>
      <c r="CI7" s="373"/>
      <c r="CJ7" s="373"/>
      <c r="CK7" s="373"/>
      <c r="CL7" s="373"/>
      <c r="CM7" s="373"/>
      <c r="CN7" s="373"/>
      <c r="CO7" s="373"/>
      <c r="CP7" s="373"/>
      <c r="CQ7" s="373"/>
      <c r="CR7" s="373"/>
      <c r="CS7" s="374"/>
      <c r="CT7" s="369">
        <v>3609818</v>
      </c>
      <c r="CU7" s="370"/>
      <c r="CV7" s="370"/>
      <c r="CW7" s="370"/>
      <c r="CX7" s="370"/>
      <c r="CY7" s="370"/>
      <c r="CZ7" s="370"/>
      <c r="DA7" s="371"/>
      <c r="DB7" s="369">
        <v>3682199</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177</v>
      </c>
      <c r="AN8" s="362"/>
      <c r="AO8" s="362"/>
      <c r="AP8" s="362"/>
      <c r="AQ8" s="362"/>
      <c r="AR8" s="362"/>
      <c r="AS8" s="362"/>
      <c r="AT8" s="363"/>
      <c r="AU8" s="364" t="s">
        <v>79</v>
      </c>
      <c r="AV8" s="365"/>
      <c r="AW8" s="365"/>
      <c r="AX8" s="365"/>
      <c r="AY8" s="366" t="s">
        <v>180</v>
      </c>
      <c r="AZ8" s="367"/>
      <c r="BA8" s="367"/>
      <c r="BB8" s="367"/>
      <c r="BC8" s="367"/>
      <c r="BD8" s="367"/>
      <c r="BE8" s="367"/>
      <c r="BF8" s="367"/>
      <c r="BG8" s="367"/>
      <c r="BH8" s="367"/>
      <c r="BI8" s="367"/>
      <c r="BJ8" s="367"/>
      <c r="BK8" s="367"/>
      <c r="BL8" s="367"/>
      <c r="BM8" s="368"/>
      <c r="BN8" s="369">
        <v>105380</v>
      </c>
      <c r="BO8" s="370"/>
      <c r="BP8" s="370"/>
      <c r="BQ8" s="370"/>
      <c r="BR8" s="370"/>
      <c r="BS8" s="370"/>
      <c r="BT8" s="370"/>
      <c r="BU8" s="371"/>
      <c r="BV8" s="369">
        <v>98793</v>
      </c>
      <c r="BW8" s="370"/>
      <c r="BX8" s="370"/>
      <c r="BY8" s="370"/>
      <c r="BZ8" s="370"/>
      <c r="CA8" s="370"/>
      <c r="CB8" s="370"/>
      <c r="CC8" s="371"/>
      <c r="CD8" s="372" t="s">
        <v>181</v>
      </c>
      <c r="CE8" s="373"/>
      <c r="CF8" s="373"/>
      <c r="CG8" s="373"/>
      <c r="CH8" s="373"/>
      <c r="CI8" s="373"/>
      <c r="CJ8" s="373"/>
      <c r="CK8" s="373"/>
      <c r="CL8" s="373"/>
      <c r="CM8" s="373"/>
      <c r="CN8" s="373"/>
      <c r="CO8" s="373"/>
      <c r="CP8" s="373"/>
      <c r="CQ8" s="373"/>
      <c r="CR8" s="373"/>
      <c r="CS8" s="374"/>
      <c r="CT8" s="381">
        <v>0.18</v>
      </c>
      <c r="CU8" s="382"/>
      <c r="CV8" s="382"/>
      <c r="CW8" s="382"/>
      <c r="CX8" s="382"/>
      <c r="CY8" s="382"/>
      <c r="CZ8" s="382"/>
      <c r="DA8" s="383"/>
      <c r="DB8" s="381">
        <v>0.17</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14</v>
      </c>
      <c r="M9" s="385"/>
      <c r="N9" s="385"/>
      <c r="O9" s="385"/>
      <c r="P9" s="385"/>
      <c r="Q9" s="386"/>
      <c r="R9" s="387">
        <v>3252</v>
      </c>
      <c r="S9" s="388"/>
      <c r="T9" s="388"/>
      <c r="U9" s="388"/>
      <c r="V9" s="389"/>
      <c r="W9" s="346" t="s">
        <v>183</v>
      </c>
      <c r="X9" s="347"/>
      <c r="Y9" s="347"/>
      <c r="Z9" s="347"/>
      <c r="AA9" s="347"/>
      <c r="AB9" s="347"/>
      <c r="AC9" s="347"/>
      <c r="AD9" s="347"/>
      <c r="AE9" s="347"/>
      <c r="AF9" s="347"/>
      <c r="AG9" s="347"/>
      <c r="AH9" s="347"/>
      <c r="AI9" s="347"/>
      <c r="AJ9" s="347"/>
      <c r="AK9" s="347"/>
      <c r="AL9" s="348"/>
      <c r="AM9" s="361" t="s">
        <v>184</v>
      </c>
      <c r="AN9" s="362"/>
      <c r="AO9" s="362"/>
      <c r="AP9" s="362"/>
      <c r="AQ9" s="362"/>
      <c r="AR9" s="362"/>
      <c r="AS9" s="362"/>
      <c r="AT9" s="363"/>
      <c r="AU9" s="364" t="s">
        <v>79</v>
      </c>
      <c r="AV9" s="365"/>
      <c r="AW9" s="365"/>
      <c r="AX9" s="365"/>
      <c r="AY9" s="366" t="s">
        <v>80</v>
      </c>
      <c r="AZ9" s="367"/>
      <c r="BA9" s="367"/>
      <c r="BB9" s="367"/>
      <c r="BC9" s="367"/>
      <c r="BD9" s="367"/>
      <c r="BE9" s="367"/>
      <c r="BF9" s="367"/>
      <c r="BG9" s="367"/>
      <c r="BH9" s="367"/>
      <c r="BI9" s="367"/>
      <c r="BJ9" s="367"/>
      <c r="BK9" s="367"/>
      <c r="BL9" s="367"/>
      <c r="BM9" s="368"/>
      <c r="BN9" s="369">
        <v>6587</v>
      </c>
      <c r="BO9" s="370"/>
      <c r="BP9" s="370"/>
      <c r="BQ9" s="370"/>
      <c r="BR9" s="370"/>
      <c r="BS9" s="370"/>
      <c r="BT9" s="370"/>
      <c r="BU9" s="371"/>
      <c r="BV9" s="369">
        <v>-94124</v>
      </c>
      <c r="BW9" s="370"/>
      <c r="BX9" s="370"/>
      <c r="BY9" s="370"/>
      <c r="BZ9" s="370"/>
      <c r="CA9" s="370"/>
      <c r="CB9" s="370"/>
      <c r="CC9" s="371"/>
      <c r="CD9" s="372" t="s">
        <v>77</v>
      </c>
      <c r="CE9" s="373"/>
      <c r="CF9" s="373"/>
      <c r="CG9" s="373"/>
      <c r="CH9" s="373"/>
      <c r="CI9" s="373"/>
      <c r="CJ9" s="373"/>
      <c r="CK9" s="373"/>
      <c r="CL9" s="373"/>
      <c r="CM9" s="373"/>
      <c r="CN9" s="373"/>
      <c r="CO9" s="373"/>
      <c r="CP9" s="373"/>
      <c r="CQ9" s="373"/>
      <c r="CR9" s="373"/>
      <c r="CS9" s="374"/>
      <c r="CT9" s="375">
        <v>18.3</v>
      </c>
      <c r="CU9" s="376"/>
      <c r="CV9" s="376"/>
      <c r="CW9" s="376"/>
      <c r="CX9" s="376"/>
      <c r="CY9" s="376"/>
      <c r="CZ9" s="376"/>
      <c r="DA9" s="377"/>
      <c r="DB9" s="375">
        <v>10.1</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187</v>
      </c>
      <c r="M10" s="362"/>
      <c r="N10" s="362"/>
      <c r="O10" s="362"/>
      <c r="P10" s="362"/>
      <c r="Q10" s="363"/>
      <c r="R10" s="391">
        <v>3962</v>
      </c>
      <c r="S10" s="392"/>
      <c r="T10" s="392"/>
      <c r="U10" s="392"/>
      <c r="V10" s="393"/>
      <c r="W10" s="501"/>
      <c r="X10" s="480"/>
      <c r="Y10" s="480"/>
      <c r="Z10" s="480"/>
      <c r="AA10" s="480"/>
      <c r="AB10" s="480"/>
      <c r="AC10" s="480"/>
      <c r="AD10" s="480"/>
      <c r="AE10" s="480"/>
      <c r="AF10" s="480"/>
      <c r="AG10" s="480"/>
      <c r="AH10" s="480"/>
      <c r="AI10" s="480"/>
      <c r="AJ10" s="480"/>
      <c r="AK10" s="480"/>
      <c r="AL10" s="504"/>
      <c r="AM10" s="361" t="s">
        <v>188</v>
      </c>
      <c r="AN10" s="362"/>
      <c r="AO10" s="362"/>
      <c r="AP10" s="362"/>
      <c r="AQ10" s="362"/>
      <c r="AR10" s="362"/>
      <c r="AS10" s="362"/>
      <c r="AT10" s="363"/>
      <c r="AU10" s="364" t="s">
        <v>191</v>
      </c>
      <c r="AV10" s="365"/>
      <c r="AW10" s="365"/>
      <c r="AX10" s="365"/>
      <c r="AY10" s="366" t="s">
        <v>192</v>
      </c>
      <c r="AZ10" s="367"/>
      <c r="BA10" s="367"/>
      <c r="BB10" s="367"/>
      <c r="BC10" s="367"/>
      <c r="BD10" s="367"/>
      <c r="BE10" s="367"/>
      <c r="BF10" s="367"/>
      <c r="BG10" s="367"/>
      <c r="BH10" s="367"/>
      <c r="BI10" s="367"/>
      <c r="BJ10" s="367"/>
      <c r="BK10" s="367"/>
      <c r="BL10" s="367"/>
      <c r="BM10" s="368"/>
      <c r="BN10" s="369">
        <v>2955</v>
      </c>
      <c r="BO10" s="370"/>
      <c r="BP10" s="370"/>
      <c r="BQ10" s="370"/>
      <c r="BR10" s="370"/>
      <c r="BS10" s="370"/>
      <c r="BT10" s="370"/>
      <c r="BU10" s="371"/>
      <c r="BV10" s="369">
        <v>1854</v>
      </c>
      <c r="BW10" s="370"/>
      <c r="BX10" s="370"/>
      <c r="BY10" s="370"/>
      <c r="BZ10" s="370"/>
      <c r="CA10" s="370"/>
      <c r="CB10" s="370"/>
      <c r="CC10" s="371"/>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197</v>
      </c>
      <c r="M11" s="395"/>
      <c r="N11" s="395"/>
      <c r="O11" s="395"/>
      <c r="P11" s="395"/>
      <c r="Q11" s="396"/>
      <c r="R11" s="397" t="s">
        <v>198</v>
      </c>
      <c r="S11" s="398"/>
      <c r="T11" s="398"/>
      <c r="U11" s="398"/>
      <c r="V11" s="399"/>
      <c r="W11" s="501"/>
      <c r="X11" s="480"/>
      <c r="Y11" s="480"/>
      <c r="Z11" s="480"/>
      <c r="AA11" s="480"/>
      <c r="AB11" s="480"/>
      <c r="AC11" s="480"/>
      <c r="AD11" s="480"/>
      <c r="AE11" s="480"/>
      <c r="AF11" s="480"/>
      <c r="AG11" s="480"/>
      <c r="AH11" s="480"/>
      <c r="AI11" s="480"/>
      <c r="AJ11" s="480"/>
      <c r="AK11" s="480"/>
      <c r="AL11" s="504"/>
      <c r="AM11" s="361" t="s">
        <v>200</v>
      </c>
      <c r="AN11" s="362"/>
      <c r="AO11" s="362"/>
      <c r="AP11" s="362"/>
      <c r="AQ11" s="362"/>
      <c r="AR11" s="362"/>
      <c r="AS11" s="362"/>
      <c r="AT11" s="363"/>
      <c r="AU11" s="364" t="s">
        <v>191</v>
      </c>
      <c r="AV11" s="365"/>
      <c r="AW11" s="365"/>
      <c r="AX11" s="365"/>
      <c r="AY11" s="366" t="s">
        <v>201</v>
      </c>
      <c r="AZ11" s="367"/>
      <c r="BA11" s="367"/>
      <c r="BB11" s="367"/>
      <c r="BC11" s="367"/>
      <c r="BD11" s="367"/>
      <c r="BE11" s="367"/>
      <c r="BF11" s="367"/>
      <c r="BG11" s="367"/>
      <c r="BH11" s="367"/>
      <c r="BI11" s="367"/>
      <c r="BJ11" s="367"/>
      <c r="BK11" s="367"/>
      <c r="BL11" s="367"/>
      <c r="BM11" s="368"/>
      <c r="BN11" s="369">
        <v>304132</v>
      </c>
      <c r="BO11" s="370"/>
      <c r="BP11" s="370"/>
      <c r="BQ11" s="370"/>
      <c r="BR11" s="370"/>
      <c r="BS11" s="370"/>
      <c r="BT11" s="370"/>
      <c r="BU11" s="371"/>
      <c r="BV11" s="369">
        <v>0</v>
      </c>
      <c r="BW11" s="370"/>
      <c r="BX11" s="370"/>
      <c r="BY11" s="370"/>
      <c r="BZ11" s="370"/>
      <c r="CA11" s="370"/>
      <c r="CB11" s="370"/>
      <c r="CC11" s="371"/>
      <c r="CD11" s="372" t="s">
        <v>204</v>
      </c>
      <c r="CE11" s="373"/>
      <c r="CF11" s="373"/>
      <c r="CG11" s="373"/>
      <c r="CH11" s="373"/>
      <c r="CI11" s="373"/>
      <c r="CJ11" s="373"/>
      <c r="CK11" s="373"/>
      <c r="CL11" s="373"/>
      <c r="CM11" s="373"/>
      <c r="CN11" s="373"/>
      <c r="CO11" s="373"/>
      <c r="CP11" s="373"/>
      <c r="CQ11" s="373"/>
      <c r="CR11" s="373"/>
      <c r="CS11" s="374"/>
      <c r="CT11" s="381" t="s">
        <v>205</v>
      </c>
      <c r="CU11" s="382"/>
      <c r="CV11" s="382"/>
      <c r="CW11" s="382"/>
      <c r="CX11" s="382"/>
      <c r="CY11" s="382"/>
      <c r="CZ11" s="382"/>
      <c r="DA11" s="383"/>
      <c r="DB11" s="381" t="s">
        <v>205</v>
      </c>
      <c r="DC11" s="382"/>
      <c r="DD11" s="382"/>
      <c r="DE11" s="382"/>
      <c r="DF11" s="382"/>
      <c r="DG11" s="382"/>
      <c r="DH11" s="382"/>
      <c r="DI11" s="383"/>
    </row>
    <row r="12" spans="1:119" ht="18.75" customHeight="1" x14ac:dyDescent="0.15">
      <c r="A12" s="2"/>
      <c r="B12" s="528" t="s">
        <v>207</v>
      </c>
      <c r="C12" s="529"/>
      <c r="D12" s="529"/>
      <c r="E12" s="529"/>
      <c r="F12" s="529"/>
      <c r="G12" s="529"/>
      <c r="H12" s="529"/>
      <c r="I12" s="529"/>
      <c r="J12" s="529"/>
      <c r="K12" s="530"/>
      <c r="L12" s="400" t="s">
        <v>208</v>
      </c>
      <c r="M12" s="401"/>
      <c r="N12" s="401"/>
      <c r="O12" s="401"/>
      <c r="P12" s="401"/>
      <c r="Q12" s="402"/>
      <c r="R12" s="403">
        <v>3223</v>
      </c>
      <c r="S12" s="404"/>
      <c r="T12" s="404"/>
      <c r="U12" s="404"/>
      <c r="V12" s="405"/>
      <c r="W12" s="406" t="s">
        <v>8</v>
      </c>
      <c r="X12" s="365"/>
      <c r="Y12" s="365"/>
      <c r="Z12" s="365"/>
      <c r="AA12" s="365"/>
      <c r="AB12" s="407"/>
      <c r="AC12" s="408" t="s">
        <v>112</v>
      </c>
      <c r="AD12" s="409"/>
      <c r="AE12" s="409"/>
      <c r="AF12" s="409"/>
      <c r="AG12" s="410"/>
      <c r="AH12" s="408" t="s">
        <v>210</v>
      </c>
      <c r="AI12" s="409"/>
      <c r="AJ12" s="409"/>
      <c r="AK12" s="409"/>
      <c r="AL12" s="411"/>
      <c r="AM12" s="361" t="s">
        <v>211</v>
      </c>
      <c r="AN12" s="362"/>
      <c r="AO12" s="362"/>
      <c r="AP12" s="362"/>
      <c r="AQ12" s="362"/>
      <c r="AR12" s="362"/>
      <c r="AS12" s="362"/>
      <c r="AT12" s="363"/>
      <c r="AU12" s="364" t="s">
        <v>79</v>
      </c>
      <c r="AV12" s="365"/>
      <c r="AW12" s="365"/>
      <c r="AX12" s="365"/>
      <c r="AY12" s="366" t="s">
        <v>214</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215</v>
      </c>
      <c r="CE12" s="373"/>
      <c r="CF12" s="373"/>
      <c r="CG12" s="373"/>
      <c r="CH12" s="373"/>
      <c r="CI12" s="373"/>
      <c r="CJ12" s="373"/>
      <c r="CK12" s="373"/>
      <c r="CL12" s="373"/>
      <c r="CM12" s="373"/>
      <c r="CN12" s="373"/>
      <c r="CO12" s="373"/>
      <c r="CP12" s="373"/>
      <c r="CQ12" s="373"/>
      <c r="CR12" s="373"/>
      <c r="CS12" s="374"/>
      <c r="CT12" s="381" t="s">
        <v>205</v>
      </c>
      <c r="CU12" s="382"/>
      <c r="CV12" s="382"/>
      <c r="CW12" s="382"/>
      <c r="CX12" s="382"/>
      <c r="CY12" s="382"/>
      <c r="CZ12" s="382"/>
      <c r="DA12" s="383"/>
      <c r="DB12" s="381" t="s">
        <v>205</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218</v>
      </c>
      <c r="N13" s="413"/>
      <c r="O13" s="413"/>
      <c r="P13" s="413"/>
      <c r="Q13" s="414"/>
      <c r="R13" s="415">
        <v>3181</v>
      </c>
      <c r="S13" s="416"/>
      <c r="T13" s="416"/>
      <c r="U13" s="416"/>
      <c r="V13" s="417"/>
      <c r="W13" s="516" t="s">
        <v>219</v>
      </c>
      <c r="X13" s="517"/>
      <c r="Y13" s="517"/>
      <c r="Z13" s="517"/>
      <c r="AA13" s="517"/>
      <c r="AB13" s="507"/>
      <c r="AC13" s="391">
        <v>594</v>
      </c>
      <c r="AD13" s="392"/>
      <c r="AE13" s="392"/>
      <c r="AF13" s="392"/>
      <c r="AG13" s="418"/>
      <c r="AH13" s="391">
        <v>745</v>
      </c>
      <c r="AI13" s="392"/>
      <c r="AJ13" s="392"/>
      <c r="AK13" s="392"/>
      <c r="AL13" s="393"/>
      <c r="AM13" s="361" t="s">
        <v>221</v>
      </c>
      <c r="AN13" s="362"/>
      <c r="AO13" s="362"/>
      <c r="AP13" s="362"/>
      <c r="AQ13" s="362"/>
      <c r="AR13" s="362"/>
      <c r="AS13" s="362"/>
      <c r="AT13" s="363"/>
      <c r="AU13" s="364" t="s">
        <v>191</v>
      </c>
      <c r="AV13" s="365"/>
      <c r="AW13" s="365"/>
      <c r="AX13" s="365"/>
      <c r="AY13" s="366" t="s">
        <v>223</v>
      </c>
      <c r="AZ13" s="367"/>
      <c r="BA13" s="367"/>
      <c r="BB13" s="367"/>
      <c r="BC13" s="367"/>
      <c r="BD13" s="367"/>
      <c r="BE13" s="367"/>
      <c r="BF13" s="367"/>
      <c r="BG13" s="367"/>
      <c r="BH13" s="367"/>
      <c r="BI13" s="367"/>
      <c r="BJ13" s="367"/>
      <c r="BK13" s="367"/>
      <c r="BL13" s="367"/>
      <c r="BM13" s="368"/>
      <c r="BN13" s="369">
        <v>313674</v>
      </c>
      <c r="BO13" s="370"/>
      <c r="BP13" s="370"/>
      <c r="BQ13" s="370"/>
      <c r="BR13" s="370"/>
      <c r="BS13" s="370"/>
      <c r="BT13" s="370"/>
      <c r="BU13" s="371"/>
      <c r="BV13" s="369">
        <v>-92270</v>
      </c>
      <c r="BW13" s="370"/>
      <c r="BX13" s="370"/>
      <c r="BY13" s="370"/>
      <c r="BZ13" s="370"/>
      <c r="CA13" s="370"/>
      <c r="CB13" s="370"/>
      <c r="CC13" s="371"/>
      <c r="CD13" s="372" t="s">
        <v>224</v>
      </c>
      <c r="CE13" s="373"/>
      <c r="CF13" s="373"/>
      <c r="CG13" s="373"/>
      <c r="CH13" s="373"/>
      <c r="CI13" s="373"/>
      <c r="CJ13" s="373"/>
      <c r="CK13" s="373"/>
      <c r="CL13" s="373"/>
      <c r="CM13" s="373"/>
      <c r="CN13" s="373"/>
      <c r="CO13" s="373"/>
      <c r="CP13" s="373"/>
      <c r="CQ13" s="373"/>
      <c r="CR13" s="373"/>
      <c r="CS13" s="374"/>
      <c r="CT13" s="375">
        <v>3.5</v>
      </c>
      <c r="CU13" s="376"/>
      <c r="CV13" s="376"/>
      <c r="CW13" s="376"/>
      <c r="CX13" s="376"/>
      <c r="CY13" s="376"/>
      <c r="CZ13" s="376"/>
      <c r="DA13" s="377"/>
      <c r="DB13" s="375">
        <v>3</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226</v>
      </c>
      <c r="M14" s="420"/>
      <c r="N14" s="420"/>
      <c r="O14" s="420"/>
      <c r="P14" s="420"/>
      <c r="Q14" s="421"/>
      <c r="R14" s="415">
        <v>3342</v>
      </c>
      <c r="S14" s="416"/>
      <c r="T14" s="416"/>
      <c r="U14" s="416"/>
      <c r="V14" s="417"/>
      <c r="W14" s="502"/>
      <c r="X14" s="503"/>
      <c r="Y14" s="503"/>
      <c r="Z14" s="503"/>
      <c r="AA14" s="503"/>
      <c r="AB14" s="493"/>
      <c r="AC14" s="422">
        <v>35.6</v>
      </c>
      <c r="AD14" s="423"/>
      <c r="AE14" s="423"/>
      <c r="AF14" s="423"/>
      <c r="AG14" s="424"/>
      <c r="AH14" s="422">
        <v>36.4</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229</v>
      </c>
      <c r="CE14" s="427"/>
      <c r="CF14" s="427"/>
      <c r="CG14" s="427"/>
      <c r="CH14" s="427"/>
      <c r="CI14" s="427"/>
      <c r="CJ14" s="427"/>
      <c r="CK14" s="427"/>
      <c r="CL14" s="427"/>
      <c r="CM14" s="427"/>
      <c r="CN14" s="427"/>
      <c r="CO14" s="427"/>
      <c r="CP14" s="427"/>
      <c r="CQ14" s="427"/>
      <c r="CR14" s="427"/>
      <c r="CS14" s="428"/>
      <c r="CT14" s="429" t="s">
        <v>205</v>
      </c>
      <c r="CU14" s="430"/>
      <c r="CV14" s="430"/>
      <c r="CW14" s="430"/>
      <c r="CX14" s="430"/>
      <c r="CY14" s="430"/>
      <c r="CZ14" s="430"/>
      <c r="DA14" s="431"/>
      <c r="DB14" s="429" t="s">
        <v>205</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218</v>
      </c>
      <c r="N15" s="413"/>
      <c r="O15" s="413"/>
      <c r="P15" s="413"/>
      <c r="Q15" s="414"/>
      <c r="R15" s="415">
        <v>3303</v>
      </c>
      <c r="S15" s="416"/>
      <c r="T15" s="416"/>
      <c r="U15" s="416"/>
      <c r="V15" s="417"/>
      <c r="W15" s="516" t="s">
        <v>6</v>
      </c>
      <c r="X15" s="517"/>
      <c r="Y15" s="517"/>
      <c r="Z15" s="517"/>
      <c r="AA15" s="517"/>
      <c r="AB15" s="507"/>
      <c r="AC15" s="391">
        <v>326</v>
      </c>
      <c r="AD15" s="392"/>
      <c r="AE15" s="392"/>
      <c r="AF15" s="392"/>
      <c r="AG15" s="418"/>
      <c r="AH15" s="391">
        <v>397</v>
      </c>
      <c r="AI15" s="392"/>
      <c r="AJ15" s="392"/>
      <c r="AK15" s="392"/>
      <c r="AL15" s="393"/>
      <c r="AM15" s="361"/>
      <c r="AN15" s="362"/>
      <c r="AO15" s="362"/>
      <c r="AP15" s="362"/>
      <c r="AQ15" s="362"/>
      <c r="AR15" s="362"/>
      <c r="AS15" s="362"/>
      <c r="AT15" s="363"/>
      <c r="AU15" s="364"/>
      <c r="AV15" s="365"/>
      <c r="AW15" s="365"/>
      <c r="AX15" s="365"/>
      <c r="AY15" s="349" t="s">
        <v>231</v>
      </c>
      <c r="AZ15" s="350"/>
      <c r="BA15" s="350"/>
      <c r="BB15" s="350"/>
      <c r="BC15" s="350"/>
      <c r="BD15" s="350"/>
      <c r="BE15" s="350"/>
      <c r="BF15" s="350"/>
      <c r="BG15" s="350"/>
      <c r="BH15" s="350"/>
      <c r="BI15" s="350"/>
      <c r="BJ15" s="350"/>
      <c r="BK15" s="350"/>
      <c r="BL15" s="350"/>
      <c r="BM15" s="351"/>
      <c r="BN15" s="352">
        <v>617341</v>
      </c>
      <c r="BO15" s="353"/>
      <c r="BP15" s="353"/>
      <c r="BQ15" s="353"/>
      <c r="BR15" s="353"/>
      <c r="BS15" s="353"/>
      <c r="BT15" s="353"/>
      <c r="BU15" s="354"/>
      <c r="BV15" s="352">
        <v>592108</v>
      </c>
      <c r="BW15" s="353"/>
      <c r="BX15" s="353"/>
      <c r="BY15" s="353"/>
      <c r="BZ15" s="353"/>
      <c r="CA15" s="353"/>
      <c r="CB15" s="353"/>
      <c r="CC15" s="354"/>
      <c r="CD15" s="355" t="s">
        <v>217</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233</v>
      </c>
      <c r="M16" s="432"/>
      <c r="N16" s="432"/>
      <c r="O16" s="432"/>
      <c r="P16" s="432"/>
      <c r="Q16" s="433"/>
      <c r="R16" s="434" t="s">
        <v>235</v>
      </c>
      <c r="S16" s="435"/>
      <c r="T16" s="435"/>
      <c r="U16" s="435"/>
      <c r="V16" s="436"/>
      <c r="W16" s="502"/>
      <c r="X16" s="503"/>
      <c r="Y16" s="503"/>
      <c r="Z16" s="503"/>
      <c r="AA16" s="503"/>
      <c r="AB16" s="493"/>
      <c r="AC16" s="422">
        <v>19.600000000000001</v>
      </c>
      <c r="AD16" s="423"/>
      <c r="AE16" s="423"/>
      <c r="AF16" s="423"/>
      <c r="AG16" s="424"/>
      <c r="AH16" s="422">
        <v>19.399999999999999</v>
      </c>
      <c r="AI16" s="423"/>
      <c r="AJ16" s="423"/>
      <c r="AK16" s="423"/>
      <c r="AL16" s="425"/>
      <c r="AM16" s="361"/>
      <c r="AN16" s="362"/>
      <c r="AO16" s="362"/>
      <c r="AP16" s="362"/>
      <c r="AQ16" s="362"/>
      <c r="AR16" s="362"/>
      <c r="AS16" s="362"/>
      <c r="AT16" s="363"/>
      <c r="AU16" s="364"/>
      <c r="AV16" s="365"/>
      <c r="AW16" s="365"/>
      <c r="AX16" s="365"/>
      <c r="AY16" s="366" t="s">
        <v>110</v>
      </c>
      <c r="AZ16" s="367"/>
      <c r="BA16" s="367"/>
      <c r="BB16" s="367"/>
      <c r="BC16" s="367"/>
      <c r="BD16" s="367"/>
      <c r="BE16" s="367"/>
      <c r="BF16" s="367"/>
      <c r="BG16" s="367"/>
      <c r="BH16" s="367"/>
      <c r="BI16" s="367"/>
      <c r="BJ16" s="367"/>
      <c r="BK16" s="367"/>
      <c r="BL16" s="367"/>
      <c r="BM16" s="368"/>
      <c r="BN16" s="369">
        <v>3471694</v>
      </c>
      <c r="BO16" s="370"/>
      <c r="BP16" s="370"/>
      <c r="BQ16" s="370"/>
      <c r="BR16" s="370"/>
      <c r="BS16" s="370"/>
      <c r="BT16" s="370"/>
      <c r="BU16" s="371"/>
      <c r="BV16" s="369">
        <v>3459190</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105</v>
      </c>
      <c r="N17" s="438"/>
      <c r="O17" s="438"/>
      <c r="P17" s="438"/>
      <c r="Q17" s="439"/>
      <c r="R17" s="434" t="s">
        <v>238</v>
      </c>
      <c r="S17" s="435"/>
      <c r="T17" s="435"/>
      <c r="U17" s="435"/>
      <c r="V17" s="436"/>
      <c r="W17" s="516" t="s">
        <v>99</v>
      </c>
      <c r="X17" s="517"/>
      <c r="Y17" s="517"/>
      <c r="Z17" s="517"/>
      <c r="AA17" s="517"/>
      <c r="AB17" s="507"/>
      <c r="AC17" s="391">
        <v>747</v>
      </c>
      <c r="AD17" s="392"/>
      <c r="AE17" s="392"/>
      <c r="AF17" s="392"/>
      <c r="AG17" s="418"/>
      <c r="AH17" s="391">
        <v>905</v>
      </c>
      <c r="AI17" s="392"/>
      <c r="AJ17" s="392"/>
      <c r="AK17" s="392"/>
      <c r="AL17" s="393"/>
      <c r="AM17" s="361"/>
      <c r="AN17" s="362"/>
      <c r="AO17" s="362"/>
      <c r="AP17" s="362"/>
      <c r="AQ17" s="362"/>
      <c r="AR17" s="362"/>
      <c r="AS17" s="362"/>
      <c r="AT17" s="363"/>
      <c r="AU17" s="364"/>
      <c r="AV17" s="365"/>
      <c r="AW17" s="365"/>
      <c r="AX17" s="365"/>
      <c r="AY17" s="366" t="s">
        <v>239</v>
      </c>
      <c r="AZ17" s="367"/>
      <c r="BA17" s="367"/>
      <c r="BB17" s="367"/>
      <c r="BC17" s="367"/>
      <c r="BD17" s="367"/>
      <c r="BE17" s="367"/>
      <c r="BF17" s="367"/>
      <c r="BG17" s="367"/>
      <c r="BH17" s="367"/>
      <c r="BI17" s="367"/>
      <c r="BJ17" s="367"/>
      <c r="BK17" s="367"/>
      <c r="BL17" s="367"/>
      <c r="BM17" s="368"/>
      <c r="BN17" s="369">
        <v>726211</v>
      </c>
      <c r="BO17" s="370"/>
      <c r="BP17" s="370"/>
      <c r="BQ17" s="370"/>
      <c r="BR17" s="370"/>
      <c r="BS17" s="370"/>
      <c r="BT17" s="370"/>
      <c r="BU17" s="371"/>
      <c r="BV17" s="369">
        <v>702098</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240</v>
      </c>
      <c r="C18" s="441"/>
      <c r="D18" s="441"/>
      <c r="E18" s="442"/>
      <c r="F18" s="442"/>
      <c r="G18" s="442"/>
      <c r="H18" s="442"/>
      <c r="I18" s="442"/>
      <c r="J18" s="442"/>
      <c r="K18" s="442"/>
      <c r="L18" s="443">
        <v>315.06</v>
      </c>
      <c r="M18" s="443"/>
      <c r="N18" s="443"/>
      <c r="O18" s="443"/>
      <c r="P18" s="443"/>
      <c r="Q18" s="443"/>
      <c r="R18" s="444"/>
      <c r="S18" s="444"/>
      <c r="T18" s="444"/>
      <c r="U18" s="444"/>
      <c r="V18" s="445"/>
      <c r="W18" s="518"/>
      <c r="X18" s="519"/>
      <c r="Y18" s="519"/>
      <c r="Z18" s="519"/>
      <c r="AA18" s="519"/>
      <c r="AB18" s="510"/>
      <c r="AC18" s="446">
        <v>44.8</v>
      </c>
      <c r="AD18" s="447"/>
      <c r="AE18" s="447"/>
      <c r="AF18" s="447"/>
      <c r="AG18" s="448"/>
      <c r="AH18" s="446">
        <v>44.2</v>
      </c>
      <c r="AI18" s="447"/>
      <c r="AJ18" s="447"/>
      <c r="AK18" s="447"/>
      <c r="AL18" s="449"/>
      <c r="AM18" s="361"/>
      <c r="AN18" s="362"/>
      <c r="AO18" s="362"/>
      <c r="AP18" s="362"/>
      <c r="AQ18" s="362"/>
      <c r="AR18" s="362"/>
      <c r="AS18" s="362"/>
      <c r="AT18" s="363"/>
      <c r="AU18" s="364"/>
      <c r="AV18" s="365"/>
      <c r="AW18" s="365"/>
      <c r="AX18" s="365"/>
      <c r="AY18" s="366" t="s">
        <v>241</v>
      </c>
      <c r="AZ18" s="367"/>
      <c r="BA18" s="367"/>
      <c r="BB18" s="367"/>
      <c r="BC18" s="367"/>
      <c r="BD18" s="367"/>
      <c r="BE18" s="367"/>
      <c r="BF18" s="367"/>
      <c r="BG18" s="367"/>
      <c r="BH18" s="367"/>
      <c r="BI18" s="367"/>
      <c r="BJ18" s="367"/>
      <c r="BK18" s="367"/>
      <c r="BL18" s="367"/>
      <c r="BM18" s="368"/>
      <c r="BN18" s="369">
        <v>2786698</v>
      </c>
      <c r="BO18" s="370"/>
      <c r="BP18" s="370"/>
      <c r="BQ18" s="370"/>
      <c r="BR18" s="370"/>
      <c r="BS18" s="370"/>
      <c r="BT18" s="370"/>
      <c r="BU18" s="371"/>
      <c r="BV18" s="369">
        <v>2454007</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74</v>
      </c>
      <c r="C19" s="441"/>
      <c r="D19" s="441"/>
      <c r="E19" s="442"/>
      <c r="F19" s="442"/>
      <c r="G19" s="442"/>
      <c r="H19" s="442"/>
      <c r="I19" s="442"/>
      <c r="J19" s="442"/>
      <c r="K19" s="442"/>
      <c r="L19" s="450">
        <v>10</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242</v>
      </c>
      <c r="AZ19" s="367"/>
      <c r="BA19" s="367"/>
      <c r="BB19" s="367"/>
      <c r="BC19" s="367"/>
      <c r="BD19" s="367"/>
      <c r="BE19" s="367"/>
      <c r="BF19" s="367"/>
      <c r="BG19" s="367"/>
      <c r="BH19" s="367"/>
      <c r="BI19" s="367"/>
      <c r="BJ19" s="367"/>
      <c r="BK19" s="367"/>
      <c r="BL19" s="367"/>
      <c r="BM19" s="368"/>
      <c r="BN19" s="369">
        <v>4595886</v>
      </c>
      <c r="BO19" s="370"/>
      <c r="BP19" s="370"/>
      <c r="BQ19" s="370"/>
      <c r="BR19" s="370"/>
      <c r="BS19" s="370"/>
      <c r="BT19" s="370"/>
      <c r="BU19" s="371"/>
      <c r="BV19" s="369">
        <v>4583646</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246</v>
      </c>
      <c r="C20" s="441"/>
      <c r="D20" s="441"/>
      <c r="E20" s="442"/>
      <c r="F20" s="442"/>
      <c r="G20" s="442"/>
      <c r="H20" s="442"/>
      <c r="I20" s="442"/>
      <c r="J20" s="442"/>
      <c r="K20" s="442"/>
      <c r="L20" s="450">
        <v>1788</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247</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248</v>
      </c>
      <c r="C22" s="563"/>
      <c r="D22" s="564"/>
      <c r="E22" s="512" t="s">
        <v>8</v>
      </c>
      <c r="F22" s="517"/>
      <c r="G22" s="517"/>
      <c r="H22" s="517"/>
      <c r="I22" s="517"/>
      <c r="J22" s="517"/>
      <c r="K22" s="507"/>
      <c r="L22" s="512" t="s">
        <v>250</v>
      </c>
      <c r="M22" s="517"/>
      <c r="N22" s="517"/>
      <c r="O22" s="517"/>
      <c r="P22" s="507"/>
      <c r="Q22" s="539" t="s">
        <v>252</v>
      </c>
      <c r="R22" s="540"/>
      <c r="S22" s="540"/>
      <c r="T22" s="540"/>
      <c r="U22" s="540"/>
      <c r="V22" s="541"/>
      <c r="W22" s="571" t="s">
        <v>253</v>
      </c>
      <c r="X22" s="563"/>
      <c r="Y22" s="564"/>
      <c r="Z22" s="512" t="s">
        <v>8</v>
      </c>
      <c r="AA22" s="517"/>
      <c r="AB22" s="517"/>
      <c r="AC22" s="517"/>
      <c r="AD22" s="517"/>
      <c r="AE22" s="517"/>
      <c r="AF22" s="517"/>
      <c r="AG22" s="507"/>
      <c r="AH22" s="545" t="s">
        <v>185</v>
      </c>
      <c r="AI22" s="517"/>
      <c r="AJ22" s="517"/>
      <c r="AK22" s="517"/>
      <c r="AL22" s="507"/>
      <c r="AM22" s="545" t="s">
        <v>254</v>
      </c>
      <c r="AN22" s="546"/>
      <c r="AO22" s="546"/>
      <c r="AP22" s="546"/>
      <c r="AQ22" s="546"/>
      <c r="AR22" s="547"/>
      <c r="AS22" s="539" t="s">
        <v>252</v>
      </c>
      <c r="AT22" s="540"/>
      <c r="AU22" s="540"/>
      <c r="AV22" s="540"/>
      <c r="AW22" s="540"/>
      <c r="AX22" s="551"/>
      <c r="AY22" s="349" t="s">
        <v>256</v>
      </c>
      <c r="AZ22" s="350"/>
      <c r="BA22" s="350"/>
      <c r="BB22" s="350"/>
      <c r="BC22" s="350"/>
      <c r="BD22" s="350"/>
      <c r="BE22" s="350"/>
      <c r="BF22" s="350"/>
      <c r="BG22" s="350"/>
      <c r="BH22" s="350"/>
      <c r="BI22" s="350"/>
      <c r="BJ22" s="350"/>
      <c r="BK22" s="350"/>
      <c r="BL22" s="350"/>
      <c r="BM22" s="351"/>
      <c r="BN22" s="352">
        <v>6138899</v>
      </c>
      <c r="BO22" s="353"/>
      <c r="BP22" s="353"/>
      <c r="BQ22" s="353"/>
      <c r="BR22" s="353"/>
      <c r="BS22" s="353"/>
      <c r="BT22" s="353"/>
      <c r="BU22" s="354"/>
      <c r="BV22" s="352">
        <v>6465093</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258</v>
      </c>
      <c r="AZ23" s="367"/>
      <c r="BA23" s="367"/>
      <c r="BB23" s="367"/>
      <c r="BC23" s="367"/>
      <c r="BD23" s="367"/>
      <c r="BE23" s="367"/>
      <c r="BF23" s="367"/>
      <c r="BG23" s="367"/>
      <c r="BH23" s="367"/>
      <c r="BI23" s="367"/>
      <c r="BJ23" s="367"/>
      <c r="BK23" s="367"/>
      <c r="BL23" s="367"/>
      <c r="BM23" s="368"/>
      <c r="BN23" s="369">
        <v>5736506</v>
      </c>
      <c r="BO23" s="370"/>
      <c r="BP23" s="370"/>
      <c r="BQ23" s="370"/>
      <c r="BR23" s="370"/>
      <c r="BS23" s="370"/>
      <c r="BT23" s="370"/>
      <c r="BU23" s="371"/>
      <c r="BV23" s="369">
        <v>5692609</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260</v>
      </c>
      <c r="F24" s="362"/>
      <c r="G24" s="362"/>
      <c r="H24" s="362"/>
      <c r="I24" s="362"/>
      <c r="J24" s="362"/>
      <c r="K24" s="363"/>
      <c r="L24" s="391">
        <v>1</v>
      </c>
      <c r="M24" s="392"/>
      <c r="N24" s="392"/>
      <c r="O24" s="392"/>
      <c r="P24" s="418"/>
      <c r="Q24" s="391">
        <v>6510</v>
      </c>
      <c r="R24" s="392"/>
      <c r="S24" s="392"/>
      <c r="T24" s="392"/>
      <c r="U24" s="392"/>
      <c r="V24" s="418"/>
      <c r="W24" s="572"/>
      <c r="X24" s="566"/>
      <c r="Y24" s="567"/>
      <c r="Z24" s="390" t="s">
        <v>261</v>
      </c>
      <c r="AA24" s="362"/>
      <c r="AB24" s="362"/>
      <c r="AC24" s="362"/>
      <c r="AD24" s="362"/>
      <c r="AE24" s="362"/>
      <c r="AF24" s="362"/>
      <c r="AG24" s="363"/>
      <c r="AH24" s="391">
        <v>81</v>
      </c>
      <c r="AI24" s="392"/>
      <c r="AJ24" s="392"/>
      <c r="AK24" s="392"/>
      <c r="AL24" s="418"/>
      <c r="AM24" s="391">
        <v>233361</v>
      </c>
      <c r="AN24" s="392"/>
      <c r="AO24" s="392"/>
      <c r="AP24" s="392"/>
      <c r="AQ24" s="392"/>
      <c r="AR24" s="418"/>
      <c r="AS24" s="391">
        <v>2881</v>
      </c>
      <c r="AT24" s="392"/>
      <c r="AU24" s="392"/>
      <c r="AV24" s="392"/>
      <c r="AW24" s="392"/>
      <c r="AX24" s="393"/>
      <c r="AY24" s="464" t="s">
        <v>263</v>
      </c>
      <c r="AZ24" s="465"/>
      <c r="BA24" s="465"/>
      <c r="BB24" s="465"/>
      <c r="BC24" s="465"/>
      <c r="BD24" s="465"/>
      <c r="BE24" s="465"/>
      <c r="BF24" s="465"/>
      <c r="BG24" s="465"/>
      <c r="BH24" s="465"/>
      <c r="BI24" s="465"/>
      <c r="BJ24" s="465"/>
      <c r="BK24" s="465"/>
      <c r="BL24" s="465"/>
      <c r="BM24" s="466"/>
      <c r="BN24" s="369">
        <v>5817497</v>
      </c>
      <c r="BO24" s="370"/>
      <c r="BP24" s="370"/>
      <c r="BQ24" s="370"/>
      <c r="BR24" s="370"/>
      <c r="BS24" s="370"/>
      <c r="BT24" s="370"/>
      <c r="BU24" s="371"/>
      <c r="BV24" s="369">
        <v>5757667</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265</v>
      </c>
      <c r="F25" s="362"/>
      <c r="G25" s="362"/>
      <c r="H25" s="362"/>
      <c r="I25" s="362"/>
      <c r="J25" s="362"/>
      <c r="K25" s="363"/>
      <c r="L25" s="391">
        <v>1</v>
      </c>
      <c r="M25" s="392"/>
      <c r="N25" s="392"/>
      <c r="O25" s="392"/>
      <c r="P25" s="418"/>
      <c r="Q25" s="391">
        <v>5760</v>
      </c>
      <c r="R25" s="392"/>
      <c r="S25" s="392"/>
      <c r="T25" s="392"/>
      <c r="U25" s="392"/>
      <c r="V25" s="418"/>
      <c r="W25" s="572"/>
      <c r="X25" s="566"/>
      <c r="Y25" s="567"/>
      <c r="Z25" s="390" t="s">
        <v>266</v>
      </c>
      <c r="AA25" s="362"/>
      <c r="AB25" s="362"/>
      <c r="AC25" s="362"/>
      <c r="AD25" s="362"/>
      <c r="AE25" s="362"/>
      <c r="AF25" s="362"/>
      <c r="AG25" s="363"/>
      <c r="AH25" s="391" t="s">
        <v>205</v>
      </c>
      <c r="AI25" s="392"/>
      <c r="AJ25" s="392"/>
      <c r="AK25" s="392"/>
      <c r="AL25" s="418"/>
      <c r="AM25" s="391" t="s">
        <v>205</v>
      </c>
      <c r="AN25" s="392"/>
      <c r="AO25" s="392"/>
      <c r="AP25" s="392"/>
      <c r="AQ25" s="392"/>
      <c r="AR25" s="418"/>
      <c r="AS25" s="391" t="s">
        <v>205</v>
      </c>
      <c r="AT25" s="392"/>
      <c r="AU25" s="392"/>
      <c r="AV25" s="392"/>
      <c r="AW25" s="392"/>
      <c r="AX25" s="393"/>
      <c r="AY25" s="349" t="s">
        <v>38</v>
      </c>
      <c r="AZ25" s="350"/>
      <c r="BA25" s="350"/>
      <c r="BB25" s="350"/>
      <c r="BC25" s="350"/>
      <c r="BD25" s="350"/>
      <c r="BE25" s="350"/>
      <c r="BF25" s="350"/>
      <c r="BG25" s="350"/>
      <c r="BH25" s="350"/>
      <c r="BI25" s="350"/>
      <c r="BJ25" s="350"/>
      <c r="BK25" s="350"/>
      <c r="BL25" s="350"/>
      <c r="BM25" s="351"/>
      <c r="BN25" s="352">
        <v>363707</v>
      </c>
      <c r="BO25" s="353"/>
      <c r="BP25" s="353"/>
      <c r="BQ25" s="353"/>
      <c r="BR25" s="353"/>
      <c r="BS25" s="353"/>
      <c r="BT25" s="353"/>
      <c r="BU25" s="354"/>
      <c r="BV25" s="352">
        <v>238237</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267</v>
      </c>
      <c r="F26" s="362"/>
      <c r="G26" s="362"/>
      <c r="H26" s="362"/>
      <c r="I26" s="362"/>
      <c r="J26" s="362"/>
      <c r="K26" s="363"/>
      <c r="L26" s="391">
        <v>1</v>
      </c>
      <c r="M26" s="392"/>
      <c r="N26" s="392"/>
      <c r="O26" s="392"/>
      <c r="P26" s="418"/>
      <c r="Q26" s="391">
        <v>5510</v>
      </c>
      <c r="R26" s="392"/>
      <c r="S26" s="392"/>
      <c r="T26" s="392"/>
      <c r="U26" s="392"/>
      <c r="V26" s="418"/>
      <c r="W26" s="572"/>
      <c r="X26" s="566"/>
      <c r="Y26" s="567"/>
      <c r="Z26" s="390" t="s">
        <v>268</v>
      </c>
      <c r="AA26" s="470"/>
      <c r="AB26" s="470"/>
      <c r="AC26" s="470"/>
      <c r="AD26" s="470"/>
      <c r="AE26" s="470"/>
      <c r="AF26" s="470"/>
      <c r="AG26" s="471"/>
      <c r="AH26" s="391">
        <v>2</v>
      </c>
      <c r="AI26" s="392"/>
      <c r="AJ26" s="392"/>
      <c r="AK26" s="392"/>
      <c r="AL26" s="418"/>
      <c r="AM26" s="391" t="s">
        <v>271</v>
      </c>
      <c r="AN26" s="392"/>
      <c r="AO26" s="392"/>
      <c r="AP26" s="392"/>
      <c r="AQ26" s="392"/>
      <c r="AR26" s="418"/>
      <c r="AS26" s="391" t="s">
        <v>271</v>
      </c>
      <c r="AT26" s="392"/>
      <c r="AU26" s="392"/>
      <c r="AV26" s="392"/>
      <c r="AW26" s="392"/>
      <c r="AX26" s="393"/>
      <c r="AY26" s="372" t="s">
        <v>272</v>
      </c>
      <c r="AZ26" s="373"/>
      <c r="BA26" s="373"/>
      <c r="BB26" s="373"/>
      <c r="BC26" s="373"/>
      <c r="BD26" s="373"/>
      <c r="BE26" s="373"/>
      <c r="BF26" s="373"/>
      <c r="BG26" s="373"/>
      <c r="BH26" s="373"/>
      <c r="BI26" s="373"/>
      <c r="BJ26" s="373"/>
      <c r="BK26" s="373"/>
      <c r="BL26" s="373"/>
      <c r="BM26" s="374"/>
      <c r="BN26" s="369" t="s">
        <v>205</v>
      </c>
      <c r="BO26" s="370"/>
      <c r="BP26" s="370"/>
      <c r="BQ26" s="370"/>
      <c r="BR26" s="370"/>
      <c r="BS26" s="370"/>
      <c r="BT26" s="370"/>
      <c r="BU26" s="371"/>
      <c r="BV26" s="369" t="s">
        <v>205</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273</v>
      </c>
      <c r="F27" s="362"/>
      <c r="G27" s="362"/>
      <c r="H27" s="362"/>
      <c r="I27" s="362"/>
      <c r="J27" s="362"/>
      <c r="K27" s="363"/>
      <c r="L27" s="391">
        <v>1</v>
      </c>
      <c r="M27" s="392"/>
      <c r="N27" s="392"/>
      <c r="O27" s="392"/>
      <c r="P27" s="418"/>
      <c r="Q27" s="391">
        <v>2680</v>
      </c>
      <c r="R27" s="392"/>
      <c r="S27" s="392"/>
      <c r="T27" s="392"/>
      <c r="U27" s="392"/>
      <c r="V27" s="418"/>
      <c r="W27" s="572"/>
      <c r="X27" s="566"/>
      <c r="Y27" s="567"/>
      <c r="Z27" s="390" t="s">
        <v>275</v>
      </c>
      <c r="AA27" s="362"/>
      <c r="AB27" s="362"/>
      <c r="AC27" s="362"/>
      <c r="AD27" s="362"/>
      <c r="AE27" s="362"/>
      <c r="AF27" s="362"/>
      <c r="AG27" s="363"/>
      <c r="AH27" s="391" t="s">
        <v>205</v>
      </c>
      <c r="AI27" s="392"/>
      <c r="AJ27" s="392"/>
      <c r="AK27" s="392"/>
      <c r="AL27" s="418"/>
      <c r="AM27" s="391" t="s">
        <v>205</v>
      </c>
      <c r="AN27" s="392"/>
      <c r="AO27" s="392"/>
      <c r="AP27" s="392"/>
      <c r="AQ27" s="392"/>
      <c r="AR27" s="418"/>
      <c r="AS27" s="391" t="s">
        <v>205</v>
      </c>
      <c r="AT27" s="392"/>
      <c r="AU27" s="392"/>
      <c r="AV27" s="392"/>
      <c r="AW27" s="392"/>
      <c r="AX27" s="393"/>
      <c r="AY27" s="426" t="s">
        <v>277</v>
      </c>
      <c r="AZ27" s="427"/>
      <c r="BA27" s="427"/>
      <c r="BB27" s="427"/>
      <c r="BC27" s="427"/>
      <c r="BD27" s="427"/>
      <c r="BE27" s="427"/>
      <c r="BF27" s="427"/>
      <c r="BG27" s="427"/>
      <c r="BH27" s="427"/>
      <c r="BI27" s="427"/>
      <c r="BJ27" s="427"/>
      <c r="BK27" s="427"/>
      <c r="BL27" s="427"/>
      <c r="BM27" s="428"/>
      <c r="BN27" s="467">
        <v>676012</v>
      </c>
      <c r="BO27" s="468"/>
      <c r="BP27" s="468"/>
      <c r="BQ27" s="468"/>
      <c r="BR27" s="468"/>
      <c r="BS27" s="468"/>
      <c r="BT27" s="468"/>
      <c r="BU27" s="469"/>
      <c r="BV27" s="467">
        <v>673369</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278</v>
      </c>
      <c r="F28" s="362"/>
      <c r="G28" s="362"/>
      <c r="H28" s="362"/>
      <c r="I28" s="362"/>
      <c r="J28" s="362"/>
      <c r="K28" s="363"/>
      <c r="L28" s="391">
        <v>1</v>
      </c>
      <c r="M28" s="392"/>
      <c r="N28" s="392"/>
      <c r="O28" s="392"/>
      <c r="P28" s="418"/>
      <c r="Q28" s="391">
        <v>2140</v>
      </c>
      <c r="R28" s="392"/>
      <c r="S28" s="392"/>
      <c r="T28" s="392"/>
      <c r="U28" s="392"/>
      <c r="V28" s="418"/>
      <c r="W28" s="572"/>
      <c r="X28" s="566"/>
      <c r="Y28" s="567"/>
      <c r="Z28" s="390" t="s">
        <v>39</v>
      </c>
      <c r="AA28" s="362"/>
      <c r="AB28" s="362"/>
      <c r="AC28" s="362"/>
      <c r="AD28" s="362"/>
      <c r="AE28" s="362"/>
      <c r="AF28" s="362"/>
      <c r="AG28" s="363"/>
      <c r="AH28" s="391" t="s">
        <v>205</v>
      </c>
      <c r="AI28" s="392"/>
      <c r="AJ28" s="392"/>
      <c r="AK28" s="392"/>
      <c r="AL28" s="418"/>
      <c r="AM28" s="391" t="s">
        <v>205</v>
      </c>
      <c r="AN28" s="392"/>
      <c r="AO28" s="392"/>
      <c r="AP28" s="392"/>
      <c r="AQ28" s="392"/>
      <c r="AR28" s="418"/>
      <c r="AS28" s="391" t="s">
        <v>205</v>
      </c>
      <c r="AT28" s="392"/>
      <c r="AU28" s="392"/>
      <c r="AV28" s="392"/>
      <c r="AW28" s="392"/>
      <c r="AX28" s="393"/>
      <c r="AY28" s="553" t="s">
        <v>281</v>
      </c>
      <c r="AZ28" s="554"/>
      <c r="BA28" s="554"/>
      <c r="BB28" s="555"/>
      <c r="BC28" s="349" t="s">
        <v>104</v>
      </c>
      <c r="BD28" s="350"/>
      <c r="BE28" s="350"/>
      <c r="BF28" s="350"/>
      <c r="BG28" s="350"/>
      <c r="BH28" s="350"/>
      <c r="BI28" s="350"/>
      <c r="BJ28" s="350"/>
      <c r="BK28" s="350"/>
      <c r="BL28" s="350"/>
      <c r="BM28" s="351"/>
      <c r="BN28" s="352">
        <v>755809</v>
      </c>
      <c r="BO28" s="353"/>
      <c r="BP28" s="353"/>
      <c r="BQ28" s="353"/>
      <c r="BR28" s="353"/>
      <c r="BS28" s="353"/>
      <c r="BT28" s="353"/>
      <c r="BU28" s="354"/>
      <c r="BV28" s="352">
        <v>702854</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282</v>
      </c>
      <c r="F29" s="362"/>
      <c r="G29" s="362"/>
      <c r="H29" s="362"/>
      <c r="I29" s="362"/>
      <c r="J29" s="362"/>
      <c r="K29" s="363"/>
      <c r="L29" s="391">
        <v>8</v>
      </c>
      <c r="M29" s="392"/>
      <c r="N29" s="392"/>
      <c r="O29" s="392"/>
      <c r="P29" s="418"/>
      <c r="Q29" s="391">
        <v>1920</v>
      </c>
      <c r="R29" s="392"/>
      <c r="S29" s="392"/>
      <c r="T29" s="392"/>
      <c r="U29" s="392"/>
      <c r="V29" s="418"/>
      <c r="W29" s="573"/>
      <c r="X29" s="574"/>
      <c r="Y29" s="575"/>
      <c r="Z29" s="390" t="s">
        <v>284</v>
      </c>
      <c r="AA29" s="362"/>
      <c r="AB29" s="362"/>
      <c r="AC29" s="362"/>
      <c r="AD29" s="362"/>
      <c r="AE29" s="362"/>
      <c r="AF29" s="362"/>
      <c r="AG29" s="363"/>
      <c r="AH29" s="391">
        <v>81</v>
      </c>
      <c r="AI29" s="392"/>
      <c r="AJ29" s="392"/>
      <c r="AK29" s="392"/>
      <c r="AL29" s="418"/>
      <c r="AM29" s="391">
        <v>233361</v>
      </c>
      <c r="AN29" s="392"/>
      <c r="AO29" s="392"/>
      <c r="AP29" s="392"/>
      <c r="AQ29" s="392"/>
      <c r="AR29" s="418"/>
      <c r="AS29" s="391">
        <v>2881</v>
      </c>
      <c r="AT29" s="392"/>
      <c r="AU29" s="392"/>
      <c r="AV29" s="392"/>
      <c r="AW29" s="392"/>
      <c r="AX29" s="393"/>
      <c r="AY29" s="556"/>
      <c r="AZ29" s="557"/>
      <c r="BA29" s="557"/>
      <c r="BB29" s="558"/>
      <c r="BC29" s="366" t="s">
        <v>285</v>
      </c>
      <c r="BD29" s="367"/>
      <c r="BE29" s="367"/>
      <c r="BF29" s="367"/>
      <c r="BG29" s="367"/>
      <c r="BH29" s="367"/>
      <c r="BI29" s="367"/>
      <c r="BJ29" s="367"/>
      <c r="BK29" s="367"/>
      <c r="BL29" s="367"/>
      <c r="BM29" s="368"/>
      <c r="BN29" s="369">
        <v>3053288</v>
      </c>
      <c r="BO29" s="370"/>
      <c r="BP29" s="370"/>
      <c r="BQ29" s="370"/>
      <c r="BR29" s="370"/>
      <c r="BS29" s="370"/>
      <c r="BT29" s="370"/>
      <c r="BU29" s="371"/>
      <c r="BV29" s="369">
        <v>3040680</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287</v>
      </c>
      <c r="X30" s="476"/>
      <c r="Y30" s="476"/>
      <c r="Z30" s="476"/>
      <c r="AA30" s="476"/>
      <c r="AB30" s="476"/>
      <c r="AC30" s="476"/>
      <c r="AD30" s="476"/>
      <c r="AE30" s="476"/>
      <c r="AF30" s="476"/>
      <c r="AG30" s="477"/>
      <c r="AH30" s="446">
        <v>92.3</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78</v>
      </c>
      <c r="BD30" s="465"/>
      <c r="BE30" s="465"/>
      <c r="BF30" s="465"/>
      <c r="BG30" s="465"/>
      <c r="BH30" s="465"/>
      <c r="BI30" s="465"/>
      <c r="BJ30" s="465"/>
      <c r="BK30" s="465"/>
      <c r="BL30" s="465"/>
      <c r="BM30" s="466"/>
      <c r="BN30" s="467">
        <v>3276600</v>
      </c>
      <c r="BO30" s="468"/>
      <c r="BP30" s="468"/>
      <c r="BQ30" s="468"/>
      <c r="BR30" s="468"/>
      <c r="BS30" s="468"/>
      <c r="BT30" s="468"/>
      <c r="BU30" s="469"/>
      <c r="BV30" s="467">
        <v>2788768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189</v>
      </c>
      <c r="D32" s="478"/>
      <c r="E32" s="478"/>
      <c r="F32" s="478"/>
      <c r="G32" s="478"/>
      <c r="H32" s="478"/>
      <c r="I32" s="478"/>
      <c r="J32" s="478"/>
      <c r="K32" s="478"/>
      <c r="L32" s="478"/>
      <c r="M32" s="478"/>
      <c r="N32" s="478"/>
      <c r="O32" s="478"/>
      <c r="P32" s="478"/>
      <c r="Q32" s="478"/>
      <c r="R32" s="478"/>
      <c r="S32" s="478"/>
      <c r="U32" s="373" t="s">
        <v>94</v>
      </c>
      <c r="V32" s="373"/>
      <c r="W32" s="373"/>
      <c r="X32" s="373"/>
      <c r="Y32" s="373"/>
      <c r="Z32" s="373"/>
      <c r="AA32" s="373"/>
      <c r="AB32" s="373"/>
      <c r="AC32" s="373"/>
      <c r="AD32" s="373"/>
      <c r="AE32" s="373"/>
      <c r="AF32" s="373"/>
      <c r="AG32" s="373"/>
      <c r="AH32" s="373"/>
      <c r="AI32" s="373"/>
      <c r="AJ32" s="373"/>
      <c r="AK32" s="373"/>
      <c r="AM32" s="373" t="s">
        <v>289</v>
      </c>
      <c r="AN32" s="373"/>
      <c r="AO32" s="373"/>
      <c r="AP32" s="373"/>
      <c r="AQ32" s="373"/>
      <c r="AR32" s="373"/>
      <c r="AS32" s="373"/>
      <c r="AT32" s="373"/>
      <c r="AU32" s="373"/>
      <c r="AV32" s="373"/>
      <c r="AW32" s="373"/>
      <c r="AX32" s="373"/>
      <c r="AY32" s="373"/>
      <c r="AZ32" s="373"/>
      <c r="BA32" s="373"/>
      <c r="BB32" s="373"/>
      <c r="BC32" s="373"/>
      <c r="BE32" s="373" t="s">
        <v>290</v>
      </c>
      <c r="BF32" s="373"/>
      <c r="BG32" s="373"/>
      <c r="BH32" s="373"/>
      <c r="BI32" s="373"/>
      <c r="BJ32" s="373"/>
      <c r="BK32" s="373"/>
      <c r="BL32" s="373"/>
      <c r="BM32" s="373"/>
      <c r="BN32" s="373"/>
      <c r="BO32" s="373"/>
      <c r="BP32" s="373"/>
      <c r="BQ32" s="373"/>
      <c r="BR32" s="373"/>
      <c r="BS32" s="373"/>
      <c r="BT32" s="373"/>
      <c r="BU32" s="373"/>
      <c r="BW32" s="373" t="s">
        <v>292</v>
      </c>
      <c r="BX32" s="373"/>
      <c r="BY32" s="373"/>
      <c r="BZ32" s="373"/>
      <c r="CA32" s="373"/>
      <c r="CB32" s="373"/>
      <c r="CC32" s="373"/>
      <c r="CD32" s="373"/>
      <c r="CE32" s="373"/>
      <c r="CF32" s="373"/>
      <c r="CG32" s="373"/>
      <c r="CH32" s="373"/>
      <c r="CI32" s="373"/>
      <c r="CJ32" s="373"/>
      <c r="CK32" s="373"/>
      <c r="CL32" s="373"/>
      <c r="CM32" s="373"/>
      <c r="CO32" s="373" t="s">
        <v>293</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122</v>
      </c>
      <c r="D33" s="479"/>
      <c r="E33" s="480" t="s">
        <v>294</v>
      </c>
      <c r="F33" s="480"/>
      <c r="G33" s="480"/>
      <c r="H33" s="480"/>
      <c r="I33" s="480"/>
      <c r="J33" s="480"/>
      <c r="K33" s="480"/>
      <c r="L33" s="480"/>
      <c r="M33" s="480"/>
      <c r="N33" s="480"/>
      <c r="O33" s="480"/>
      <c r="P33" s="480"/>
      <c r="Q33" s="480"/>
      <c r="R33" s="480"/>
      <c r="S33" s="480"/>
      <c r="T33" s="12"/>
      <c r="U33" s="479" t="s">
        <v>122</v>
      </c>
      <c r="V33" s="479"/>
      <c r="W33" s="480" t="s">
        <v>294</v>
      </c>
      <c r="X33" s="480"/>
      <c r="Y33" s="480"/>
      <c r="Z33" s="480"/>
      <c r="AA33" s="480"/>
      <c r="AB33" s="480"/>
      <c r="AC33" s="480"/>
      <c r="AD33" s="480"/>
      <c r="AE33" s="480"/>
      <c r="AF33" s="480"/>
      <c r="AG33" s="480"/>
      <c r="AH33" s="480"/>
      <c r="AI33" s="480"/>
      <c r="AJ33" s="480"/>
      <c r="AK33" s="480"/>
      <c r="AL33" s="12"/>
      <c r="AM33" s="479" t="s">
        <v>122</v>
      </c>
      <c r="AN33" s="479"/>
      <c r="AO33" s="480" t="s">
        <v>294</v>
      </c>
      <c r="AP33" s="480"/>
      <c r="AQ33" s="480"/>
      <c r="AR33" s="480"/>
      <c r="AS33" s="480"/>
      <c r="AT33" s="480"/>
      <c r="AU33" s="480"/>
      <c r="AV33" s="480"/>
      <c r="AW33" s="480"/>
      <c r="AX33" s="480"/>
      <c r="AY33" s="480"/>
      <c r="AZ33" s="480"/>
      <c r="BA33" s="480"/>
      <c r="BB33" s="480"/>
      <c r="BC33" s="480"/>
      <c r="BD33" s="8"/>
      <c r="BE33" s="480" t="s">
        <v>296</v>
      </c>
      <c r="BF33" s="480"/>
      <c r="BG33" s="480" t="s">
        <v>170</v>
      </c>
      <c r="BH33" s="480"/>
      <c r="BI33" s="480"/>
      <c r="BJ33" s="480"/>
      <c r="BK33" s="480"/>
      <c r="BL33" s="480"/>
      <c r="BM33" s="480"/>
      <c r="BN33" s="480"/>
      <c r="BO33" s="480"/>
      <c r="BP33" s="480"/>
      <c r="BQ33" s="480"/>
      <c r="BR33" s="480"/>
      <c r="BS33" s="480"/>
      <c r="BT33" s="480"/>
      <c r="BU33" s="480"/>
      <c r="BV33" s="8"/>
      <c r="BW33" s="479" t="s">
        <v>296</v>
      </c>
      <c r="BX33" s="479"/>
      <c r="BY33" s="480" t="s">
        <v>111</v>
      </c>
      <c r="BZ33" s="480"/>
      <c r="CA33" s="480"/>
      <c r="CB33" s="480"/>
      <c r="CC33" s="480"/>
      <c r="CD33" s="480"/>
      <c r="CE33" s="480"/>
      <c r="CF33" s="480"/>
      <c r="CG33" s="480"/>
      <c r="CH33" s="480"/>
      <c r="CI33" s="480"/>
      <c r="CJ33" s="480"/>
      <c r="CK33" s="480"/>
      <c r="CL33" s="480"/>
      <c r="CM33" s="480"/>
      <c r="CN33" s="12"/>
      <c r="CO33" s="479" t="s">
        <v>122</v>
      </c>
      <c r="CP33" s="479"/>
      <c r="CQ33" s="480" t="s">
        <v>297</v>
      </c>
      <c r="CR33" s="480"/>
      <c r="CS33" s="480"/>
      <c r="CT33" s="480"/>
      <c r="CU33" s="480"/>
      <c r="CV33" s="480"/>
      <c r="CW33" s="480"/>
      <c r="CX33" s="480"/>
      <c r="CY33" s="480"/>
      <c r="CZ33" s="480"/>
      <c r="DA33" s="480"/>
      <c r="DB33" s="480"/>
      <c r="DC33" s="480"/>
      <c r="DD33" s="480"/>
      <c r="DE33" s="480"/>
      <c r="DF33" s="12"/>
      <c r="DG33" s="481" t="s">
        <v>88</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t="str">
        <f>IF(AO34="","",MAX(C34:D43,U34:V43)+1)</f>
        <v/>
      </c>
      <c r="AN34" s="482"/>
      <c r="AO34" s="483"/>
      <c r="AP34" s="483"/>
      <c r="AQ34" s="483"/>
      <c r="AR34" s="483"/>
      <c r="AS34" s="483"/>
      <c r="AT34" s="483"/>
      <c r="AU34" s="483"/>
      <c r="AV34" s="483"/>
      <c r="AW34" s="483"/>
      <c r="AX34" s="483"/>
      <c r="AY34" s="483"/>
      <c r="AZ34" s="483"/>
      <c r="BA34" s="483"/>
      <c r="BB34" s="483"/>
      <c r="BC34" s="483"/>
      <c r="BD34" s="2"/>
      <c r="BE34" s="482">
        <f>IF(BG34="","",MAX(C34:D43,U34:V43,AM34:AN43)+1)</f>
        <v>5</v>
      </c>
      <c r="BF34" s="482"/>
      <c r="BG34" s="483" t="str">
        <f>IF('各会計、関係団体の財政状況及び健全化判断比率'!B31="","",'各会計、関係団体の財政状況及び健全化判断比率'!B31)</f>
        <v>簡易水道事業特別会計</v>
      </c>
      <c r="BH34" s="483"/>
      <c r="BI34" s="483"/>
      <c r="BJ34" s="483"/>
      <c r="BK34" s="483"/>
      <c r="BL34" s="483"/>
      <c r="BM34" s="483"/>
      <c r="BN34" s="483"/>
      <c r="BO34" s="483"/>
      <c r="BP34" s="483"/>
      <c r="BQ34" s="483"/>
      <c r="BR34" s="483"/>
      <c r="BS34" s="483"/>
      <c r="BT34" s="483"/>
      <c r="BU34" s="483"/>
      <c r="BV34" s="2"/>
      <c r="BW34" s="482">
        <f>IF(BY34="","",MAX(C34:D43,U34:V43,AM34:AN43,BE34:BF43)+1)</f>
        <v>6</v>
      </c>
      <c r="BX34" s="482"/>
      <c r="BY34" s="483" t="str">
        <f>IF('各会計、関係団体の財政状況及び健全化判断比率'!B68="","",'各会計、関係団体の財政状況及び健全化判断比率'!B68)</f>
        <v>高知県広域食肉センター事務組合　一般会計</v>
      </c>
      <c r="BZ34" s="483"/>
      <c r="CA34" s="483"/>
      <c r="CB34" s="483"/>
      <c r="CC34" s="483"/>
      <c r="CD34" s="483"/>
      <c r="CE34" s="483"/>
      <c r="CF34" s="483"/>
      <c r="CG34" s="483"/>
      <c r="CH34" s="483"/>
      <c r="CI34" s="483"/>
      <c r="CJ34" s="483"/>
      <c r="CK34" s="483"/>
      <c r="CL34" s="483"/>
      <c r="CM34" s="483"/>
      <c r="CN34" s="2"/>
      <c r="CO34" s="482">
        <f>IF(CQ34="","",MAX(C34:D43,U34:V43,AM34:AN43,BE34:BF43,BW34:BX43)+1)</f>
        <v>14</v>
      </c>
      <c r="CP34" s="482"/>
      <c r="CQ34" s="483" t="str">
        <f>IF('各会計、関係団体の財政状況及び健全化判断比率'!BS7="","",'各会計、関係団体の財政状況及び健全化判断比率'!BS7)</f>
        <v>大豊町観光開発協会</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介護保険特別会計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7</v>
      </c>
      <c r="BX35" s="482"/>
      <c r="BY35" s="483" t="str">
        <f>IF('各会計、関係団体の財政状況及び健全化判断比率'!B69="","",'各会計、関係団体の財政状況及び健全化判断比率'!B69)</f>
        <v>嶺北広域行政事務組合　一般会計</v>
      </c>
      <c r="BZ35" s="483"/>
      <c r="CA35" s="483"/>
      <c r="CB35" s="483"/>
      <c r="CC35" s="483"/>
      <c r="CD35" s="483"/>
      <c r="CE35" s="483"/>
      <c r="CF35" s="483"/>
      <c r="CG35" s="483"/>
      <c r="CH35" s="483"/>
      <c r="CI35" s="483"/>
      <c r="CJ35" s="483"/>
      <c r="CK35" s="483"/>
      <c r="CL35" s="483"/>
      <c r="CM35" s="483"/>
      <c r="CN35" s="2"/>
      <c r="CO35" s="482">
        <f t="shared" ref="CO35:CO43" si="5">IF(CQ35="","",CO34+1)</f>
        <v>15</v>
      </c>
      <c r="CP35" s="482"/>
      <c r="CQ35" s="483" t="str">
        <f>IF('各会計、関係団体の財政状況及び健全化判断比率'!BS8="","",'各会計、関係団体の財政状況及び健全化判断比率'!BS8)</f>
        <v>大豊ゆとりファーム</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8</v>
      </c>
      <c r="BX36" s="482"/>
      <c r="BY36" s="483" t="str">
        <f>IF('各会計、関係団体の財政状況及び健全化判断比率'!B70="","",'各会計、関係団体の財政状況及び健全化判断比率'!B70)</f>
        <v>嶺北広域行政事務組合　介護認定審査事務特別会計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9</v>
      </c>
      <c r="BX37" s="482"/>
      <c r="BY37" s="483" t="str">
        <f>IF('各会計、関係団体の財政状況及び健全化判断比率'!B71="","",'各会計、関係団体の財政状況及び健全化判断比率'!B71)</f>
        <v>こうち人づくり広域連合　一般会計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10</v>
      </c>
      <c r="BX38" s="482"/>
      <c r="BY38" s="483" t="str">
        <f>IF('各会計、関係団体の財政状況及び健全化判断比率'!B72="","",'各会計、関係団体の財政状況及び健全化判断比率'!B72)</f>
        <v>高知県市町村総合事務組合　一般会計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11</v>
      </c>
      <c r="BX39" s="482"/>
      <c r="BY39" s="483" t="str">
        <f>IF('各会計、関係団体の財政状況及び健全化判断比率'!B73="","",'各会計、関係団体の財政状況及び健全化判断比率'!B73)</f>
        <v>高知県市町村総合事務組合　交通災害共済事業特別会計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12</v>
      </c>
      <c r="BX40" s="482"/>
      <c r="BY40" s="483" t="str">
        <f>IF('各会計、関係団体の財政状況及び健全化判断比率'!B74="","",'各会計、関係団体の財政状況及び健全化判断比率'!B74)</f>
        <v>高知県後期高齢者医療広域連合　一般会計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13</v>
      </c>
      <c r="BX41" s="482"/>
      <c r="BY41" s="483" t="str">
        <f>IF('各会計、関係団体の財政状況及び健全化判断比率'!B75="","",'各会計、関係団体の財政状況及び健全化判断比率'!B75)</f>
        <v>高知県後期高齢者医療広域連合　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298</v>
      </c>
      <c r="E46" s="485" t="s">
        <v>302</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304</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306</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307</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202</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310</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166</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195</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ZovB+FiU56Dcy4fWqZXXSUQGqq1V/x9HLLADApHtgbQtydVbJUjphlkx1KvhpsVdKAybsn39ZdHUlo+cTIUZDA==" saltValue="hHPdw0MUUacA9RgjmSmEB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530</v>
      </c>
      <c r="G33" s="201" t="s">
        <v>531</v>
      </c>
      <c r="H33" s="201" t="s">
        <v>532</v>
      </c>
      <c r="I33" s="201" t="s">
        <v>533</v>
      </c>
      <c r="J33" s="205" t="s">
        <v>534</v>
      </c>
      <c r="K33" s="186"/>
      <c r="L33" s="186"/>
      <c r="M33" s="186"/>
      <c r="N33" s="186"/>
      <c r="O33" s="186"/>
      <c r="P33" s="186"/>
    </row>
    <row r="34" spans="1:16" ht="39" customHeight="1" x14ac:dyDescent="0.15">
      <c r="A34" s="186"/>
      <c r="B34" s="188"/>
      <c r="C34" s="1048" t="s">
        <v>269</v>
      </c>
      <c r="D34" s="1048"/>
      <c r="E34" s="1049"/>
      <c r="F34" s="197">
        <v>3.06</v>
      </c>
      <c r="G34" s="202">
        <v>3.48</v>
      </c>
      <c r="H34" s="202">
        <v>5.63</v>
      </c>
      <c r="I34" s="202">
        <v>2.68</v>
      </c>
      <c r="J34" s="206">
        <v>2.91</v>
      </c>
      <c r="K34" s="186"/>
      <c r="L34" s="186"/>
      <c r="M34" s="186"/>
      <c r="N34" s="186"/>
      <c r="O34" s="186"/>
      <c r="P34" s="186"/>
    </row>
    <row r="35" spans="1:16" ht="39" customHeight="1" x14ac:dyDescent="0.15">
      <c r="A35" s="186"/>
      <c r="B35" s="189"/>
      <c r="C35" s="1050" t="s">
        <v>29</v>
      </c>
      <c r="D35" s="1050"/>
      <c r="E35" s="1051"/>
      <c r="F35" s="198">
        <v>0.2</v>
      </c>
      <c r="G35" s="203">
        <v>0.62</v>
      </c>
      <c r="H35" s="203">
        <v>0.22</v>
      </c>
      <c r="I35" s="203">
        <v>0.37</v>
      </c>
      <c r="J35" s="207">
        <v>0.71</v>
      </c>
      <c r="K35" s="186"/>
      <c r="L35" s="186"/>
      <c r="M35" s="186"/>
      <c r="N35" s="186"/>
      <c r="O35" s="186"/>
      <c r="P35" s="186"/>
    </row>
    <row r="36" spans="1:16" ht="39" customHeight="1" x14ac:dyDescent="0.15">
      <c r="A36" s="186"/>
      <c r="B36" s="189"/>
      <c r="C36" s="1050" t="s">
        <v>467</v>
      </c>
      <c r="D36" s="1050"/>
      <c r="E36" s="1051"/>
      <c r="F36" s="198">
        <v>0.02</v>
      </c>
      <c r="G36" s="203">
        <v>0.1</v>
      </c>
      <c r="H36" s="203">
        <v>0.3</v>
      </c>
      <c r="I36" s="203">
        <v>0.55000000000000004</v>
      </c>
      <c r="J36" s="207">
        <v>0.14000000000000001</v>
      </c>
      <c r="K36" s="186"/>
      <c r="L36" s="186"/>
      <c r="M36" s="186"/>
      <c r="N36" s="186"/>
      <c r="O36" s="186"/>
      <c r="P36" s="186"/>
    </row>
    <row r="37" spans="1:16" ht="39" customHeight="1" x14ac:dyDescent="0.15">
      <c r="A37" s="186"/>
      <c r="B37" s="189"/>
      <c r="C37" s="1050" t="s">
        <v>230</v>
      </c>
      <c r="D37" s="1050"/>
      <c r="E37" s="1051"/>
      <c r="F37" s="198">
        <v>0.02</v>
      </c>
      <c r="G37" s="203">
        <v>0.01</v>
      </c>
      <c r="H37" s="203">
        <v>0.01</v>
      </c>
      <c r="I37" s="203">
        <v>0.01</v>
      </c>
      <c r="J37" s="207">
        <v>0.01</v>
      </c>
      <c r="K37" s="186"/>
      <c r="L37" s="186"/>
      <c r="M37" s="186"/>
      <c r="N37" s="186"/>
      <c r="O37" s="186"/>
      <c r="P37" s="186"/>
    </row>
    <row r="38" spans="1:16" ht="39" customHeight="1" x14ac:dyDescent="0.15">
      <c r="A38" s="186"/>
      <c r="B38" s="189"/>
      <c r="C38" s="1050" t="s">
        <v>50</v>
      </c>
      <c r="D38" s="1050"/>
      <c r="E38" s="1051"/>
      <c r="F38" s="198">
        <v>0</v>
      </c>
      <c r="G38" s="203">
        <v>0</v>
      </c>
      <c r="H38" s="203">
        <v>0.48</v>
      </c>
      <c r="I38" s="203">
        <v>0.32</v>
      </c>
      <c r="J38" s="207">
        <v>0</v>
      </c>
      <c r="K38" s="186"/>
      <c r="L38" s="186"/>
      <c r="M38" s="186"/>
      <c r="N38" s="186"/>
      <c r="O38" s="186"/>
      <c r="P38" s="186"/>
    </row>
    <row r="39" spans="1:16" ht="39" customHeight="1" x14ac:dyDescent="0.15">
      <c r="A39" s="186"/>
      <c r="B39" s="189"/>
      <c r="C39" s="1050"/>
      <c r="D39" s="1050"/>
      <c r="E39" s="1051"/>
      <c r="F39" s="198"/>
      <c r="G39" s="203"/>
      <c r="H39" s="203"/>
      <c r="I39" s="203"/>
      <c r="J39" s="207"/>
      <c r="K39" s="186"/>
      <c r="L39" s="186"/>
      <c r="M39" s="186"/>
      <c r="N39" s="186"/>
      <c r="O39" s="186"/>
      <c r="P39" s="186"/>
    </row>
    <row r="40" spans="1:16" ht="39" customHeight="1" x14ac:dyDescent="0.15">
      <c r="A40" s="186"/>
      <c r="B40" s="189"/>
      <c r="C40" s="1050"/>
      <c r="D40" s="1050"/>
      <c r="E40" s="1051"/>
      <c r="F40" s="198"/>
      <c r="G40" s="203"/>
      <c r="H40" s="203"/>
      <c r="I40" s="203"/>
      <c r="J40" s="207"/>
      <c r="K40" s="186"/>
      <c r="L40" s="186"/>
      <c r="M40" s="186"/>
      <c r="N40" s="186"/>
      <c r="O40" s="186"/>
      <c r="P40" s="186"/>
    </row>
    <row r="41" spans="1:16" ht="39" customHeight="1" x14ac:dyDescent="0.15">
      <c r="A41" s="186"/>
      <c r="B41" s="189"/>
      <c r="C41" s="1050"/>
      <c r="D41" s="1050"/>
      <c r="E41" s="1051"/>
      <c r="F41" s="198"/>
      <c r="G41" s="203"/>
      <c r="H41" s="203"/>
      <c r="I41" s="203"/>
      <c r="J41" s="207"/>
      <c r="K41" s="186"/>
      <c r="L41" s="186"/>
      <c r="M41" s="186"/>
      <c r="N41" s="186"/>
      <c r="O41" s="186"/>
      <c r="P41" s="186"/>
    </row>
    <row r="42" spans="1:16" ht="39" customHeight="1" x14ac:dyDescent="0.15">
      <c r="A42" s="186"/>
      <c r="B42" s="190"/>
      <c r="C42" s="1050" t="s">
        <v>535</v>
      </c>
      <c r="D42" s="1050"/>
      <c r="E42" s="1051"/>
      <c r="F42" s="198" t="s">
        <v>205</v>
      </c>
      <c r="G42" s="203" t="s">
        <v>205</v>
      </c>
      <c r="H42" s="203" t="s">
        <v>205</v>
      </c>
      <c r="I42" s="203" t="s">
        <v>205</v>
      </c>
      <c r="J42" s="207" t="s">
        <v>205</v>
      </c>
      <c r="K42" s="186"/>
      <c r="L42" s="186"/>
      <c r="M42" s="186"/>
      <c r="N42" s="186"/>
      <c r="O42" s="186"/>
      <c r="P42" s="186"/>
    </row>
    <row r="43" spans="1:16" ht="39" customHeight="1" x14ac:dyDescent="0.15">
      <c r="A43" s="186"/>
      <c r="B43" s="191"/>
      <c r="C43" s="1052" t="s">
        <v>492</v>
      </c>
      <c r="D43" s="1052"/>
      <c r="E43" s="1053"/>
      <c r="F43" s="199" t="s">
        <v>205</v>
      </c>
      <c r="G43" s="204" t="s">
        <v>205</v>
      </c>
      <c r="H43" s="204" t="s">
        <v>205</v>
      </c>
      <c r="I43" s="204" t="s">
        <v>205</v>
      </c>
      <c r="J43" s="208" t="s">
        <v>205</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n33gilhOad+X9U7nZJZL3r5pehB2CQXbYxMrnwA1SFbdCpQ7Jm7ay+H3H+p+EhjqeIRqAylwxqI3vGuDH5v+Ig==" saltValue="ROGrDQRIaN4DoC/m8tC42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27</v>
      </c>
      <c r="C44" s="215"/>
      <c r="D44" s="215"/>
      <c r="E44" s="223"/>
      <c r="F44" s="223"/>
      <c r="G44" s="223"/>
      <c r="H44" s="223"/>
      <c r="I44" s="223"/>
      <c r="J44" s="226" t="s">
        <v>16</v>
      </c>
      <c r="K44" s="228" t="s">
        <v>530</v>
      </c>
      <c r="L44" s="237" t="s">
        <v>531</v>
      </c>
      <c r="M44" s="237" t="s">
        <v>532</v>
      </c>
      <c r="N44" s="237" t="s">
        <v>533</v>
      </c>
      <c r="O44" s="246" t="s">
        <v>534</v>
      </c>
      <c r="P44" s="85"/>
      <c r="Q44" s="85"/>
      <c r="R44" s="85"/>
      <c r="S44" s="85"/>
      <c r="T44" s="85"/>
      <c r="U44" s="85"/>
    </row>
    <row r="45" spans="1:21" ht="30.75" customHeight="1" x14ac:dyDescent="0.15">
      <c r="A45" s="85"/>
      <c r="B45" s="1079" t="s">
        <v>28</v>
      </c>
      <c r="C45" s="1080"/>
      <c r="D45" s="218"/>
      <c r="E45" s="1054" t="s">
        <v>26</v>
      </c>
      <c r="F45" s="1054"/>
      <c r="G45" s="1054"/>
      <c r="H45" s="1054"/>
      <c r="I45" s="1054"/>
      <c r="J45" s="1055"/>
      <c r="K45" s="229">
        <v>403</v>
      </c>
      <c r="L45" s="238">
        <v>372</v>
      </c>
      <c r="M45" s="238">
        <v>406</v>
      </c>
      <c r="N45" s="238">
        <v>465</v>
      </c>
      <c r="O45" s="247">
        <v>539</v>
      </c>
      <c r="P45" s="85"/>
      <c r="Q45" s="85"/>
      <c r="R45" s="85"/>
      <c r="S45" s="85"/>
      <c r="T45" s="85"/>
      <c r="U45" s="85"/>
    </row>
    <row r="46" spans="1:21" ht="30.75" customHeight="1" x14ac:dyDescent="0.15">
      <c r="A46" s="85"/>
      <c r="B46" s="1081"/>
      <c r="C46" s="1082"/>
      <c r="D46" s="219"/>
      <c r="E46" s="1056" t="s">
        <v>32</v>
      </c>
      <c r="F46" s="1056"/>
      <c r="G46" s="1056"/>
      <c r="H46" s="1056"/>
      <c r="I46" s="1056"/>
      <c r="J46" s="1057"/>
      <c r="K46" s="230" t="s">
        <v>205</v>
      </c>
      <c r="L46" s="239" t="s">
        <v>205</v>
      </c>
      <c r="M46" s="239" t="s">
        <v>205</v>
      </c>
      <c r="N46" s="239" t="s">
        <v>205</v>
      </c>
      <c r="O46" s="248" t="s">
        <v>205</v>
      </c>
      <c r="P46" s="85"/>
      <c r="Q46" s="85"/>
      <c r="R46" s="85"/>
      <c r="S46" s="85"/>
      <c r="T46" s="85"/>
      <c r="U46" s="85"/>
    </row>
    <row r="47" spans="1:21" ht="30.75" customHeight="1" x14ac:dyDescent="0.15">
      <c r="A47" s="85"/>
      <c r="B47" s="1081"/>
      <c r="C47" s="1082"/>
      <c r="D47" s="219"/>
      <c r="E47" s="1056" t="s">
        <v>35</v>
      </c>
      <c r="F47" s="1056"/>
      <c r="G47" s="1056"/>
      <c r="H47" s="1056"/>
      <c r="I47" s="1056"/>
      <c r="J47" s="1057"/>
      <c r="K47" s="230" t="s">
        <v>205</v>
      </c>
      <c r="L47" s="239" t="s">
        <v>205</v>
      </c>
      <c r="M47" s="239" t="s">
        <v>205</v>
      </c>
      <c r="N47" s="239" t="s">
        <v>205</v>
      </c>
      <c r="O47" s="248" t="s">
        <v>205</v>
      </c>
      <c r="P47" s="85"/>
      <c r="Q47" s="85"/>
      <c r="R47" s="85"/>
      <c r="S47" s="85"/>
      <c r="T47" s="85"/>
      <c r="U47" s="85"/>
    </row>
    <row r="48" spans="1:21" ht="30.75" customHeight="1" x14ac:dyDescent="0.15">
      <c r="A48" s="85"/>
      <c r="B48" s="1081"/>
      <c r="C48" s="1082"/>
      <c r="D48" s="219"/>
      <c r="E48" s="1056" t="s">
        <v>41</v>
      </c>
      <c r="F48" s="1056"/>
      <c r="G48" s="1056"/>
      <c r="H48" s="1056"/>
      <c r="I48" s="1056"/>
      <c r="J48" s="1057"/>
      <c r="K48" s="230">
        <v>49</v>
      </c>
      <c r="L48" s="239">
        <v>54</v>
      </c>
      <c r="M48" s="239">
        <v>53</v>
      </c>
      <c r="N48" s="239">
        <v>62</v>
      </c>
      <c r="O48" s="248">
        <v>38</v>
      </c>
      <c r="P48" s="85"/>
      <c r="Q48" s="85"/>
      <c r="R48" s="85"/>
      <c r="S48" s="85"/>
      <c r="T48" s="85"/>
      <c r="U48" s="85"/>
    </row>
    <row r="49" spans="1:21" ht="30.75" customHeight="1" x14ac:dyDescent="0.15">
      <c r="A49" s="85"/>
      <c r="B49" s="1081"/>
      <c r="C49" s="1082"/>
      <c r="D49" s="219"/>
      <c r="E49" s="1056" t="s">
        <v>0</v>
      </c>
      <c r="F49" s="1056"/>
      <c r="G49" s="1056"/>
      <c r="H49" s="1056"/>
      <c r="I49" s="1056"/>
      <c r="J49" s="1057"/>
      <c r="K49" s="230">
        <v>6</v>
      </c>
      <c r="L49" s="239">
        <v>6</v>
      </c>
      <c r="M49" s="239">
        <v>7</v>
      </c>
      <c r="N49" s="239">
        <v>7</v>
      </c>
      <c r="O49" s="248">
        <v>7</v>
      </c>
      <c r="P49" s="85"/>
      <c r="Q49" s="85"/>
      <c r="R49" s="85"/>
      <c r="S49" s="85"/>
      <c r="T49" s="85"/>
      <c r="U49" s="85"/>
    </row>
    <row r="50" spans="1:21" ht="30.75" customHeight="1" x14ac:dyDescent="0.15">
      <c r="A50" s="85"/>
      <c r="B50" s="1081"/>
      <c r="C50" s="1082"/>
      <c r="D50" s="219"/>
      <c r="E50" s="1056" t="s">
        <v>43</v>
      </c>
      <c r="F50" s="1056"/>
      <c r="G50" s="1056"/>
      <c r="H50" s="1056"/>
      <c r="I50" s="1056"/>
      <c r="J50" s="1057"/>
      <c r="K50" s="230" t="s">
        <v>205</v>
      </c>
      <c r="L50" s="239" t="s">
        <v>205</v>
      </c>
      <c r="M50" s="239" t="s">
        <v>205</v>
      </c>
      <c r="N50" s="239" t="s">
        <v>205</v>
      </c>
      <c r="O50" s="248" t="s">
        <v>205</v>
      </c>
      <c r="P50" s="85"/>
      <c r="Q50" s="85"/>
      <c r="R50" s="85"/>
      <c r="S50" s="85"/>
      <c r="T50" s="85"/>
      <c r="U50" s="85"/>
    </row>
    <row r="51" spans="1:21" ht="30.75" customHeight="1" x14ac:dyDescent="0.15">
      <c r="A51" s="85"/>
      <c r="B51" s="1083"/>
      <c r="C51" s="1084"/>
      <c r="D51" s="220"/>
      <c r="E51" s="1056" t="s">
        <v>47</v>
      </c>
      <c r="F51" s="1056"/>
      <c r="G51" s="1056"/>
      <c r="H51" s="1056"/>
      <c r="I51" s="1056"/>
      <c r="J51" s="1057"/>
      <c r="K51" s="230" t="s">
        <v>205</v>
      </c>
      <c r="L51" s="239" t="s">
        <v>205</v>
      </c>
      <c r="M51" s="239" t="s">
        <v>205</v>
      </c>
      <c r="N51" s="239" t="s">
        <v>205</v>
      </c>
      <c r="O51" s="248" t="s">
        <v>205</v>
      </c>
      <c r="P51" s="85"/>
      <c r="Q51" s="85"/>
      <c r="R51" s="85"/>
      <c r="S51" s="85"/>
      <c r="T51" s="85"/>
      <c r="U51" s="85"/>
    </row>
    <row r="52" spans="1:21" ht="30.75" customHeight="1" x14ac:dyDescent="0.15">
      <c r="A52" s="85"/>
      <c r="B52" s="1058" t="s">
        <v>49</v>
      </c>
      <c r="C52" s="1059"/>
      <c r="D52" s="220"/>
      <c r="E52" s="1056" t="s">
        <v>51</v>
      </c>
      <c r="F52" s="1056"/>
      <c r="G52" s="1056"/>
      <c r="H52" s="1056"/>
      <c r="I52" s="1056"/>
      <c r="J52" s="1057"/>
      <c r="K52" s="230">
        <v>395</v>
      </c>
      <c r="L52" s="239">
        <v>372</v>
      </c>
      <c r="M52" s="239">
        <v>379</v>
      </c>
      <c r="N52" s="239">
        <v>392</v>
      </c>
      <c r="O52" s="248">
        <v>475</v>
      </c>
      <c r="P52" s="85"/>
      <c r="Q52" s="85"/>
      <c r="R52" s="85"/>
      <c r="S52" s="85"/>
      <c r="T52" s="85"/>
      <c r="U52" s="85"/>
    </row>
    <row r="53" spans="1:21" ht="30.75" customHeight="1" x14ac:dyDescent="0.15">
      <c r="A53" s="85"/>
      <c r="B53" s="1060" t="s">
        <v>52</v>
      </c>
      <c r="C53" s="1061"/>
      <c r="D53" s="221"/>
      <c r="E53" s="1062" t="s">
        <v>55</v>
      </c>
      <c r="F53" s="1062"/>
      <c r="G53" s="1062"/>
      <c r="H53" s="1062"/>
      <c r="I53" s="1062"/>
      <c r="J53" s="1063"/>
      <c r="K53" s="231">
        <v>63</v>
      </c>
      <c r="L53" s="240">
        <v>60</v>
      </c>
      <c r="M53" s="240">
        <v>87</v>
      </c>
      <c r="N53" s="240">
        <v>142</v>
      </c>
      <c r="O53" s="249">
        <v>109</v>
      </c>
      <c r="P53" s="85"/>
      <c r="Q53" s="85"/>
      <c r="R53" s="85"/>
      <c r="S53" s="85"/>
      <c r="T53" s="85"/>
      <c r="U53" s="85"/>
    </row>
    <row r="54" spans="1:21" ht="24" customHeight="1" x14ac:dyDescent="0.1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64</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536</v>
      </c>
      <c r="P56" s="85"/>
      <c r="Q56" s="85"/>
      <c r="R56" s="85"/>
      <c r="S56" s="85"/>
      <c r="T56" s="85"/>
      <c r="U56" s="85"/>
    </row>
    <row r="57" spans="1:21" ht="31.5" customHeight="1" x14ac:dyDescent="0.15">
      <c r="A57" s="85"/>
      <c r="B57" s="212"/>
      <c r="C57" s="217"/>
      <c r="D57" s="217"/>
      <c r="E57" s="224"/>
      <c r="F57" s="224"/>
      <c r="G57" s="224"/>
      <c r="H57" s="224"/>
      <c r="I57" s="224"/>
      <c r="J57" s="227" t="s">
        <v>16</v>
      </c>
      <c r="K57" s="233" t="s">
        <v>530</v>
      </c>
      <c r="L57" s="241" t="s">
        <v>531</v>
      </c>
      <c r="M57" s="241" t="s">
        <v>532</v>
      </c>
      <c r="N57" s="241" t="s">
        <v>533</v>
      </c>
      <c r="O57" s="251" t="s">
        <v>534</v>
      </c>
      <c r="P57" s="85"/>
      <c r="Q57" s="85"/>
      <c r="R57" s="85"/>
      <c r="S57" s="85"/>
      <c r="T57" s="85"/>
      <c r="U57" s="85"/>
    </row>
    <row r="58" spans="1:21" ht="31.5" customHeight="1" x14ac:dyDescent="0.15">
      <c r="B58" s="1073" t="s">
        <v>66</v>
      </c>
      <c r="C58" s="1074"/>
      <c r="D58" s="1064" t="s">
        <v>69</v>
      </c>
      <c r="E58" s="1065"/>
      <c r="F58" s="1065"/>
      <c r="G58" s="1065"/>
      <c r="H58" s="1065"/>
      <c r="I58" s="1065"/>
      <c r="J58" s="1066"/>
      <c r="K58" s="234"/>
      <c r="L58" s="242"/>
      <c r="M58" s="242"/>
      <c r="N58" s="242"/>
      <c r="O58" s="252"/>
    </row>
    <row r="59" spans="1:21" ht="31.5" customHeight="1" x14ac:dyDescent="0.15">
      <c r="B59" s="1075"/>
      <c r="C59" s="1076"/>
      <c r="D59" s="1067" t="s">
        <v>12</v>
      </c>
      <c r="E59" s="1068"/>
      <c r="F59" s="1068"/>
      <c r="G59" s="1068"/>
      <c r="H59" s="1068"/>
      <c r="I59" s="1068"/>
      <c r="J59" s="1069"/>
      <c r="K59" s="235"/>
      <c r="L59" s="243"/>
      <c r="M59" s="243"/>
      <c r="N59" s="243"/>
      <c r="O59" s="253"/>
    </row>
    <row r="60" spans="1:21" ht="31.5" customHeight="1" x14ac:dyDescent="0.15">
      <c r="B60" s="1077"/>
      <c r="C60" s="1078"/>
      <c r="D60" s="1070" t="s">
        <v>71</v>
      </c>
      <c r="E60" s="1071"/>
      <c r="F60" s="1071"/>
      <c r="G60" s="1071"/>
      <c r="H60" s="1071"/>
      <c r="I60" s="1071"/>
      <c r="J60" s="1072"/>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42</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3i1gGOnKXEKb2V26/rCMgTfnNRhBU8uDKiU6R8DwGZo1xHL5aPQu0T96ZGSv3GoFSoxiawSmZHpvk/pmK8P6w==" saltValue="F28+nEGeQ6ynKk6mDu0RF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27</v>
      </c>
      <c r="C40" s="215"/>
      <c r="D40" s="215"/>
      <c r="E40" s="223"/>
      <c r="F40" s="223"/>
      <c r="G40" s="223"/>
      <c r="H40" s="226" t="s">
        <v>16</v>
      </c>
      <c r="I40" s="228" t="s">
        <v>530</v>
      </c>
      <c r="J40" s="237" t="s">
        <v>531</v>
      </c>
      <c r="K40" s="237" t="s">
        <v>532</v>
      </c>
      <c r="L40" s="237" t="s">
        <v>533</v>
      </c>
      <c r="M40" s="266" t="s">
        <v>534</v>
      </c>
    </row>
    <row r="41" spans="2:13" ht="27.75" customHeight="1" x14ac:dyDescent="0.15">
      <c r="B41" s="1079" t="s">
        <v>37</v>
      </c>
      <c r="C41" s="1080"/>
      <c r="D41" s="218"/>
      <c r="E41" s="1085" t="s">
        <v>73</v>
      </c>
      <c r="F41" s="1085"/>
      <c r="G41" s="1085"/>
      <c r="H41" s="1086"/>
      <c r="I41" s="259">
        <v>4298</v>
      </c>
      <c r="J41" s="263">
        <v>5183</v>
      </c>
      <c r="K41" s="263">
        <v>5580</v>
      </c>
      <c r="L41" s="263">
        <v>6465</v>
      </c>
      <c r="M41" s="267">
        <v>6139</v>
      </c>
    </row>
    <row r="42" spans="2:13" ht="27.75" customHeight="1" x14ac:dyDescent="0.15">
      <c r="B42" s="1081"/>
      <c r="C42" s="1082"/>
      <c r="D42" s="219"/>
      <c r="E42" s="1087" t="s">
        <v>81</v>
      </c>
      <c r="F42" s="1087"/>
      <c r="G42" s="1087"/>
      <c r="H42" s="1088"/>
      <c r="I42" s="260" t="s">
        <v>205</v>
      </c>
      <c r="J42" s="264" t="s">
        <v>205</v>
      </c>
      <c r="K42" s="264" t="s">
        <v>205</v>
      </c>
      <c r="L42" s="264" t="s">
        <v>205</v>
      </c>
      <c r="M42" s="268" t="s">
        <v>205</v>
      </c>
    </row>
    <row r="43" spans="2:13" ht="27.75" customHeight="1" x14ac:dyDescent="0.15">
      <c r="B43" s="1081"/>
      <c r="C43" s="1082"/>
      <c r="D43" s="219"/>
      <c r="E43" s="1087" t="s">
        <v>82</v>
      </c>
      <c r="F43" s="1087"/>
      <c r="G43" s="1087"/>
      <c r="H43" s="1088"/>
      <c r="I43" s="260">
        <v>456</v>
      </c>
      <c r="J43" s="264">
        <v>446</v>
      </c>
      <c r="K43" s="264">
        <v>429</v>
      </c>
      <c r="L43" s="264">
        <v>404</v>
      </c>
      <c r="M43" s="268">
        <v>322</v>
      </c>
    </row>
    <row r="44" spans="2:13" ht="27.75" customHeight="1" x14ac:dyDescent="0.15">
      <c r="B44" s="1081"/>
      <c r="C44" s="1082"/>
      <c r="D44" s="219"/>
      <c r="E44" s="1087" t="s">
        <v>17</v>
      </c>
      <c r="F44" s="1087"/>
      <c r="G44" s="1087"/>
      <c r="H44" s="1088"/>
      <c r="I44" s="260">
        <v>67</v>
      </c>
      <c r="J44" s="264">
        <v>61</v>
      </c>
      <c r="K44" s="264">
        <v>54</v>
      </c>
      <c r="L44" s="264">
        <v>48</v>
      </c>
      <c r="M44" s="268">
        <v>41</v>
      </c>
    </row>
    <row r="45" spans="2:13" ht="27.75" customHeight="1" x14ac:dyDescent="0.15">
      <c r="B45" s="1081"/>
      <c r="C45" s="1082"/>
      <c r="D45" s="219"/>
      <c r="E45" s="1087" t="s">
        <v>85</v>
      </c>
      <c r="F45" s="1087"/>
      <c r="G45" s="1087"/>
      <c r="H45" s="1088"/>
      <c r="I45" s="260">
        <v>1156</v>
      </c>
      <c r="J45" s="264">
        <v>1109</v>
      </c>
      <c r="K45" s="264">
        <v>1051</v>
      </c>
      <c r="L45" s="264">
        <v>1030</v>
      </c>
      <c r="M45" s="268">
        <v>1135</v>
      </c>
    </row>
    <row r="46" spans="2:13" ht="27.75" customHeight="1" x14ac:dyDescent="0.15">
      <c r="B46" s="1081"/>
      <c r="C46" s="1082"/>
      <c r="D46" s="220"/>
      <c r="E46" s="1087" t="s">
        <v>84</v>
      </c>
      <c r="F46" s="1087"/>
      <c r="G46" s="1087"/>
      <c r="H46" s="1088"/>
      <c r="I46" s="260" t="s">
        <v>205</v>
      </c>
      <c r="J46" s="264" t="s">
        <v>205</v>
      </c>
      <c r="K46" s="264" t="s">
        <v>205</v>
      </c>
      <c r="L46" s="264" t="s">
        <v>205</v>
      </c>
      <c r="M46" s="268" t="s">
        <v>205</v>
      </c>
    </row>
    <row r="47" spans="2:13" ht="27.75" customHeight="1" x14ac:dyDescent="0.15">
      <c r="B47" s="1081"/>
      <c r="C47" s="1082"/>
      <c r="D47" s="256"/>
      <c r="E47" s="1089" t="s">
        <v>87</v>
      </c>
      <c r="F47" s="1090"/>
      <c r="G47" s="1090"/>
      <c r="H47" s="1091"/>
      <c r="I47" s="260" t="s">
        <v>205</v>
      </c>
      <c r="J47" s="264" t="s">
        <v>205</v>
      </c>
      <c r="K47" s="264" t="s">
        <v>205</v>
      </c>
      <c r="L47" s="264" t="s">
        <v>205</v>
      </c>
      <c r="M47" s="268" t="s">
        <v>205</v>
      </c>
    </row>
    <row r="48" spans="2:13" ht="27.75" customHeight="1" x14ac:dyDescent="0.15">
      <c r="B48" s="1081"/>
      <c r="C48" s="1082"/>
      <c r="D48" s="219"/>
      <c r="E48" s="1087" t="s">
        <v>60</v>
      </c>
      <c r="F48" s="1087"/>
      <c r="G48" s="1087"/>
      <c r="H48" s="1088"/>
      <c r="I48" s="260" t="s">
        <v>205</v>
      </c>
      <c r="J48" s="264" t="s">
        <v>205</v>
      </c>
      <c r="K48" s="264" t="s">
        <v>205</v>
      </c>
      <c r="L48" s="264" t="s">
        <v>205</v>
      </c>
      <c r="M48" s="268" t="s">
        <v>205</v>
      </c>
    </row>
    <row r="49" spans="2:13" ht="27.75" customHeight="1" x14ac:dyDescent="0.15">
      <c r="B49" s="1083"/>
      <c r="C49" s="1084"/>
      <c r="D49" s="219"/>
      <c r="E49" s="1087" t="s">
        <v>91</v>
      </c>
      <c r="F49" s="1087"/>
      <c r="G49" s="1087"/>
      <c r="H49" s="1088"/>
      <c r="I49" s="260" t="s">
        <v>205</v>
      </c>
      <c r="J49" s="264" t="s">
        <v>205</v>
      </c>
      <c r="K49" s="264" t="s">
        <v>205</v>
      </c>
      <c r="L49" s="264" t="s">
        <v>205</v>
      </c>
      <c r="M49" s="268" t="s">
        <v>205</v>
      </c>
    </row>
    <row r="50" spans="2:13" ht="27.75" customHeight="1" x14ac:dyDescent="0.15">
      <c r="B50" s="1094" t="s">
        <v>93</v>
      </c>
      <c r="C50" s="1095"/>
      <c r="D50" s="257"/>
      <c r="E50" s="1087" t="s">
        <v>95</v>
      </c>
      <c r="F50" s="1087"/>
      <c r="G50" s="1087"/>
      <c r="H50" s="1088"/>
      <c r="I50" s="260">
        <v>4765</v>
      </c>
      <c r="J50" s="264">
        <v>5011</v>
      </c>
      <c r="K50" s="264">
        <v>6345</v>
      </c>
      <c r="L50" s="264">
        <v>7531</v>
      </c>
      <c r="M50" s="268">
        <v>10145</v>
      </c>
    </row>
    <row r="51" spans="2:13" ht="27.75" customHeight="1" x14ac:dyDescent="0.15">
      <c r="B51" s="1081"/>
      <c r="C51" s="1082"/>
      <c r="D51" s="219"/>
      <c r="E51" s="1087" t="s">
        <v>98</v>
      </c>
      <c r="F51" s="1087"/>
      <c r="G51" s="1087"/>
      <c r="H51" s="1088"/>
      <c r="I51" s="260" t="s">
        <v>205</v>
      </c>
      <c r="J51" s="264" t="s">
        <v>205</v>
      </c>
      <c r="K51" s="264" t="s">
        <v>205</v>
      </c>
      <c r="L51" s="264" t="s">
        <v>205</v>
      </c>
      <c r="M51" s="268" t="s">
        <v>205</v>
      </c>
    </row>
    <row r="52" spans="2:13" ht="27.75" customHeight="1" x14ac:dyDescent="0.15">
      <c r="B52" s="1083"/>
      <c r="C52" s="1084"/>
      <c r="D52" s="219"/>
      <c r="E52" s="1087" t="s">
        <v>45</v>
      </c>
      <c r="F52" s="1087"/>
      <c r="G52" s="1087"/>
      <c r="H52" s="1088"/>
      <c r="I52" s="260">
        <v>4348</v>
      </c>
      <c r="J52" s="264">
        <v>4979</v>
      </c>
      <c r="K52" s="264">
        <v>5242</v>
      </c>
      <c r="L52" s="264">
        <v>5796</v>
      </c>
      <c r="M52" s="268">
        <v>5703</v>
      </c>
    </row>
    <row r="53" spans="2:13" ht="27.75" customHeight="1" x14ac:dyDescent="0.15">
      <c r="B53" s="1060" t="s">
        <v>52</v>
      </c>
      <c r="C53" s="1061"/>
      <c r="D53" s="221"/>
      <c r="E53" s="1092" t="s">
        <v>100</v>
      </c>
      <c r="F53" s="1092"/>
      <c r="G53" s="1092"/>
      <c r="H53" s="1093"/>
      <c r="I53" s="261">
        <v>-3136</v>
      </c>
      <c r="J53" s="265">
        <v>-3191</v>
      </c>
      <c r="K53" s="265">
        <v>-4472</v>
      </c>
      <c r="L53" s="265">
        <v>-5380</v>
      </c>
      <c r="M53" s="269">
        <v>-8210</v>
      </c>
    </row>
    <row r="54" spans="2:13" ht="27.75" customHeight="1" x14ac:dyDescent="0.15">
      <c r="B54" s="255" t="s">
        <v>75</v>
      </c>
      <c r="C54" s="192"/>
      <c r="D54" s="192"/>
      <c r="E54" s="258"/>
      <c r="F54" s="258"/>
      <c r="G54" s="258"/>
      <c r="H54" s="258"/>
      <c r="I54" s="262"/>
      <c r="J54" s="262"/>
      <c r="K54" s="262"/>
      <c r="L54" s="262"/>
      <c r="M54" s="262"/>
    </row>
    <row r="55" spans="2:13" x14ac:dyDescent="0.15"/>
  </sheetData>
  <sheetProtection algorithmName="SHA-512" hashValue="cph30FBxMtscDUqRV3KYj0g1ViU8BfVfjuR0JfO5oWSQ1NoBc0F+yg9lIQn89/OL6137Efca4D6dWD8OoVbjQQ==" saltValue="YZUdk8zhbEi/1Hc3cXP+c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96</v>
      </c>
    </row>
    <row r="54" spans="2:8" ht="29.25" customHeight="1" x14ac:dyDescent="0.2">
      <c r="B54" s="270" t="s">
        <v>8</v>
      </c>
      <c r="C54" s="276"/>
      <c r="D54" s="276"/>
      <c r="E54" s="277" t="s">
        <v>16</v>
      </c>
      <c r="F54" s="278" t="s">
        <v>532</v>
      </c>
      <c r="G54" s="278" t="s">
        <v>533</v>
      </c>
      <c r="H54" s="286" t="s">
        <v>534</v>
      </c>
    </row>
    <row r="55" spans="2:8" ht="52.5" customHeight="1" x14ac:dyDescent="0.15">
      <c r="B55" s="271"/>
      <c r="C55" s="1096" t="s">
        <v>104</v>
      </c>
      <c r="D55" s="1096"/>
      <c r="E55" s="1097"/>
      <c r="F55" s="279">
        <v>601</v>
      </c>
      <c r="G55" s="279">
        <v>703</v>
      </c>
      <c r="H55" s="287">
        <v>756</v>
      </c>
    </row>
    <row r="56" spans="2:8" ht="52.5" customHeight="1" x14ac:dyDescent="0.15">
      <c r="B56" s="272"/>
      <c r="C56" s="1098" t="s">
        <v>107</v>
      </c>
      <c r="D56" s="1098"/>
      <c r="E56" s="1099"/>
      <c r="F56" s="280">
        <v>2295</v>
      </c>
      <c r="G56" s="280">
        <v>3041</v>
      </c>
      <c r="H56" s="288">
        <v>3053</v>
      </c>
    </row>
    <row r="57" spans="2:8" ht="53.25" customHeight="1" x14ac:dyDescent="0.15">
      <c r="B57" s="272"/>
      <c r="C57" s="1100" t="s">
        <v>78</v>
      </c>
      <c r="D57" s="1100"/>
      <c r="E57" s="1101"/>
      <c r="F57" s="281">
        <v>2460</v>
      </c>
      <c r="G57" s="281">
        <v>2789</v>
      </c>
      <c r="H57" s="289">
        <v>3277</v>
      </c>
    </row>
    <row r="58" spans="2:8" ht="45.75" customHeight="1" x14ac:dyDescent="0.15">
      <c r="B58" s="273"/>
      <c r="C58" s="1102" t="s">
        <v>397</v>
      </c>
      <c r="D58" s="1103"/>
      <c r="E58" s="1104"/>
      <c r="F58" s="282">
        <v>1978</v>
      </c>
      <c r="G58" s="282">
        <v>2285</v>
      </c>
      <c r="H58" s="290">
        <v>2781</v>
      </c>
    </row>
    <row r="59" spans="2:8" ht="45.75" customHeight="1" x14ac:dyDescent="0.15">
      <c r="B59" s="273"/>
      <c r="C59" s="1102" t="s">
        <v>543</v>
      </c>
      <c r="D59" s="1103"/>
      <c r="E59" s="1104"/>
      <c r="F59" s="282">
        <v>190</v>
      </c>
      <c r="G59" s="282">
        <v>190</v>
      </c>
      <c r="H59" s="290">
        <v>190</v>
      </c>
    </row>
    <row r="60" spans="2:8" ht="45.75" customHeight="1" x14ac:dyDescent="0.15">
      <c r="B60" s="273"/>
      <c r="C60" s="1102" t="s">
        <v>72</v>
      </c>
      <c r="D60" s="1103"/>
      <c r="E60" s="1104"/>
      <c r="F60" s="282">
        <v>76</v>
      </c>
      <c r="G60" s="282">
        <v>88</v>
      </c>
      <c r="H60" s="290">
        <v>95</v>
      </c>
    </row>
    <row r="61" spans="2:8" ht="45.75" customHeight="1" x14ac:dyDescent="0.15">
      <c r="B61" s="273"/>
      <c r="C61" s="1102" t="s">
        <v>119</v>
      </c>
      <c r="D61" s="1103"/>
      <c r="E61" s="1104"/>
      <c r="F61" s="282">
        <v>99</v>
      </c>
      <c r="G61" s="282">
        <v>101</v>
      </c>
      <c r="H61" s="290">
        <v>85</v>
      </c>
    </row>
    <row r="62" spans="2:8" ht="45.75" customHeight="1" x14ac:dyDescent="0.15">
      <c r="B62" s="274"/>
      <c r="C62" s="1105" t="s">
        <v>544</v>
      </c>
      <c r="D62" s="1106"/>
      <c r="E62" s="1107"/>
      <c r="F62" s="283">
        <v>67</v>
      </c>
      <c r="G62" s="283">
        <v>65</v>
      </c>
      <c r="H62" s="291">
        <v>63</v>
      </c>
    </row>
    <row r="63" spans="2:8" ht="52.5" customHeight="1" x14ac:dyDescent="0.15">
      <c r="B63" s="275"/>
      <c r="C63" s="1108" t="s">
        <v>109</v>
      </c>
      <c r="D63" s="1108"/>
      <c r="E63" s="1109"/>
      <c r="F63" s="284">
        <v>5355</v>
      </c>
      <c r="G63" s="284">
        <v>6532</v>
      </c>
      <c r="H63" s="292">
        <v>7086</v>
      </c>
    </row>
    <row r="64" spans="2:8" x14ac:dyDescent="0.15"/>
  </sheetData>
  <sheetProtection algorithmName="SHA-512" hashValue="G0Wu1JK2yKNGV9pn2/C2C09rZIqw6yffJPxXYburrlBdhWEyeBskr1VbNAfs3fTOiKVJqkkNS3sUSP1hVXwcrg==" saltValue="vpcPGTfD9ryP5deiBSONE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546</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3" t="s">
        <v>345</v>
      </c>
      <c r="AO43" s="1114"/>
      <c r="AP43" s="1114"/>
      <c r="AQ43" s="1114"/>
      <c r="AR43" s="1114"/>
      <c r="AS43" s="1114"/>
      <c r="AT43" s="1114"/>
      <c r="AU43" s="1114"/>
      <c r="AV43" s="1114"/>
      <c r="AW43" s="1114"/>
      <c r="AX43" s="1114"/>
      <c r="AY43" s="1114"/>
      <c r="AZ43" s="1114"/>
      <c r="BA43" s="1114"/>
      <c r="BB43" s="1114"/>
      <c r="BC43" s="1114"/>
      <c r="BD43" s="1114"/>
      <c r="BE43" s="1114"/>
      <c r="BF43" s="1114"/>
      <c r="BG43" s="1114"/>
      <c r="BH43" s="1114"/>
      <c r="BI43" s="1114"/>
      <c r="BJ43" s="1114"/>
      <c r="BK43" s="1114"/>
      <c r="BL43" s="1114"/>
      <c r="BM43" s="1114"/>
      <c r="BN43" s="1114"/>
      <c r="BO43" s="1114"/>
      <c r="BP43" s="1114"/>
      <c r="BQ43" s="1114"/>
      <c r="BR43" s="1114"/>
      <c r="BS43" s="1114"/>
      <c r="BT43" s="1114"/>
      <c r="BU43" s="1114"/>
      <c r="BV43" s="1114"/>
      <c r="BW43" s="1114"/>
      <c r="BX43" s="1114"/>
      <c r="BY43" s="1114"/>
      <c r="BZ43" s="1114"/>
      <c r="CA43" s="1114"/>
      <c r="CB43" s="1114"/>
      <c r="CC43" s="1114"/>
      <c r="CD43" s="1114"/>
      <c r="CE43" s="1114"/>
      <c r="CF43" s="1114"/>
      <c r="CG43" s="1114"/>
      <c r="CH43" s="1114"/>
      <c r="CI43" s="1114"/>
      <c r="CJ43" s="1114"/>
      <c r="CK43" s="1114"/>
      <c r="CL43" s="1114"/>
      <c r="CM43" s="1114"/>
      <c r="CN43" s="1114"/>
      <c r="CO43" s="1114"/>
      <c r="CP43" s="1114"/>
      <c r="CQ43" s="1114"/>
      <c r="CR43" s="1114"/>
      <c r="CS43" s="1114"/>
      <c r="CT43" s="1114"/>
      <c r="CU43" s="1114"/>
      <c r="CV43" s="1114"/>
      <c r="CW43" s="1114"/>
      <c r="CX43" s="1114"/>
      <c r="CY43" s="1114"/>
      <c r="CZ43" s="1114"/>
      <c r="DA43" s="1114"/>
      <c r="DB43" s="1114"/>
      <c r="DC43" s="1115"/>
    </row>
    <row r="44" spans="2:109" x14ac:dyDescent="0.15">
      <c r="B44" s="80"/>
      <c r="AN44" s="1116"/>
      <c r="AO44" s="1117"/>
      <c r="AP44" s="1117"/>
      <c r="AQ44" s="1117"/>
      <c r="AR44" s="1117"/>
      <c r="AS44" s="1117"/>
      <c r="AT44" s="1117"/>
      <c r="AU44" s="1117"/>
      <c r="AV44" s="1117"/>
      <c r="AW44" s="1117"/>
      <c r="AX44" s="1117"/>
      <c r="AY44" s="1117"/>
      <c r="AZ44" s="1117"/>
      <c r="BA44" s="1117"/>
      <c r="BB44" s="1117"/>
      <c r="BC44" s="1117"/>
      <c r="BD44" s="1117"/>
      <c r="BE44" s="1117"/>
      <c r="BF44" s="1117"/>
      <c r="BG44" s="1117"/>
      <c r="BH44" s="1117"/>
      <c r="BI44" s="1117"/>
      <c r="BJ44" s="1117"/>
      <c r="BK44" s="1117"/>
      <c r="BL44" s="1117"/>
      <c r="BM44" s="1117"/>
      <c r="BN44" s="1117"/>
      <c r="BO44" s="1117"/>
      <c r="BP44" s="1117"/>
      <c r="BQ44" s="1117"/>
      <c r="BR44" s="1117"/>
      <c r="BS44" s="1117"/>
      <c r="BT44" s="1117"/>
      <c r="BU44" s="1117"/>
      <c r="BV44" s="1117"/>
      <c r="BW44" s="1117"/>
      <c r="BX44" s="1117"/>
      <c r="BY44" s="1117"/>
      <c r="BZ44" s="1117"/>
      <c r="CA44" s="1117"/>
      <c r="CB44" s="1117"/>
      <c r="CC44" s="1117"/>
      <c r="CD44" s="1117"/>
      <c r="CE44" s="1117"/>
      <c r="CF44" s="1117"/>
      <c r="CG44" s="1117"/>
      <c r="CH44" s="1117"/>
      <c r="CI44" s="1117"/>
      <c r="CJ44" s="1117"/>
      <c r="CK44" s="1117"/>
      <c r="CL44" s="1117"/>
      <c r="CM44" s="1117"/>
      <c r="CN44" s="1117"/>
      <c r="CO44" s="1117"/>
      <c r="CP44" s="1117"/>
      <c r="CQ44" s="1117"/>
      <c r="CR44" s="1117"/>
      <c r="CS44" s="1117"/>
      <c r="CT44" s="1117"/>
      <c r="CU44" s="1117"/>
      <c r="CV44" s="1117"/>
      <c r="CW44" s="1117"/>
      <c r="CX44" s="1117"/>
      <c r="CY44" s="1117"/>
      <c r="CZ44" s="1117"/>
      <c r="DA44" s="1117"/>
      <c r="DB44" s="1117"/>
      <c r="DC44" s="1118"/>
    </row>
    <row r="45" spans="2:109" x14ac:dyDescent="0.15">
      <c r="B45" s="80"/>
      <c r="AN45" s="1116"/>
      <c r="AO45" s="1117"/>
      <c r="AP45" s="1117"/>
      <c r="AQ45" s="1117"/>
      <c r="AR45" s="1117"/>
      <c r="AS45" s="1117"/>
      <c r="AT45" s="1117"/>
      <c r="AU45" s="1117"/>
      <c r="AV45" s="1117"/>
      <c r="AW45" s="1117"/>
      <c r="AX45" s="1117"/>
      <c r="AY45" s="1117"/>
      <c r="AZ45" s="1117"/>
      <c r="BA45" s="1117"/>
      <c r="BB45" s="1117"/>
      <c r="BC45" s="1117"/>
      <c r="BD45" s="1117"/>
      <c r="BE45" s="1117"/>
      <c r="BF45" s="1117"/>
      <c r="BG45" s="1117"/>
      <c r="BH45" s="1117"/>
      <c r="BI45" s="1117"/>
      <c r="BJ45" s="1117"/>
      <c r="BK45" s="1117"/>
      <c r="BL45" s="1117"/>
      <c r="BM45" s="1117"/>
      <c r="BN45" s="1117"/>
      <c r="BO45" s="1117"/>
      <c r="BP45" s="1117"/>
      <c r="BQ45" s="1117"/>
      <c r="BR45" s="1117"/>
      <c r="BS45" s="1117"/>
      <c r="BT45" s="1117"/>
      <c r="BU45" s="1117"/>
      <c r="BV45" s="1117"/>
      <c r="BW45" s="1117"/>
      <c r="BX45" s="1117"/>
      <c r="BY45" s="1117"/>
      <c r="BZ45" s="1117"/>
      <c r="CA45" s="1117"/>
      <c r="CB45" s="1117"/>
      <c r="CC45" s="1117"/>
      <c r="CD45" s="1117"/>
      <c r="CE45" s="1117"/>
      <c r="CF45" s="1117"/>
      <c r="CG45" s="1117"/>
      <c r="CH45" s="1117"/>
      <c r="CI45" s="1117"/>
      <c r="CJ45" s="1117"/>
      <c r="CK45" s="1117"/>
      <c r="CL45" s="1117"/>
      <c r="CM45" s="1117"/>
      <c r="CN45" s="1117"/>
      <c r="CO45" s="1117"/>
      <c r="CP45" s="1117"/>
      <c r="CQ45" s="1117"/>
      <c r="CR45" s="1117"/>
      <c r="CS45" s="1117"/>
      <c r="CT45" s="1117"/>
      <c r="CU45" s="1117"/>
      <c r="CV45" s="1117"/>
      <c r="CW45" s="1117"/>
      <c r="CX45" s="1117"/>
      <c r="CY45" s="1117"/>
      <c r="CZ45" s="1117"/>
      <c r="DA45" s="1117"/>
      <c r="DB45" s="1117"/>
      <c r="DC45" s="1118"/>
    </row>
    <row r="46" spans="2:109" x14ac:dyDescent="0.15">
      <c r="B46" s="80"/>
      <c r="AN46" s="1116"/>
      <c r="AO46" s="1117"/>
      <c r="AP46" s="1117"/>
      <c r="AQ46" s="1117"/>
      <c r="AR46" s="1117"/>
      <c r="AS46" s="1117"/>
      <c r="AT46" s="1117"/>
      <c r="AU46" s="1117"/>
      <c r="AV46" s="1117"/>
      <c r="AW46" s="1117"/>
      <c r="AX46" s="1117"/>
      <c r="AY46" s="1117"/>
      <c r="AZ46" s="1117"/>
      <c r="BA46" s="1117"/>
      <c r="BB46" s="1117"/>
      <c r="BC46" s="1117"/>
      <c r="BD46" s="1117"/>
      <c r="BE46" s="1117"/>
      <c r="BF46" s="1117"/>
      <c r="BG46" s="1117"/>
      <c r="BH46" s="1117"/>
      <c r="BI46" s="1117"/>
      <c r="BJ46" s="1117"/>
      <c r="BK46" s="1117"/>
      <c r="BL46" s="1117"/>
      <c r="BM46" s="1117"/>
      <c r="BN46" s="1117"/>
      <c r="BO46" s="1117"/>
      <c r="BP46" s="1117"/>
      <c r="BQ46" s="1117"/>
      <c r="BR46" s="1117"/>
      <c r="BS46" s="1117"/>
      <c r="BT46" s="1117"/>
      <c r="BU46" s="1117"/>
      <c r="BV46" s="1117"/>
      <c r="BW46" s="1117"/>
      <c r="BX46" s="1117"/>
      <c r="BY46" s="1117"/>
      <c r="BZ46" s="1117"/>
      <c r="CA46" s="1117"/>
      <c r="CB46" s="1117"/>
      <c r="CC46" s="1117"/>
      <c r="CD46" s="1117"/>
      <c r="CE46" s="1117"/>
      <c r="CF46" s="1117"/>
      <c r="CG46" s="1117"/>
      <c r="CH46" s="1117"/>
      <c r="CI46" s="1117"/>
      <c r="CJ46" s="1117"/>
      <c r="CK46" s="1117"/>
      <c r="CL46" s="1117"/>
      <c r="CM46" s="1117"/>
      <c r="CN46" s="1117"/>
      <c r="CO46" s="1117"/>
      <c r="CP46" s="1117"/>
      <c r="CQ46" s="1117"/>
      <c r="CR46" s="1117"/>
      <c r="CS46" s="1117"/>
      <c r="CT46" s="1117"/>
      <c r="CU46" s="1117"/>
      <c r="CV46" s="1117"/>
      <c r="CW46" s="1117"/>
      <c r="CX46" s="1117"/>
      <c r="CY46" s="1117"/>
      <c r="CZ46" s="1117"/>
      <c r="DA46" s="1117"/>
      <c r="DB46" s="1117"/>
      <c r="DC46" s="1118"/>
    </row>
    <row r="47" spans="2:109" x14ac:dyDescent="0.15">
      <c r="B47" s="80"/>
      <c r="AN47" s="1119"/>
      <c r="AO47" s="1120"/>
      <c r="AP47" s="1120"/>
      <c r="AQ47" s="1120"/>
      <c r="AR47" s="1120"/>
      <c r="AS47" s="1120"/>
      <c r="AT47" s="1120"/>
      <c r="AU47" s="1120"/>
      <c r="AV47" s="1120"/>
      <c r="AW47" s="1120"/>
      <c r="AX47" s="1120"/>
      <c r="AY47" s="1120"/>
      <c r="AZ47" s="1120"/>
      <c r="BA47" s="1120"/>
      <c r="BB47" s="1120"/>
      <c r="BC47" s="1120"/>
      <c r="BD47" s="1120"/>
      <c r="BE47" s="1120"/>
      <c r="BF47" s="1120"/>
      <c r="BG47" s="1120"/>
      <c r="BH47" s="1120"/>
      <c r="BI47" s="1120"/>
      <c r="BJ47" s="1120"/>
      <c r="BK47" s="1120"/>
      <c r="BL47" s="1120"/>
      <c r="BM47" s="1120"/>
      <c r="BN47" s="1120"/>
      <c r="BO47" s="1120"/>
      <c r="BP47" s="1120"/>
      <c r="BQ47" s="1120"/>
      <c r="BR47" s="1120"/>
      <c r="BS47" s="1120"/>
      <c r="BT47" s="1120"/>
      <c r="BU47" s="1120"/>
      <c r="BV47" s="1120"/>
      <c r="BW47" s="1120"/>
      <c r="BX47" s="1120"/>
      <c r="BY47" s="1120"/>
      <c r="BZ47" s="1120"/>
      <c r="CA47" s="1120"/>
      <c r="CB47" s="1120"/>
      <c r="CC47" s="1120"/>
      <c r="CD47" s="1120"/>
      <c r="CE47" s="1120"/>
      <c r="CF47" s="1120"/>
      <c r="CG47" s="1120"/>
      <c r="CH47" s="1120"/>
      <c r="CI47" s="1120"/>
      <c r="CJ47" s="1120"/>
      <c r="CK47" s="1120"/>
      <c r="CL47" s="1120"/>
      <c r="CM47" s="1120"/>
      <c r="CN47" s="1120"/>
      <c r="CO47" s="1120"/>
      <c r="CP47" s="1120"/>
      <c r="CQ47" s="1120"/>
      <c r="CR47" s="1120"/>
      <c r="CS47" s="1120"/>
      <c r="CT47" s="1120"/>
      <c r="CU47" s="1120"/>
      <c r="CV47" s="1120"/>
      <c r="CW47" s="1120"/>
      <c r="CX47" s="1120"/>
      <c r="CY47" s="1120"/>
      <c r="CZ47" s="1120"/>
      <c r="DA47" s="1120"/>
      <c r="DB47" s="1120"/>
      <c r="DC47" s="1121"/>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169</v>
      </c>
    </row>
    <row r="50" spans="1:109" x14ac:dyDescent="0.15">
      <c r="B50" s="80"/>
      <c r="G50" s="1110"/>
      <c r="H50" s="1110"/>
      <c r="I50" s="1110"/>
      <c r="J50" s="1110"/>
      <c r="K50" s="308"/>
      <c r="L50" s="308"/>
      <c r="M50" s="312"/>
      <c r="N50" s="312"/>
      <c r="AN50" s="1111"/>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2" t="s">
        <v>530</v>
      </c>
      <c r="BQ50" s="1112"/>
      <c r="BR50" s="1112"/>
      <c r="BS50" s="1112"/>
      <c r="BT50" s="1112"/>
      <c r="BU50" s="1112"/>
      <c r="BV50" s="1112"/>
      <c r="BW50" s="1112"/>
      <c r="BX50" s="1112" t="s">
        <v>531</v>
      </c>
      <c r="BY50" s="1112"/>
      <c r="BZ50" s="1112"/>
      <c r="CA50" s="1112"/>
      <c r="CB50" s="1112"/>
      <c r="CC50" s="1112"/>
      <c r="CD50" s="1112"/>
      <c r="CE50" s="1112"/>
      <c r="CF50" s="1112" t="s">
        <v>532</v>
      </c>
      <c r="CG50" s="1112"/>
      <c r="CH50" s="1112"/>
      <c r="CI50" s="1112"/>
      <c r="CJ50" s="1112"/>
      <c r="CK50" s="1112"/>
      <c r="CL50" s="1112"/>
      <c r="CM50" s="1112"/>
      <c r="CN50" s="1112" t="s">
        <v>533</v>
      </c>
      <c r="CO50" s="1112"/>
      <c r="CP50" s="1112"/>
      <c r="CQ50" s="1112"/>
      <c r="CR50" s="1112"/>
      <c r="CS50" s="1112"/>
      <c r="CT50" s="1112"/>
      <c r="CU50" s="1112"/>
      <c r="CV50" s="1112" t="s">
        <v>534</v>
      </c>
      <c r="CW50" s="1112"/>
      <c r="CX50" s="1112"/>
      <c r="CY50" s="1112"/>
      <c r="CZ50" s="1112"/>
      <c r="DA50" s="1112"/>
      <c r="DB50" s="1112"/>
      <c r="DC50" s="1112"/>
    </row>
    <row r="51" spans="1:109" ht="13.5" customHeight="1" x14ac:dyDescent="0.15">
      <c r="B51" s="80"/>
      <c r="G51" s="1122"/>
      <c r="H51" s="1122"/>
      <c r="I51" s="1123"/>
      <c r="J51" s="1123"/>
      <c r="K51" s="1124"/>
      <c r="L51" s="1124"/>
      <c r="M51" s="1124"/>
      <c r="N51" s="1124"/>
      <c r="AM51" s="304"/>
      <c r="AN51" s="1125" t="s">
        <v>547</v>
      </c>
      <c r="AO51" s="1125"/>
      <c r="AP51" s="1125"/>
      <c r="AQ51" s="1125"/>
      <c r="AR51" s="1125"/>
      <c r="AS51" s="1125"/>
      <c r="AT51" s="1125"/>
      <c r="AU51" s="1125"/>
      <c r="AV51" s="1125"/>
      <c r="AW51" s="1125"/>
      <c r="AX51" s="1125"/>
      <c r="AY51" s="1125"/>
      <c r="AZ51" s="1125"/>
      <c r="BA51" s="1125"/>
      <c r="BB51" s="1125" t="s">
        <v>548</v>
      </c>
      <c r="BC51" s="1125"/>
      <c r="BD51" s="1125"/>
      <c r="BE51" s="1125"/>
      <c r="BF51" s="1125"/>
      <c r="BG51" s="1125"/>
      <c r="BH51" s="1125"/>
      <c r="BI51" s="1125"/>
      <c r="BJ51" s="1125"/>
      <c r="BK51" s="1125"/>
      <c r="BL51" s="1125"/>
      <c r="BM51" s="1125"/>
      <c r="BN51" s="1125"/>
      <c r="BO51" s="1125"/>
      <c r="BP51" s="1126"/>
      <c r="BQ51" s="1126"/>
      <c r="BR51" s="1126"/>
      <c r="BS51" s="1126"/>
      <c r="BT51" s="1126"/>
      <c r="BU51" s="1126"/>
      <c r="BV51" s="1126"/>
      <c r="BW51" s="1126"/>
      <c r="BX51" s="1126"/>
      <c r="BY51" s="1126"/>
      <c r="BZ51" s="1126"/>
      <c r="CA51" s="1126"/>
      <c r="CB51" s="1126"/>
      <c r="CC51" s="1126"/>
      <c r="CD51" s="1126"/>
      <c r="CE51" s="1126"/>
      <c r="CF51" s="1126"/>
      <c r="CG51" s="1126"/>
      <c r="CH51" s="1126"/>
      <c r="CI51" s="1126"/>
      <c r="CJ51" s="1126"/>
      <c r="CK51" s="1126"/>
      <c r="CL51" s="1126"/>
      <c r="CM51" s="1126"/>
      <c r="CN51" s="1126"/>
      <c r="CO51" s="1126"/>
      <c r="CP51" s="1126"/>
      <c r="CQ51" s="1126"/>
      <c r="CR51" s="1126"/>
      <c r="CS51" s="1126"/>
      <c r="CT51" s="1126"/>
      <c r="CU51" s="1126"/>
      <c r="CV51" s="1126"/>
      <c r="CW51" s="1126"/>
      <c r="CX51" s="1126"/>
      <c r="CY51" s="1126"/>
      <c r="CZ51" s="1126"/>
      <c r="DA51" s="1126"/>
      <c r="DB51" s="1126"/>
      <c r="DC51" s="1126"/>
    </row>
    <row r="52" spans="1:109" x14ac:dyDescent="0.15">
      <c r="B52" s="80"/>
      <c r="G52" s="1122"/>
      <c r="H52" s="1122"/>
      <c r="I52" s="1123"/>
      <c r="J52" s="1123"/>
      <c r="K52" s="1124"/>
      <c r="L52" s="1124"/>
      <c r="M52" s="1124"/>
      <c r="N52" s="1124"/>
      <c r="AM52" s="304"/>
      <c r="AN52" s="1125"/>
      <c r="AO52" s="1125"/>
      <c r="AP52" s="1125"/>
      <c r="AQ52" s="1125"/>
      <c r="AR52" s="1125"/>
      <c r="AS52" s="1125"/>
      <c r="AT52" s="1125"/>
      <c r="AU52" s="1125"/>
      <c r="AV52" s="1125"/>
      <c r="AW52" s="1125"/>
      <c r="AX52" s="1125"/>
      <c r="AY52" s="1125"/>
      <c r="AZ52" s="1125"/>
      <c r="BA52" s="1125"/>
      <c r="BB52" s="1125"/>
      <c r="BC52" s="1125"/>
      <c r="BD52" s="1125"/>
      <c r="BE52" s="1125"/>
      <c r="BF52" s="1125"/>
      <c r="BG52" s="1125"/>
      <c r="BH52" s="1125"/>
      <c r="BI52" s="1125"/>
      <c r="BJ52" s="1125"/>
      <c r="BK52" s="1125"/>
      <c r="BL52" s="1125"/>
      <c r="BM52" s="1125"/>
      <c r="BN52" s="1125"/>
      <c r="BO52" s="1125"/>
      <c r="BP52" s="1126"/>
      <c r="BQ52" s="1126"/>
      <c r="BR52" s="1126"/>
      <c r="BS52" s="1126"/>
      <c r="BT52" s="1126"/>
      <c r="BU52" s="1126"/>
      <c r="BV52" s="1126"/>
      <c r="BW52" s="1126"/>
      <c r="BX52" s="1126"/>
      <c r="BY52" s="1126"/>
      <c r="BZ52" s="1126"/>
      <c r="CA52" s="1126"/>
      <c r="CB52" s="1126"/>
      <c r="CC52" s="1126"/>
      <c r="CD52" s="1126"/>
      <c r="CE52" s="1126"/>
      <c r="CF52" s="1126"/>
      <c r="CG52" s="1126"/>
      <c r="CH52" s="1126"/>
      <c r="CI52" s="1126"/>
      <c r="CJ52" s="1126"/>
      <c r="CK52" s="1126"/>
      <c r="CL52" s="1126"/>
      <c r="CM52" s="1126"/>
      <c r="CN52" s="1126"/>
      <c r="CO52" s="1126"/>
      <c r="CP52" s="1126"/>
      <c r="CQ52" s="1126"/>
      <c r="CR52" s="1126"/>
      <c r="CS52" s="1126"/>
      <c r="CT52" s="1126"/>
      <c r="CU52" s="1126"/>
      <c r="CV52" s="1126"/>
      <c r="CW52" s="1126"/>
      <c r="CX52" s="1126"/>
      <c r="CY52" s="1126"/>
      <c r="CZ52" s="1126"/>
      <c r="DA52" s="1126"/>
      <c r="DB52" s="1126"/>
      <c r="DC52" s="1126"/>
    </row>
    <row r="53" spans="1:109" x14ac:dyDescent="0.15">
      <c r="A53" s="293"/>
      <c r="B53" s="80"/>
      <c r="G53" s="1122"/>
      <c r="H53" s="1122"/>
      <c r="I53" s="1110"/>
      <c r="J53" s="1110"/>
      <c r="K53" s="1124"/>
      <c r="L53" s="1124"/>
      <c r="M53" s="1124"/>
      <c r="N53" s="1124"/>
      <c r="AM53" s="304"/>
      <c r="AN53" s="1125"/>
      <c r="AO53" s="1125"/>
      <c r="AP53" s="1125"/>
      <c r="AQ53" s="1125"/>
      <c r="AR53" s="1125"/>
      <c r="AS53" s="1125"/>
      <c r="AT53" s="1125"/>
      <c r="AU53" s="1125"/>
      <c r="AV53" s="1125"/>
      <c r="AW53" s="1125"/>
      <c r="AX53" s="1125"/>
      <c r="AY53" s="1125"/>
      <c r="AZ53" s="1125"/>
      <c r="BA53" s="1125"/>
      <c r="BB53" s="1125" t="s">
        <v>549</v>
      </c>
      <c r="BC53" s="1125"/>
      <c r="BD53" s="1125"/>
      <c r="BE53" s="1125"/>
      <c r="BF53" s="1125"/>
      <c r="BG53" s="1125"/>
      <c r="BH53" s="1125"/>
      <c r="BI53" s="1125"/>
      <c r="BJ53" s="1125"/>
      <c r="BK53" s="1125"/>
      <c r="BL53" s="1125"/>
      <c r="BM53" s="1125"/>
      <c r="BN53" s="1125"/>
      <c r="BO53" s="1125"/>
      <c r="BP53" s="1126">
        <v>67</v>
      </c>
      <c r="BQ53" s="1126"/>
      <c r="BR53" s="1126"/>
      <c r="BS53" s="1126"/>
      <c r="BT53" s="1126"/>
      <c r="BU53" s="1126"/>
      <c r="BV53" s="1126"/>
      <c r="BW53" s="1126"/>
      <c r="BX53" s="1126">
        <v>65.8</v>
      </c>
      <c r="BY53" s="1126"/>
      <c r="BZ53" s="1126"/>
      <c r="CA53" s="1126"/>
      <c r="CB53" s="1126"/>
      <c r="CC53" s="1126"/>
      <c r="CD53" s="1126"/>
      <c r="CE53" s="1126"/>
      <c r="CF53" s="1126">
        <v>66.099999999999994</v>
      </c>
      <c r="CG53" s="1126"/>
      <c r="CH53" s="1126"/>
      <c r="CI53" s="1126"/>
      <c r="CJ53" s="1126"/>
      <c r="CK53" s="1126"/>
      <c r="CL53" s="1126"/>
      <c r="CM53" s="1126"/>
      <c r="CN53" s="1126">
        <v>63.6</v>
      </c>
      <c r="CO53" s="1126"/>
      <c r="CP53" s="1126"/>
      <c r="CQ53" s="1126"/>
      <c r="CR53" s="1126"/>
      <c r="CS53" s="1126"/>
      <c r="CT53" s="1126"/>
      <c r="CU53" s="1126"/>
      <c r="CV53" s="1126">
        <v>64.2</v>
      </c>
      <c r="CW53" s="1126"/>
      <c r="CX53" s="1126"/>
      <c r="CY53" s="1126"/>
      <c r="CZ53" s="1126"/>
      <c r="DA53" s="1126"/>
      <c r="DB53" s="1126"/>
      <c r="DC53" s="1126"/>
    </row>
    <row r="54" spans="1:109" x14ac:dyDescent="0.15">
      <c r="A54" s="293"/>
      <c r="B54" s="80"/>
      <c r="G54" s="1122"/>
      <c r="H54" s="1122"/>
      <c r="I54" s="1110"/>
      <c r="J54" s="1110"/>
      <c r="K54" s="1124"/>
      <c r="L54" s="1124"/>
      <c r="M54" s="1124"/>
      <c r="N54" s="1124"/>
      <c r="AM54" s="304"/>
      <c r="AN54" s="1125"/>
      <c r="AO54" s="1125"/>
      <c r="AP54" s="1125"/>
      <c r="AQ54" s="1125"/>
      <c r="AR54" s="1125"/>
      <c r="AS54" s="1125"/>
      <c r="AT54" s="1125"/>
      <c r="AU54" s="1125"/>
      <c r="AV54" s="1125"/>
      <c r="AW54" s="1125"/>
      <c r="AX54" s="1125"/>
      <c r="AY54" s="1125"/>
      <c r="AZ54" s="1125"/>
      <c r="BA54" s="1125"/>
      <c r="BB54" s="1125"/>
      <c r="BC54" s="1125"/>
      <c r="BD54" s="1125"/>
      <c r="BE54" s="1125"/>
      <c r="BF54" s="1125"/>
      <c r="BG54" s="1125"/>
      <c r="BH54" s="1125"/>
      <c r="BI54" s="1125"/>
      <c r="BJ54" s="1125"/>
      <c r="BK54" s="1125"/>
      <c r="BL54" s="1125"/>
      <c r="BM54" s="1125"/>
      <c r="BN54" s="1125"/>
      <c r="BO54" s="1125"/>
      <c r="BP54" s="1126"/>
      <c r="BQ54" s="1126"/>
      <c r="BR54" s="1126"/>
      <c r="BS54" s="1126"/>
      <c r="BT54" s="1126"/>
      <c r="BU54" s="1126"/>
      <c r="BV54" s="1126"/>
      <c r="BW54" s="1126"/>
      <c r="BX54" s="1126"/>
      <c r="BY54" s="1126"/>
      <c r="BZ54" s="1126"/>
      <c r="CA54" s="1126"/>
      <c r="CB54" s="1126"/>
      <c r="CC54" s="1126"/>
      <c r="CD54" s="1126"/>
      <c r="CE54" s="1126"/>
      <c r="CF54" s="1126"/>
      <c r="CG54" s="1126"/>
      <c r="CH54" s="1126"/>
      <c r="CI54" s="1126"/>
      <c r="CJ54" s="1126"/>
      <c r="CK54" s="1126"/>
      <c r="CL54" s="1126"/>
      <c r="CM54" s="1126"/>
      <c r="CN54" s="1126"/>
      <c r="CO54" s="1126"/>
      <c r="CP54" s="1126"/>
      <c r="CQ54" s="1126"/>
      <c r="CR54" s="1126"/>
      <c r="CS54" s="1126"/>
      <c r="CT54" s="1126"/>
      <c r="CU54" s="1126"/>
      <c r="CV54" s="1126"/>
      <c r="CW54" s="1126"/>
      <c r="CX54" s="1126"/>
      <c r="CY54" s="1126"/>
      <c r="CZ54" s="1126"/>
      <c r="DA54" s="1126"/>
      <c r="DB54" s="1126"/>
      <c r="DC54" s="1126"/>
    </row>
    <row r="55" spans="1:109" x14ac:dyDescent="0.15">
      <c r="A55" s="293"/>
      <c r="B55" s="80"/>
      <c r="G55" s="1110"/>
      <c r="H55" s="1110"/>
      <c r="I55" s="1110"/>
      <c r="J55" s="1110"/>
      <c r="K55" s="1124"/>
      <c r="L55" s="1124"/>
      <c r="M55" s="1124"/>
      <c r="N55" s="1124"/>
      <c r="AN55" s="1112" t="s">
        <v>236</v>
      </c>
      <c r="AO55" s="1112"/>
      <c r="AP55" s="1112"/>
      <c r="AQ55" s="1112"/>
      <c r="AR55" s="1112"/>
      <c r="AS55" s="1112"/>
      <c r="AT55" s="1112"/>
      <c r="AU55" s="1112"/>
      <c r="AV55" s="1112"/>
      <c r="AW55" s="1112"/>
      <c r="AX55" s="1112"/>
      <c r="AY55" s="1112"/>
      <c r="AZ55" s="1112"/>
      <c r="BA55" s="1112"/>
      <c r="BB55" s="1125" t="s">
        <v>548</v>
      </c>
      <c r="BC55" s="1125"/>
      <c r="BD55" s="1125"/>
      <c r="BE55" s="1125"/>
      <c r="BF55" s="1125"/>
      <c r="BG55" s="1125"/>
      <c r="BH55" s="1125"/>
      <c r="BI55" s="1125"/>
      <c r="BJ55" s="1125"/>
      <c r="BK55" s="1125"/>
      <c r="BL55" s="1125"/>
      <c r="BM55" s="1125"/>
      <c r="BN55" s="1125"/>
      <c r="BO55" s="1125"/>
      <c r="BP55" s="1126">
        <v>0</v>
      </c>
      <c r="BQ55" s="1126"/>
      <c r="BR55" s="1126"/>
      <c r="BS55" s="1126"/>
      <c r="BT55" s="1126"/>
      <c r="BU55" s="1126"/>
      <c r="BV55" s="1126"/>
      <c r="BW55" s="1126"/>
      <c r="BX55" s="1126">
        <v>0</v>
      </c>
      <c r="BY55" s="1126"/>
      <c r="BZ55" s="1126"/>
      <c r="CA55" s="1126"/>
      <c r="CB55" s="1126"/>
      <c r="CC55" s="1126"/>
      <c r="CD55" s="1126"/>
      <c r="CE55" s="1126"/>
      <c r="CF55" s="1126">
        <v>0</v>
      </c>
      <c r="CG55" s="1126"/>
      <c r="CH55" s="1126"/>
      <c r="CI55" s="1126"/>
      <c r="CJ55" s="1126"/>
      <c r="CK55" s="1126"/>
      <c r="CL55" s="1126"/>
      <c r="CM55" s="1126"/>
      <c r="CN55" s="1126">
        <v>0</v>
      </c>
      <c r="CO55" s="1126"/>
      <c r="CP55" s="1126"/>
      <c r="CQ55" s="1126"/>
      <c r="CR55" s="1126"/>
      <c r="CS55" s="1126"/>
      <c r="CT55" s="1126"/>
      <c r="CU55" s="1126"/>
      <c r="CV55" s="1126">
        <v>0</v>
      </c>
      <c r="CW55" s="1126"/>
      <c r="CX55" s="1126"/>
      <c r="CY55" s="1126"/>
      <c r="CZ55" s="1126"/>
      <c r="DA55" s="1126"/>
      <c r="DB55" s="1126"/>
      <c r="DC55" s="1126"/>
    </row>
    <row r="56" spans="1:109" x14ac:dyDescent="0.15">
      <c r="A56" s="293"/>
      <c r="B56" s="80"/>
      <c r="G56" s="1110"/>
      <c r="H56" s="1110"/>
      <c r="I56" s="1110"/>
      <c r="J56" s="1110"/>
      <c r="K56" s="1124"/>
      <c r="L56" s="1124"/>
      <c r="M56" s="1124"/>
      <c r="N56" s="1124"/>
      <c r="AN56" s="1112"/>
      <c r="AO56" s="1112"/>
      <c r="AP56" s="1112"/>
      <c r="AQ56" s="1112"/>
      <c r="AR56" s="1112"/>
      <c r="AS56" s="1112"/>
      <c r="AT56" s="1112"/>
      <c r="AU56" s="1112"/>
      <c r="AV56" s="1112"/>
      <c r="AW56" s="1112"/>
      <c r="AX56" s="1112"/>
      <c r="AY56" s="1112"/>
      <c r="AZ56" s="1112"/>
      <c r="BA56" s="1112"/>
      <c r="BB56" s="1125"/>
      <c r="BC56" s="1125"/>
      <c r="BD56" s="1125"/>
      <c r="BE56" s="1125"/>
      <c r="BF56" s="1125"/>
      <c r="BG56" s="1125"/>
      <c r="BH56" s="1125"/>
      <c r="BI56" s="1125"/>
      <c r="BJ56" s="1125"/>
      <c r="BK56" s="1125"/>
      <c r="BL56" s="1125"/>
      <c r="BM56" s="1125"/>
      <c r="BN56" s="1125"/>
      <c r="BO56" s="1125"/>
      <c r="BP56" s="1126"/>
      <c r="BQ56" s="1126"/>
      <c r="BR56" s="1126"/>
      <c r="BS56" s="1126"/>
      <c r="BT56" s="1126"/>
      <c r="BU56" s="1126"/>
      <c r="BV56" s="1126"/>
      <c r="BW56" s="1126"/>
      <c r="BX56" s="1126"/>
      <c r="BY56" s="1126"/>
      <c r="BZ56" s="1126"/>
      <c r="CA56" s="1126"/>
      <c r="CB56" s="1126"/>
      <c r="CC56" s="1126"/>
      <c r="CD56" s="1126"/>
      <c r="CE56" s="1126"/>
      <c r="CF56" s="1126"/>
      <c r="CG56" s="1126"/>
      <c r="CH56" s="1126"/>
      <c r="CI56" s="1126"/>
      <c r="CJ56" s="1126"/>
      <c r="CK56" s="1126"/>
      <c r="CL56" s="1126"/>
      <c r="CM56" s="1126"/>
      <c r="CN56" s="1126"/>
      <c r="CO56" s="1126"/>
      <c r="CP56" s="1126"/>
      <c r="CQ56" s="1126"/>
      <c r="CR56" s="1126"/>
      <c r="CS56" s="1126"/>
      <c r="CT56" s="1126"/>
      <c r="CU56" s="1126"/>
      <c r="CV56" s="1126"/>
      <c r="CW56" s="1126"/>
      <c r="CX56" s="1126"/>
      <c r="CY56" s="1126"/>
      <c r="CZ56" s="1126"/>
      <c r="DA56" s="1126"/>
      <c r="DB56" s="1126"/>
      <c r="DC56" s="1126"/>
    </row>
    <row r="57" spans="1:109" s="293" customFormat="1" x14ac:dyDescent="0.15">
      <c r="B57" s="299"/>
      <c r="G57" s="1110"/>
      <c r="H57" s="1110"/>
      <c r="I57" s="1127"/>
      <c r="J57" s="1127"/>
      <c r="K57" s="1124"/>
      <c r="L57" s="1124"/>
      <c r="M57" s="1124"/>
      <c r="N57" s="1124"/>
      <c r="AM57" s="46"/>
      <c r="AN57" s="1112"/>
      <c r="AO57" s="1112"/>
      <c r="AP57" s="1112"/>
      <c r="AQ57" s="1112"/>
      <c r="AR57" s="1112"/>
      <c r="AS57" s="1112"/>
      <c r="AT57" s="1112"/>
      <c r="AU57" s="1112"/>
      <c r="AV57" s="1112"/>
      <c r="AW57" s="1112"/>
      <c r="AX57" s="1112"/>
      <c r="AY57" s="1112"/>
      <c r="AZ57" s="1112"/>
      <c r="BA57" s="1112"/>
      <c r="BB57" s="1125" t="s">
        <v>549</v>
      </c>
      <c r="BC57" s="1125"/>
      <c r="BD57" s="1125"/>
      <c r="BE57" s="1125"/>
      <c r="BF57" s="1125"/>
      <c r="BG57" s="1125"/>
      <c r="BH57" s="1125"/>
      <c r="BI57" s="1125"/>
      <c r="BJ57" s="1125"/>
      <c r="BK57" s="1125"/>
      <c r="BL57" s="1125"/>
      <c r="BM57" s="1125"/>
      <c r="BN57" s="1125"/>
      <c r="BO57" s="1125"/>
      <c r="BP57" s="1126">
        <v>59.2</v>
      </c>
      <c r="BQ57" s="1126"/>
      <c r="BR57" s="1126"/>
      <c r="BS57" s="1126"/>
      <c r="BT57" s="1126"/>
      <c r="BU57" s="1126"/>
      <c r="BV57" s="1126"/>
      <c r="BW57" s="1126"/>
      <c r="BX57" s="1126">
        <v>60.3</v>
      </c>
      <c r="BY57" s="1126"/>
      <c r="BZ57" s="1126"/>
      <c r="CA57" s="1126"/>
      <c r="CB57" s="1126"/>
      <c r="CC57" s="1126"/>
      <c r="CD57" s="1126"/>
      <c r="CE57" s="1126"/>
      <c r="CF57" s="1126">
        <v>61</v>
      </c>
      <c r="CG57" s="1126"/>
      <c r="CH57" s="1126"/>
      <c r="CI57" s="1126"/>
      <c r="CJ57" s="1126"/>
      <c r="CK57" s="1126"/>
      <c r="CL57" s="1126"/>
      <c r="CM57" s="1126"/>
      <c r="CN57" s="1126">
        <v>62.3</v>
      </c>
      <c r="CO57" s="1126"/>
      <c r="CP57" s="1126"/>
      <c r="CQ57" s="1126"/>
      <c r="CR57" s="1126"/>
      <c r="CS57" s="1126"/>
      <c r="CT57" s="1126"/>
      <c r="CU57" s="1126"/>
      <c r="CV57" s="1126">
        <v>63.7</v>
      </c>
      <c r="CW57" s="1126"/>
      <c r="CX57" s="1126"/>
      <c r="CY57" s="1126"/>
      <c r="CZ57" s="1126"/>
      <c r="DA57" s="1126"/>
      <c r="DB57" s="1126"/>
      <c r="DC57" s="1126"/>
      <c r="DD57" s="317"/>
      <c r="DE57" s="299"/>
    </row>
    <row r="58" spans="1:109" s="293" customFormat="1" x14ac:dyDescent="0.15">
      <c r="A58" s="46"/>
      <c r="B58" s="299"/>
      <c r="G58" s="1110"/>
      <c r="H58" s="1110"/>
      <c r="I58" s="1127"/>
      <c r="J58" s="1127"/>
      <c r="K58" s="1124"/>
      <c r="L58" s="1124"/>
      <c r="M58" s="1124"/>
      <c r="N58" s="1124"/>
      <c r="AM58" s="46"/>
      <c r="AN58" s="1112"/>
      <c r="AO58" s="1112"/>
      <c r="AP58" s="1112"/>
      <c r="AQ58" s="1112"/>
      <c r="AR58" s="1112"/>
      <c r="AS58" s="1112"/>
      <c r="AT58" s="1112"/>
      <c r="AU58" s="1112"/>
      <c r="AV58" s="1112"/>
      <c r="AW58" s="1112"/>
      <c r="AX58" s="1112"/>
      <c r="AY58" s="1112"/>
      <c r="AZ58" s="1112"/>
      <c r="BA58" s="1112"/>
      <c r="BB58" s="1125"/>
      <c r="BC58" s="1125"/>
      <c r="BD58" s="1125"/>
      <c r="BE58" s="1125"/>
      <c r="BF58" s="1125"/>
      <c r="BG58" s="1125"/>
      <c r="BH58" s="1125"/>
      <c r="BI58" s="1125"/>
      <c r="BJ58" s="1125"/>
      <c r="BK58" s="1125"/>
      <c r="BL58" s="1125"/>
      <c r="BM58" s="1125"/>
      <c r="BN58" s="1125"/>
      <c r="BO58" s="1125"/>
      <c r="BP58" s="1126"/>
      <c r="BQ58" s="1126"/>
      <c r="BR58" s="1126"/>
      <c r="BS58" s="1126"/>
      <c r="BT58" s="1126"/>
      <c r="BU58" s="1126"/>
      <c r="BV58" s="1126"/>
      <c r="BW58" s="1126"/>
      <c r="BX58" s="1126"/>
      <c r="BY58" s="1126"/>
      <c r="BZ58" s="1126"/>
      <c r="CA58" s="1126"/>
      <c r="CB58" s="1126"/>
      <c r="CC58" s="1126"/>
      <c r="CD58" s="1126"/>
      <c r="CE58" s="1126"/>
      <c r="CF58" s="1126"/>
      <c r="CG58" s="1126"/>
      <c r="CH58" s="1126"/>
      <c r="CI58" s="1126"/>
      <c r="CJ58" s="1126"/>
      <c r="CK58" s="1126"/>
      <c r="CL58" s="1126"/>
      <c r="CM58" s="1126"/>
      <c r="CN58" s="1126"/>
      <c r="CO58" s="1126"/>
      <c r="CP58" s="1126"/>
      <c r="CQ58" s="1126"/>
      <c r="CR58" s="1126"/>
      <c r="CS58" s="1126"/>
      <c r="CT58" s="1126"/>
      <c r="CU58" s="1126"/>
      <c r="CV58" s="1126"/>
      <c r="CW58" s="1126"/>
      <c r="CX58" s="1126"/>
      <c r="CY58" s="1126"/>
      <c r="CZ58" s="1126"/>
      <c r="DA58" s="1126"/>
      <c r="DB58" s="1126"/>
      <c r="DC58" s="1126"/>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339</v>
      </c>
    </row>
    <row r="64" spans="1:109" x14ac:dyDescent="0.15">
      <c r="B64" s="80"/>
      <c r="G64" s="302"/>
      <c r="N64" s="315"/>
      <c r="AM64" s="302"/>
      <c r="AN64" s="302" t="s">
        <v>546</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3" t="s">
        <v>472</v>
      </c>
      <c r="AO65" s="1114"/>
      <c r="AP65" s="1114"/>
      <c r="AQ65" s="1114"/>
      <c r="AR65" s="1114"/>
      <c r="AS65" s="1114"/>
      <c r="AT65" s="1114"/>
      <c r="AU65" s="1114"/>
      <c r="AV65" s="1114"/>
      <c r="AW65" s="1114"/>
      <c r="AX65" s="1114"/>
      <c r="AY65" s="1114"/>
      <c r="AZ65" s="1114"/>
      <c r="BA65" s="1114"/>
      <c r="BB65" s="1114"/>
      <c r="BC65" s="1114"/>
      <c r="BD65" s="1114"/>
      <c r="BE65" s="1114"/>
      <c r="BF65" s="1114"/>
      <c r="BG65" s="1114"/>
      <c r="BH65" s="1114"/>
      <c r="BI65" s="1114"/>
      <c r="BJ65" s="1114"/>
      <c r="BK65" s="1114"/>
      <c r="BL65" s="1114"/>
      <c r="BM65" s="1114"/>
      <c r="BN65" s="1114"/>
      <c r="BO65" s="1114"/>
      <c r="BP65" s="1114"/>
      <c r="BQ65" s="1114"/>
      <c r="BR65" s="1114"/>
      <c r="BS65" s="1114"/>
      <c r="BT65" s="1114"/>
      <c r="BU65" s="1114"/>
      <c r="BV65" s="1114"/>
      <c r="BW65" s="1114"/>
      <c r="BX65" s="1114"/>
      <c r="BY65" s="1114"/>
      <c r="BZ65" s="1114"/>
      <c r="CA65" s="1114"/>
      <c r="CB65" s="1114"/>
      <c r="CC65" s="1114"/>
      <c r="CD65" s="1114"/>
      <c r="CE65" s="1114"/>
      <c r="CF65" s="1114"/>
      <c r="CG65" s="1114"/>
      <c r="CH65" s="1114"/>
      <c r="CI65" s="1114"/>
      <c r="CJ65" s="1114"/>
      <c r="CK65" s="1114"/>
      <c r="CL65" s="1114"/>
      <c r="CM65" s="1114"/>
      <c r="CN65" s="1114"/>
      <c r="CO65" s="1114"/>
      <c r="CP65" s="1114"/>
      <c r="CQ65" s="1114"/>
      <c r="CR65" s="1114"/>
      <c r="CS65" s="1114"/>
      <c r="CT65" s="1114"/>
      <c r="CU65" s="1114"/>
      <c r="CV65" s="1114"/>
      <c r="CW65" s="1114"/>
      <c r="CX65" s="1114"/>
      <c r="CY65" s="1114"/>
      <c r="CZ65" s="1114"/>
      <c r="DA65" s="1114"/>
      <c r="DB65" s="1114"/>
      <c r="DC65" s="1115"/>
    </row>
    <row r="66" spans="2:107" x14ac:dyDescent="0.15">
      <c r="B66" s="80"/>
      <c r="AN66" s="1116"/>
      <c r="AO66" s="1117"/>
      <c r="AP66" s="1117"/>
      <c r="AQ66" s="1117"/>
      <c r="AR66" s="1117"/>
      <c r="AS66" s="1117"/>
      <c r="AT66" s="1117"/>
      <c r="AU66" s="1117"/>
      <c r="AV66" s="1117"/>
      <c r="AW66" s="1117"/>
      <c r="AX66" s="1117"/>
      <c r="AY66" s="1117"/>
      <c r="AZ66" s="1117"/>
      <c r="BA66" s="1117"/>
      <c r="BB66" s="1117"/>
      <c r="BC66" s="1117"/>
      <c r="BD66" s="1117"/>
      <c r="BE66" s="1117"/>
      <c r="BF66" s="1117"/>
      <c r="BG66" s="1117"/>
      <c r="BH66" s="1117"/>
      <c r="BI66" s="1117"/>
      <c r="BJ66" s="1117"/>
      <c r="BK66" s="1117"/>
      <c r="BL66" s="1117"/>
      <c r="BM66" s="1117"/>
      <c r="BN66" s="1117"/>
      <c r="BO66" s="1117"/>
      <c r="BP66" s="1117"/>
      <c r="BQ66" s="1117"/>
      <c r="BR66" s="1117"/>
      <c r="BS66" s="1117"/>
      <c r="BT66" s="1117"/>
      <c r="BU66" s="1117"/>
      <c r="BV66" s="1117"/>
      <c r="BW66" s="1117"/>
      <c r="BX66" s="1117"/>
      <c r="BY66" s="1117"/>
      <c r="BZ66" s="1117"/>
      <c r="CA66" s="1117"/>
      <c r="CB66" s="1117"/>
      <c r="CC66" s="1117"/>
      <c r="CD66" s="1117"/>
      <c r="CE66" s="1117"/>
      <c r="CF66" s="1117"/>
      <c r="CG66" s="1117"/>
      <c r="CH66" s="1117"/>
      <c r="CI66" s="1117"/>
      <c r="CJ66" s="1117"/>
      <c r="CK66" s="1117"/>
      <c r="CL66" s="1117"/>
      <c r="CM66" s="1117"/>
      <c r="CN66" s="1117"/>
      <c r="CO66" s="1117"/>
      <c r="CP66" s="1117"/>
      <c r="CQ66" s="1117"/>
      <c r="CR66" s="1117"/>
      <c r="CS66" s="1117"/>
      <c r="CT66" s="1117"/>
      <c r="CU66" s="1117"/>
      <c r="CV66" s="1117"/>
      <c r="CW66" s="1117"/>
      <c r="CX66" s="1117"/>
      <c r="CY66" s="1117"/>
      <c r="CZ66" s="1117"/>
      <c r="DA66" s="1117"/>
      <c r="DB66" s="1117"/>
      <c r="DC66" s="1118"/>
    </row>
    <row r="67" spans="2:107" x14ac:dyDescent="0.15">
      <c r="B67" s="80"/>
      <c r="AN67" s="1116"/>
      <c r="AO67" s="1117"/>
      <c r="AP67" s="1117"/>
      <c r="AQ67" s="1117"/>
      <c r="AR67" s="1117"/>
      <c r="AS67" s="1117"/>
      <c r="AT67" s="1117"/>
      <c r="AU67" s="1117"/>
      <c r="AV67" s="1117"/>
      <c r="AW67" s="1117"/>
      <c r="AX67" s="1117"/>
      <c r="AY67" s="1117"/>
      <c r="AZ67" s="1117"/>
      <c r="BA67" s="1117"/>
      <c r="BB67" s="1117"/>
      <c r="BC67" s="1117"/>
      <c r="BD67" s="1117"/>
      <c r="BE67" s="1117"/>
      <c r="BF67" s="1117"/>
      <c r="BG67" s="1117"/>
      <c r="BH67" s="1117"/>
      <c r="BI67" s="1117"/>
      <c r="BJ67" s="1117"/>
      <c r="BK67" s="1117"/>
      <c r="BL67" s="1117"/>
      <c r="BM67" s="1117"/>
      <c r="BN67" s="1117"/>
      <c r="BO67" s="1117"/>
      <c r="BP67" s="1117"/>
      <c r="BQ67" s="1117"/>
      <c r="BR67" s="1117"/>
      <c r="BS67" s="1117"/>
      <c r="BT67" s="1117"/>
      <c r="BU67" s="1117"/>
      <c r="BV67" s="1117"/>
      <c r="BW67" s="1117"/>
      <c r="BX67" s="1117"/>
      <c r="BY67" s="1117"/>
      <c r="BZ67" s="1117"/>
      <c r="CA67" s="1117"/>
      <c r="CB67" s="1117"/>
      <c r="CC67" s="1117"/>
      <c r="CD67" s="1117"/>
      <c r="CE67" s="1117"/>
      <c r="CF67" s="1117"/>
      <c r="CG67" s="1117"/>
      <c r="CH67" s="1117"/>
      <c r="CI67" s="1117"/>
      <c r="CJ67" s="1117"/>
      <c r="CK67" s="1117"/>
      <c r="CL67" s="1117"/>
      <c r="CM67" s="1117"/>
      <c r="CN67" s="1117"/>
      <c r="CO67" s="1117"/>
      <c r="CP67" s="1117"/>
      <c r="CQ67" s="1117"/>
      <c r="CR67" s="1117"/>
      <c r="CS67" s="1117"/>
      <c r="CT67" s="1117"/>
      <c r="CU67" s="1117"/>
      <c r="CV67" s="1117"/>
      <c r="CW67" s="1117"/>
      <c r="CX67" s="1117"/>
      <c r="CY67" s="1117"/>
      <c r="CZ67" s="1117"/>
      <c r="DA67" s="1117"/>
      <c r="DB67" s="1117"/>
      <c r="DC67" s="1118"/>
    </row>
    <row r="68" spans="2:107" x14ac:dyDescent="0.15">
      <c r="B68" s="80"/>
      <c r="AN68" s="1116"/>
      <c r="AO68" s="1117"/>
      <c r="AP68" s="1117"/>
      <c r="AQ68" s="1117"/>
      <c r="AR68" s="1117"/>
      <c r="AS68" s="1117"/>
      <c r="AT68" s="1117"/>
      <c r="AU68" s="1117"/>
      <c r="AV68" s="1117"/>
      <c r="AW68" s="1117"/>
      <c r="AX68" s="1117"/>
      <c r="AY68" s="1117"/>
      <c r="AZ68" s="1117"/>
      <c r="BA68" s="1117"/>
      <c r="BB68" s="1117"/>
      <c r="BC68" s="1117"/>
      <c r="BD68" s="1117"/>
      <c r="BE68" s="1117"/>
      <c r="BF68" s="1117"/>
      <c r="BG68" s="1117"/>
      <c r="BH68" s="1117"/>
      <c r="BI68" s="1117"/>
      <c r="BJ68" s="1117"/>
      <c r="BK68" s="1117"/>
      <c r="BL68" s="1117"/>
      <c r="BM68" s="1117"/>
      <c r="BN68" s="1117"/>
      <c r="BO68" s="1117"/>
      <c r="BP68" s="1117"/>
      <c r="BQ68" s="1117"/>
      <c r="BR68" s="1117"/>
      <c r="BS68" s="1117"/>
      <c r="BT68" s="1117"/>
      <c r="BU68" s="1117"/>
      <c r="BV68" s="1117"/>
      <c r="BW68" s="1117"/>
      <c r="BX68" s="1117"/>
      <c r="BY68" s="1117"/>
      <c r="BZ68" s="1117"/>
      <c r="CA68" s="1117"/>
      <c r="CB68" s="1117"/>
      <c r="CC68" s="1117"/>
      <c r="CD68" s="1117"/>
      <c r="CE68" s="1117"/>
      <c r="CF68" s="1117"/>
      <c r="CG68" s="1117"/>
      <c r="CH68" s="1117"/>
      <c r="CI68" s="1117"/>
      <c r="CJ68" s="1117"/>
      <c r="CK68" s="1117"/>
      <c r="CL68" s="1117"/>
      <c r="CM68" s="1117"/>
      <c r="CN68" s="1117"/>
      <c r="CO68" s="1117"/>
      <c r="CP68" s="1117"/>
      <c r="CQ68" s="1117"/>
      <c r="CR68" s="1117"/>
      <c r="CS68" s="1117"/>
      <c r="CT68" s="1117"/>
      <c r="CU68" s="1117"/>
      <c r="CV68" s="1117"/>
      <c r="CW68" s="1117"/>
      <c r="CX68" s="1117"/>
      <c r="CY68" s="1117"/>
      <c r="CZ68" s="1117"/>
      <c r="DA68" s="1117"/>
      <c r="DB68" s="1117"/>
      <c r="DC68" s="1118"/>
    </row>
    <row r="69" spans="2:107" x14ac:dyDescent="0.15">
      <c r="B69" s="80"/>
      <c r="AN69" s="1119"/>
      <c r="AO69" s="1120"/>
      <c r="AP69" s="1120"/>
      <c r="AQ69" s="1120"/>
      <c r="AR69" s="1120"/>
      <c r="AS69" s="1120"/>
      <c r="AT69" s="1120"/>
      <c r="AU69" s="1120"/>
      <c r="AV69" s="1120"/>
      <c r="AW69" s="1120"/>
      <c r="AX69" s="1120"/>
      <c r="AY69" s="1120"/>
      <c r="AZ69" s="1120"/>
      <c r="BA69" s="1120"/>
      <c r="BB69" s="1120"/>
      <c r="BC69" s="1120"/>
      <c r="BD69" s="1120"/>
      <c r="BE69" s="1120"/>
      <c r="BF69" s="1120"/>
      <c r="BG69" s="1120"/>
      <c r="BH69" s="1120"/>
      <c r="BI69" s="1120"/>
      <c r="BJ69" s="1120"/>
      <c r="BK69" s="1120"/>
      <c r="BL69" s="1120"/>
      <c r="BM69" s="1120"/>
      <c r="BN69" s="1120"/>
      <c r="BO69" s="1120"/>
      <c r="BP69" s="1120"/>
      <c r="BQ69" s="1120"/>
      <c r="BR69" s="1120"/>
      <c r="BS69" s="1120"/>
      <c r="BT69" s="1120"/>
      <c r="BU69" s="1120"/>
      <c r="BV69" s="1120"/>
      <c r="BW69" s="1120"/>
      <c r="BX69" s="1120"/>
      <c r="BY69" s="1120"/>
      <c r="BZ69" s="1120"/>
      <c r="CA69" s="1120"/>
      <c r="CB69" s="1120"/>
      <c r="CC69" s="1120"/>
      <c r="CD69" s="1120"/>
      <c r="CE69" s="1120"/>
      <c r="CF69" s="1120"/>
      <c r="CG69" s="1120"/>
      <c r="CH69" s="1120"/>
      <c r="CI69" s="1120"/>
      <c r="CJ69" s="1120"/>
      <c r="CK69" s="1120"/>
      <c r="CL69" s="1120"/>
      <c r="CM69" s="1120"/>
      <c r="CN69" s="1120"/>
      <c r="CO69" s="1120"/>
      <c r="CP69" s="1120"/>
      <c r="CQ69" s="1120"/>
      <c r="CR69" s="1120"/>
      <c r="CS69" s="1120"/>
      <c r="CT69" s="1120"/>
      <c r="CU69" s="1120"/>
      <c r="CV69" s="1120"/>
      <c r="CW69" s="1120"/>
      <c r="CX69" s="1120"/>
      <c r="CY69" s="1120"/>
      <c r="CZ69" s="1120"/>
      <c r="DA69" s="1120"/>
      <c r="DB69" s="1120"/>
      <c r="DC69" s="1121"/>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169</v>
      </c>
    </row>
    <row r="72" spans="2:107" x14ac:dyDescent="0.15">
      <c r="B72" s="80"/>
      <c r="G72" s="1110"/>
      <c r="H72" s="1110"/>
      <c r="I72" s="1110"/>
      <c r="J72" s="1110"/>
      <c r="K72" s="308"/>
      <c r="L72" s="308"/>
      <c r="M72" s="312"/>
      <c r="N72" s="312"/>
      <c r="AN72" s="1111"/>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2" t="s">
        <v>530</v>
      </c>
      <c r="BQ72" s="1112"/>
      <c r="BR72" s="1112"/>
      <c r="BS72" s="1112"/>
      <c r="BT72" s="1112"/>
      <c r="BU72" s="1112"/>
      <c r="BV72" s="1112"/>
      <c r="BW72" s="1112"/>
      <c r="BX72" s="1112" t="s">
        <v>531</v>
      </c>
      <c r="BY72" s="1112"/>
      <c r="BZ72" s="1112"/>
      <c r="CA72" s="1112"/>
      <c r="CB72" s="1112"/>
      <c r="CC72" s="1112"/>
      <c r="CD72" s="1112"/>
      <c r="CE72" s="1112"/>
      <c r="CF72" s="1112" t="s">
        <v>532</v>
      </c>
      <c r="CG72" s="1112"/>
      <c r="CH72" s="1112"/>
      <c r="CI72" s="1112"/>
      <c r="CJ72" s="1112"/>
      <c r="CK72" s="1112"/>
      <c r="CL72" s="1112"/>
      <c r="CM72" s="1112"/>
      <c r="CN72" s="1112" t="s">
        <v>533</v>
      </c>
      <c r="CO72" s="1112"/>
      <c r="CP72" s="1112"/>
      <c r="CQ72" s="1112"/>
      <c r="CR72" s="1112"/>
      <c r="CS72" s="1112"/>
      <c r="CT72" s="1112"/>
      <c r="CU72" s="1112"/>
      <c r="CV72" s="1112" t="s">
        <v>534</v>
      </c>
      <c r="CW72" s="1112"/>
      <c r="CX72" s="1112"/>
      <c r="CY72" s="1112"/>
      <c r="CZ72" s="1112"/>
      <c r="DA72" s="1112"/>
      <c r="DB72" s="1112"/>
      <c r="DC72" s="1112"/>
    </row>
    <row r="73" spans="2:107" x14ac:dyDescent="0.15">
      <c r="B73" s="80"/>
      <c r="G73" s="1122"/>
      <c r="H73" s="1122"/>
      <c r="I73" s="1122"/>
      <c r="J73" s="1122"/>
      <c r="K73" s="1128"/>
      <c r="L73" s="1128"/>
      <c r="M73" s="1128"/>
      <c r="N73" s="1128"/>
      <c r="AM73" s="304"/>
      <c r="AN73" s="1125" t="s">
        <v>547</v>
      </c>
      <c r="AO73" s="1125"/>
      <c r="AP73" s="1125"/>
      <c r="AQ73" s="1125"/>
      <c r="AR73" s="1125"/>
      <c r="AS73" s="1125"/>
      <c r="AT73" s="1125"/>
      <c r="AU73" s="1125"/>
      <c r="AV73" s="1125"/>
      <c r="AW73" s="1125"/>
      <c r="AX73" s="1125"/>
      <c r="AY73" s="1125"/>
      <c r="AZ73" s="1125"/>
      <c r="BA73" s="1125"/>
      <c r="BB73" s="1125" t="s">
        <v>548</v>
      </c>
      <c r="BC73" s="1125"/>
      <c r="BD73" s="1125"/>
      <c r="BE73" s="1125"/>
      <c r="BF73" s="1125"/>
      <c r="BG73" s="1125"/>
      <c r="BH73" s="1125"/>
      <c r="BI73" s="1125"/>
      <c r="BJ73" s="1125"/>
      <c r="BK73" s="1125"/>
      <c r="BL73" s="1125"/>
      <c r="BM73" s="1125"/>
      <c r="BN73" s="1125"/>
      <c r="BO73" s="1125"/>
      <c r="BP73" s="1126"/>
      <c r="BQ73" s="1126"/>
      <c r="BR73" s="1126"/>
      <c r="BS73" s="1126"/>
      <c r="BT73" s="1126"/>
      <c r="BU73" s="1126"/>
      <c r="BV73" s="1126"/>
      <c r="BW73" s="1126"/>
      <c r="BX73" s="1126"/>
      <c r="BY73" s="1126"/>
      <c r="BZ73" s="1126"/>
      <c r="CA73" s="1126"/>
      <c r="CB73" s="1126"/>
      <c r="CC73" s="1126"/>
      <c r="CD73" s="1126"/>
      <c r="CE73" s="1126"/>
      <c r="CF73" s="1126"/>
      <c r="CG73" s="1126"/>
      <c r="CH73" s="1126"/>
      <c r="CI73" s="1126"/>
      <c r="CJ73" s="1126"/>
      <c r="CK73" s="1126"/>
      <c r="CL73" s="1126"/>
      <c r="CM73" s="1126"/>
      <c r="CN73" s="1126"/>
      <c r="CO73" s="1126"/>
      <c r="CP73" s="1126"/>
      <c r="CQ73" s="1126"/>
      <c r="CR73" s="1126"/>
      <c r="CS73" s="1126"/>
      <c r="CT73" s="1126"/>
      <c r="CU73" s="1126"/>
      <c r="CV73" s="1126"/>
      <c r="CW73" s="1126"/>
      <c r="CX73" s="1126"/>
      <c r="CY73" s="1126"/>
      <c r="CZ73" s="1126"/>
      <c r="DA73" s="1126"/>
      <c r="DB73" s="1126"/>
      <c r="DC73" s="1126"/>
    </row>
    <row r="74" spans="2:107" x14ac:dyDescent="0.15">
      <c r="B74" s="80"/>
      <c r="G74" s="1122"/>
      <c r="H74" s="1122"/>
      <c r="I74" s="1122"/>
      <c r="J74" s="1122"/>
      <c r="K74" s="1128"/>
      <c r="L74" s="1128"/>
      <c r="M74" s="1128"/>
      <c r="N74" s="1128"/>
      <c r="AM74" s="304"/>
      <c r="AN74" s="1125"/>
      <c r="AO74" s="1125"/>
      <c r="AP74" s="1125"/>
      <c r="AQ74" s="1125"/>
      <c r="AR74" s="1125"/>
      <c r="AS74" s="1125"/>
      <c r="AT74" s="1125"/>
      <c r="AU74" s="1125"/>
      <c r="AV74" s="1125"/>
      <c r="AW74" s="1125"/>
      <c r="AX74" s="1125"/>
      <c r="AY74" s="1125"/>
      <c r="AZ74" s="1125"/>
      <c r="BA74" s="1125"/>
      <c r="BB74" s="1125"/>
      <c r="BC74" s="1125"/>
      <c r="BD74" s="1125"/>
      <c r="BE74" s="1125"/>
      <c r="BF74" s="1125"/>
      <c r="BG74" s="1125"/>
      <c r="BH74" s="1125"/>
      <c r="BI74" s="1125"/>
      <c r="BJ74" s="1125"/>
      <c r="BK74" s="1125"/>
      <c r="BL74" s="1125"/>
      <c r="BM74" s="1125"/>
      <c r="BN74" s="1125"/>
      <c r="BO74" s="1125"/>
      <c r="BP74" s="1126"/>
      <c r="BQ74" s="1126"/>
      <c r="BR74" s="1126"/>
      <c r="BS74" s="1126"/>
      <c r="BT74" s="1126"/>
      <c r="BU74" s="1126"/>
      <c r="BV74" s="1126"/>
      <c r="BW74" s="1126"/>
      <c r="BX74" s="1126"/>
      <c r="BY74" s="1126"/>
      <c r="BZ74" s="1126"/>
      <c r="CA74" s="1126"/>
      <c r="CB74" s="1126"/>
      <c r="CC74" s="1126"/>
      <c r="CD74" s="1126"/>
      <c r="CE74" s="1126"/>
      <c r="CF74" s="1126"/>
      <c r="CG74" s="1126"/>
      <c r="CH74" s="1126"/>
      <c r="CI74" s="1126"/>
      <c r="CJ74" s="1126"/>
      <c r="CK74" s="1126"/>
      <c r="CL74" s="1126"/>
      <c r="CM74" s="1126"/>
      <c r="CN74" s="1126"/>
      <c r="CO74" s="1126"/>
      <c r="CP74" s="1126"/>
      <c r="CQ74" s="1126"/>
      <c r="CR74" s="1126"/>
      <c r="CS74" s="1126"/>
      <c r="CT74" s="1126"/>
      <c r="CU74" s="1126"/>
      <c r="CV74" s="1126"/>
      <c r="CW74" s="1126"/>
      <c r="CX74" s="1126"/>
      <c r="CY74" s="1126"/>
      <c r="CZ74" s="1126"/>
      <c r="DA74" s="1126"/>
      <c r="DB74" s="1126"/>
      <c r="DC74" s="1126"/>
    </row>
    <row r="75" spans="2:107" x14ac:dyDescent="0.15">
      <c r="B75" s="80"/>
      <c r="G75" s="1122"/>
      <c r="H75" s="1122"/>
      <c r="I75" s="1110"/>
      <c r="J75" s="1110"/>
      <c r="K75" s="1124"/>
      <c r="L75" s="1124"/>
      <c r="M75" s="1124"/>
      <c r="N75" s="1124"/>
      <c r="AM75" s="304"/>
      <c r="AN75" s="1125"/>
      <c r="AO75" s="1125"/>
      <c r="AP75" s="1125"/>
      <c r="AQ75" s="1125"/>
      <c r="AR75" s="1125"/>
      <c r="AS75" s="1125"/>
      <c r="AT75" s="1125"/>
      <c r="AU75" s="1125"/>
      <c r="AV75" s="1125"/>
      <c r="AW75" s="1125"/>
      <c r="AX75" s="1125"/>
      <c r="AY75" s="1125"/>
      <c r="AZ75" s="1125"/>
      <c r="BA75" s="1125"/>
      <c r="BB75" s="1125" t="s">
        <v>417</v>
      </c>
      <c r="BC75" s="1125"/>
      <c r="BD75" s="1125"/>
      <c r="BE75" s="1125"/>
      <c r="BF75" s="1125"/>
      <c r="BG75" s="1125"/>
      <c r="BH75" s="1125"/>
      <c r="BI75" s="1125"/>
      <c r="BJ75" s="1125"/>
      <c r="BK75" s="1125"/>
      <c r="BL75" s="1125"/>
      <c r="BM75" s="1125"/>
      <c r="BN75" s="1125"/>
      <c r="BO75" s="1125"/>
      <c r="BP75" s="1126">
        <v>2.2000000000000002</v>
      </c>
      <c r="BQ75" s="1126"/>
      <c r="BR75" s="1126"/>
      <c r="BS75" s="1126"/>
      <c r="BT75" s="1126"/>
      <c r="BU75" s="1126"/>
      <c r="BV75" s="1126"/>
      <c r="BW75" s="1126"/>
      <c r="BX75" s="1126">
        <v>2</v>
      </c>
      <c r="BY75" s="1126"/>
      <c r="BZ75" s="1126"/>
      <c r="CA75" s="1126"/>
      <c r="CB75" s="1126"/>
      <c r="CC75" s="1126"/>
      <c r="CD75" s="1126"/>
      <c r="CE75" s="1126"/>
      <c r="CF75" s="1126">
        <v>2.4</v>
      </c>
      <c r="CG75" s="1126"/>
      <c r="CH75" s="1126"/>
      <c r="CI75" s="1126"/>
      <c r="CJ75" s="1126"/>
      <c r="CK75" s="1126"/>
      <c r="CL75" s="1126"/>
      <c r="CM75" s="1126"/>
      <c r="CN75" s="1126">
        <v>3</v>
      </c>
      <c r="CO75" s="1126"/>
      <c r="CP75" s="1126"/>
      <c r="CQ75" s="1126"/>
      <c r="CR75" s="1126"/>
      <c r="CS75" s="1126"/>
      <c r="CT75" s="1126"/>
      <c r="CU75" s="1126"/>
      <c r="CV75" s="1126">
        <v>3.5</v>
      </c>
      <c r="CW75" s="1126"/>
      <c r="CX75" s="1126"/>
      <c r="CY75" s="1126"/>
      <c r="CZ75" s="1126"/>
      <c r="DA75" s="1126"/>
      <c r="DB75" s="1126"/>
      <c r="DC75" s="1126"/>
    </row>
    <row r="76" spans="2:107" x14ac:dyDescent="0.15">
      <c r="B76" s="80"/>
      <c r="G76" s="1122"/>
      <c r="H76" s="1122"/>
      <c r="I76" s="1110"/>
      <c r="J76" s="1110"/>
      <c r="K76" s="1124"/>
      <c r="L76" s="1124"/>
      <c r="M76" s="1124"/>
      <c r="N76" s="1124"/>
      <c r="AM76" s="304"/>
      <c r="AN76" s="1125"/>
      <c r="AO76" s="1125"/>
      <c r="AP76" s="1125"/>
      <c r="AQ76" s="1125"/>
      <c r="AR76" s="1125"/>
      <c r="AS76" s="1125"/>
      <c r="AT76" s="1125"/>
      <c r="AU76" s="1125"/>
      <c r="AV76" s="1125"/>
      <c r="AW76" s="1125"/>
      <c r="AX76" s="1125"/>
      <c r="AY76" s="1125"/>
      <c r="AZ76" s="1125"/>
      <c r="BA76" s="1125"/>
      <c r="BB76" s="1125"/>
      <c r="BC76" s="1125"/>
      <c r="BD76" s="1125"/>
      <c r="BE76" s="1125"/>
      <c r="BF76" s="1125"/>
      <c r="BG76" s="1125"/>
      <c r="BH76" s="1125"/>
      <c r="BI76" s="1125"/>
      <c r="BJ76" s="1125"/>
      <c r="BK76" s="1125"/>
      <c r="BL76" s="1125"/>
      <c r="BM76" s="1125"/>
      <c r="BN76" s="1125"/>
      <c r="BO76" s="1125"/>
      <c r="BP76" s="1126"/>
      <c r="BQ76" s="1126"/>
      <c r="BR76" s="1126"/>
      <c r="BS76" s="1126"/>
      <c r="BT76" s="1126"/>
      <c r="BU76" s="1126"/>
      <c r="BV76" s="1126"/>
      <c r="BW76" s="1126"/>
      <c r="BX76" s="1126"/>
      <c r="BY76" s="1126"/>
      <c r="BZ76" s="1126"/>
      <c r="CA76" s="1126"/>
      <c r="CB76" s="1126"/>
      <c r="CC76" s="1126"/>
      <c r="CD76" s="1126"/>
      <c r="CE76" s="1126"/>
      <c r="CF76" s="1126"/>
      <c r="CG76" s="1126"/>
      <c r="CH76" s="1126"/>
      <c r="CI76" s="1126"/>
      <c r="CJ76" s="1126"/>
      <c r="CK76" s="1126"/>
      <c r="CL76" s="1126"/>
      <c r="CM76" s="1126"/>
      <c r="CN76" s="1126"/>
      <c r="CO76" s="1126"/>
      <c r="CP76" s="1126"/>
      <c r="CQ76" s="1126"/>
      <c r="CR76" s="1126"/>
      <c r="CS76" s="1126"/>
      <c r="CT76" s="1126"/>
      <c r="CU76" s="1126"/>
      <c r="CV76" s="1126"/>
      <c r="CW76" s="1126"/>
      <c r="CX76" s="1126"/>
      <c r="CY76" s="1126"/>
      <c r="CZ76" s="1126"/>
      <c r="DA76" s="1126"/>
      <c r="DB76" s="1126"/>
      <c r="DC76" s="1126"/>
    </row>
    <row r="77" spans="2:107" x14ac:dyDescent="0.15">
      <c r="B77" s="80"/>
      <c r="G77" s="1110"/>
      <c r="H77" s="1110"/>
      <c r="I77" s="1110"/>
      <c r="J77" s="1110"/>
      <c r="K77" s="1128"/>
      <c r="L77" s="1128"/>
      <c r="M77" s="1128"/>
      <c r="N77" s="1128"/>
      <c r="AN77" s="1112" t="s">
        <v>236</v>
      </c>
      <c r="AO77" s="1112"/>
      <c r="AP77" s="1112"/>
      <c r="AQ77" s="1112"/>
      <c r="AR77" s="1112"/>
      <c r="AS77" s="1112"/>
      <c r="AT77" s="1112"/>
      <c r="AU77" s="1112"/>
      <c r="AV77" s="1112"/>
      <c r="AW77" s="1112"/>
      <c r="AX77" s="1112"/>
      <c r="AY77" s="1112"/>
      <c r="AZ77" s="1112"/>
      <c r="BA77" s="1112"/>
      <c r="BB77" s="1125" t="s">
        <v>548</v>
      </c>
      <c r="BC77" s="1125"/>
      <c r="BD77" s="1125"/>
      <c r="BE77" s="1125"/>
      <c r="BF77" s="1125"/>
      <c r="BG77" s="1125"/>
      <c r="BH77" s="1125"/>
      <c r="BI77" s="1125"/>
      <c r="BJ77" s="1125"/>
      <c r="BK77" s="1125"/>
      <c r="BL77" s="1125"/>
      <c r="BM77" s="1125"/>
      <c r="BN77" s="1125"/>
      <c r="BO77" s="1125"/>
      <c r="BP77" s="1126">
        <v>0</v>
      </c>
      <c r="BQ77" s="1126"/>
      <c r="BR77" s="1126"/>
      <c r="BS77" s="1126"/>
      <c r="BT77" s="1126"/>
      <c r="BU77" s="1126"/>
      <c r="BV77" s="1126"/>
      <c r="BW77" s="1126"/>
      <c r="BX77" s="1126">
        <v>0</v>
      </c>
      <c r="BY77" s="1126"/>
      <c r="BZ77" s="1126"/>
      <c r="CA77" s="1126"/>
      <c r="CB77" s="1126"/>
      <c r="CC77" s="1126"/>
      <c r="CD77" s="1126"/>
      <c r="CE77" s="1126"/>
      <c r="CF77" s="1126">
        <v>0</v>
      </c>
      <c r="CG77" s="1126"/>
      <c r="CH77" s="1126"/>
      <c r="CI77" s="1126"/>
      <c r="CJ77" s="1126"/>
      <c r="CK77" s="1126"/>
      <c r="CL77" s="1126"/>
      <c r="CM77" s="1126"/>
      <c r="CN77" s="1126">
        <v>0</v>
      </c>
      <c r="CO77" s="1126"/>
      <c r="CP77" s="1126"/>
      <c r="CQ77" s="1126"/>
      <c r="CR77" s="1126"/>
      <c r="CS77" s="1126"/>
      <c r="CT77" s="1126"/>
      <c r="CU77" s="1126"/>
      <c r="CV77" s="1126">
        <v>0</v>
      </c>
      <c r="CW77" s="1126"/>
      <c r="CX77" s="1126"/>
      <c r="CY77" s="1126"/>
      <c r="CZ77" s="1126"/>
      <c r="DA77" s="1126"/>
      <c r="DB77" s="1126"/>
      <c r="DC77" s="1126"/>
    </row>
    <row r="78" spans="2:107" x14ac:dyDescent="0.15">
      <c r="B78" s="80"/>
      <c r="G78" s="1110"/>
      <c r="H78" s="1110"/>
      <c r="I78" s="1110"/>
      <c r="J78" s="1110"/>
      <c r="K78" s="1128"/>
      <c r="L78" s="1128"/>
      <c r="M78" s="1128"/>
      <c r="N78" s="1128"/>
      <c r="AN78" s="1112"/>
      <c r="AO78" s="1112"/>
      <c r="AP78" s="1112"/>
      <c r="AQ78" s="1112"/>
      <c r="AR78" s="1112"/>
      <c r="AS78" s="1112"/>
      <c r="AT78" s="1112"/>
      <c r="AU78" s="1112"/>
      <c r="AV78" s="1112"/>
      <c r="AW78" s="1112"/>
      <c r="AX78" s="1112"/>
      <c r="AY78" s="1112"/>
      <c r="AZ78" s="1112"/>
      <c r="BA78" s="1112"/>
      <c r="BB78" s="1125"/>
      <c r="BC78" s="1125"/>
      <c r="BD78" s="1125"/>
      <c r="BE78" s="1125"/>
      <c r="BF78" s="1125"/>
      <c r="BG78" s="1125"/>
      <c r="BH78" s="1125"/>
      <c r="BI78" s="1125"/>
      <c r="BJ78" s="1125"/>
      <c r="BK78" s="1125"/>
      <c r="BL78" s="1125"/>
      <c r="BM78" s="1125"/>
      <c r="BN78" s="1125"/>
      <c r="BO78" s="1125"/>
      <c r="BP78" s="1126"/>
      <c r="BQ78" s="1126"/>
      <c r="BR78" s="1126"/>
      <c r="BS78" s="1126"/>
      <c r="BT78" s="1126"/>
      <c r="BU78" s="1126"/>
      <c r="BV78" s="1126"/>
      <c r="BW78" s="1126"/>
      <c r="BX78" s="1126"/>
      <c r="BY78" s="1126"/>
      <c r="BZ78" s="1126"/>
      <c r="CA78" s="1126"/>
      <c r="CB78" s="1126"/>
      <c r="CC78" s="1126"/>
      <c r="CD78" s="1126"/>
      <c r="CE78" s="1126"/>
      <c r="CF78" s="1126"/>
      <c r="CG78" s="1126"/>
      <c r="CH78" s="1126"/>
      <c r="CI78" s="1126"/>
      <c r="CJ78" s="1126"/>
      <c r="CK78" s="1126"/>
      <c r="CL78" s="1126"/>
      <c r="CM78" s="1126"/>
      <c r="CN78" s="1126"/>
      <c r="CO78" s="1126"/>
      <c r="CP78" s="1126"/>
      <c r="CQ78" s="1126"/>
      <c r="CR78" s="1126"/>
      <c r="CS78" s="1126"/>
      <c r="CT78" s="1126"/>
      <c r="CU78" s="1126"/>
      <c r="CV78" s="1126"/>
      <c r="CW78" s="1126"/>
      <c r="CX78" s="1126"/>
      <c r="CY78" s="1126"/>
      <c r="CZ78" s="1126"/>
      <c r="DA78" s="1126"/>
      <c r="DB78" s="1126"/>
      <c r="DC78" s="1126"/>
    </row>
    <row r="79" spans="2:107" x14ac:dyDescent="0.15">
      <c r="B79" s="80"/>
      <c r="G79" s="1110"/>
      <c r="H79" s="1110"/>
      <c r="I79" s="1127"/>
      <c r="J79" s="1127"/>
      <c r="K79" s="1129"/>
      <c r="L79" s="1129"/>
      <c r="M79" s="1129"/>
      <c r="N79" s="1129"/>
      <c r="AN79" s="1112"/>
      <c r="AO79" s="1112"/>
      <c r="AP79" s="1112"/>
      <c r="AQ79" s="1112"/>
      <c r="AR79" s="1112"/>
      <c r="AS79" s="1112"/>
      <c r="AT79" s="1112"/>
      <c r="AU79" s="1112"/>
      <c r="AV79" s="1112"/>
      <c r="AW79" s="1112"/>
      <c r="AX79" s="1112"/>
      <c r="AY79" s="1112"/>
      <c r="AZ79" s="1112"/>
      <c r="BA79" s="1112"/>
      <c r="BB79" s="1125" t="s">
        <v>417</v>
      </c>
      <c r="BC79" s="1125"/>
      <c r="BD79" s="1125"/>
      <c r="BE79" s="1125"/>
      <c r="BF79" s="1125"/>
      <c r="BG79" s="1125"/>
      <c r="BH79" s="1125"/>
      <c r="BI79" s="1125"/>
      <c r="BJ79" s="1125"/>
      <c r="BK79" s="1125"/>
      <c r="BL79" s="1125"/>
      <c r="BM79" s="1125"/>
      <c r="BN79" s="1125"/>
      <c r="BO79" s="1125"/>
      <c r="BP79" s="1126">
        <v>7.1</v>
      </c>
      <c r="BQ79" s="1126"/>
      <c r="BR79" s="1126"/>
      <c r="BS79" s="1126"/>
      <c r="BT79" s="1126"/>
      <c r="BU79" s="1126"/>
      <c r="BV79" s="1126"/>
      <c r="BW79" s="1126"/>
      <c r="BX79" s="1126">
        <v>7.3</v>
      </c>
      <c r="BY79" s="1126"/>
      <c r="BZ79" s="1126"/>
      <c r="CA79" s="1126"/>
      <c r="CB79" s="1126"/>
      <c r="CC79" s="1126"/>
      <c r="CD79" s="1126"/>
      <c r="CE79" s="1126"/>
      <c r="CF79" s="1126">
        <v>7.4</v>
      </c>
      <c r="CG79" s="1126"/>
      <c r="CH79" s="1126"/>
      <c r="CI79" s="1126"/>
      <c r="CJ79" s="1126"/>
      <c r="CK79" s="1126"/>
      <c r="CL79" s="1126"/>
      <c r="CM79" s="1126"/>
      <c r="CN79" s="1126">
        <v>7.5</v>
      </c>
      <c r="CO79" s="1126"/>
      <c r="CP79" s="1126"/>
      <c r="CQ79" s="1126"/>
      <c r="CR79" s="1126"/>
      <c r="CS79" s="1126"/>
      <c r="CT79" s="1126"/>
      <c r="CU79" s="1126"/>
      <c r="CV79" s="1126">
        <v>7.5</v>
      </c>
      <c r="CW79" s="1126"/>
      <c r="CX79" s="1126"/>
      <c r="CY79" s="1126"/>
      <c r="CZ79" s="1126"/>
      <c r="DA79" s="1126"/>
      <c r="DB79" s="1126"/>
      <c r="DC79" s="1126"/>
    </row>
    <row r="80" spans="2:107" x14ac:dyDescent="0.15">
      <c r="B80" s="80"/>
      <c r="G80" s="1110"/>
      <c r="H80" s="1110"/>
      <c r="I80" s="1127"/>
      <c r="J80" s="1127"/>
      <c r="K80" s="1129"/>
      <c r="L80" s="1129"/>
      <c r="M80" s="1129"/>
      <c r="N80" s="1129"/>
      <c r="AN80" s="1112"/>
      <c r="AO80" s="1112"/>
      <c r="AP80" s="1112"/>
      <c r="AQ80" s="1112"/>
      <c r="AR80" s="1112"/>
      <c r="AS80" s="1112"/>
      <c r="AT80" s="1112"/>
      <c r="AU80" s="1112"/>
      <c r="AV80" s="1112"/>
      <c r="AW80" s="1112"/>
      <c r="AX80" s="1112"/>
      <c r="AY80" s="1112"/>
      <c r="AZ80" s="1112"/>
      <c r="BA80" s="1112"/>
      <c r="BB80" s="1125"/>
      <c r="BC80" s="1125"/>
      <c r="BD80" s="1125"/>
      <c r="BE80" s="1125"/>
      <c r="BF80" s="1125"/>
      <c r="BG80" s="1125"/>
      <c r="BH80" s="1125"/>
      <c r="BI80" s="1125"/>
      <c r="BJ80" s="1125"/>
      <c r="BK80" s="1125"/>
      <c r="BL80" s="1125"/>
      <c r="BM80" s="1125"/>
      <c r="BN80" s="1125"/>
      <c r="BO80" s="1125"/>
      <c r="BP80" s="1126"/>
      <c r="BQ80" s="1126"/>
      <c r="BR80" s="1126"/>
      <c r="BS80" s="1126"/>
      <c r="BT80" s="1126"/>
      <c r="BU80" s="1126"/>
      <c r="BV80" s="1126"/>
      <c r="BW80" s="1126"/>
      <c r="BX80" s="1126"/>
      <c r="BY80" s="1126"/>
      <c r="BZ80" s="1126"/>
      <c r="CA80" s="1126"/>
      <c r="CB80" s="1126"/>
      <c r="CC80" s="1126"/>
      <c r="CD80" s="1126"/>
      <c r="CE80" s="1126"/>
      <c r="CF80" s="1126"/>
      <c r="CG80" s="1126"/>
      <c r="CH80" s="1126"/>
      <c r="CI80" s="1126"/>
      <c r="CJ80" s="1126"/>
      <c r="CK80" s="1126"/>
      <c r="CL80" s="1126"/>
      <c r="CM80" s="1126"/>
      <c r="CN80" s="1126"/>
      <c r="CO80" s="1126"/>
      <c r="CP80" s="1126"/>
      <c r="CQ80" s="1126"/>
      <c r="CR80" s="1126"/>
      <c r="CS80" s="1126"/>
      <c r="CT80" s="1126"/>
      <c r="CU80" s="1126"/>
      <c r="CV80" s="1126"/>
      <c r="CW80" s="1126"/>
      <c r="CX80" s="1126"/>
      <c r="CY80" s="1126"/>
      <c r="CZ80" s="1126"/>
      <c r="DA80" s="1126"/>
      <c r="DB80" s="1126"/>
      <c r="DC80" s="1126"/>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eadnjEmp4mbTOnkgr+jc4cFRor6bueOfoziNIV6nWzh3C76TR8ABSarYrzI2MSQM7eCR280U7Zmx8WgUk4BrGA==" saltValue="+CUy3qNRvi4JxBI3FEwMb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ZcwxjsNfC/gTA0hTZY4WWj3GRwfdAEBnNVFNQrkp3Ut5eK34vBAVexw8P/N39CS8xedbTF7HXDg3X9wdWMkNKw==" saltValue="lhM0i0gKFmZ7+ZYM6F4pXw==" spinCount="100000" sheet="1" objects="1" scenarios="1"/>
  <phoneticPr fontId="6"/>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JblzRK3DCHNOPRFNyFfuP0GuCJo6Zc+j1IqHnq+WhWKZN6cuomHwTH5YhAj6QwGJxFFveXkJGz1l1UPEYyH2AQ==" saltValue="wlaz04J4UJTbt0JqC3Y8y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57</v>
      </c>
      <c r="E2" s="124"/>
      <c r="F2" s="334" t="s">
        <v>529</v>
      </c>
      <c r="G2" s="148"/>
      <c r="H2" s="158"/>
    </row>
    <row r="3" spans="1:8" x14ac:dyDescent="0.15">
      <c r="A3" s="114" t="s">
        <v>508</v>
      </c>
      <c r="B3" s="106"/>
      <c r="C3" s="327"/>
      <c r="D3" s="330">
        <v>434299</v>
      </c>
      <c r="E3" s="332"/>
      <c r="F3" s="335">
        <v>271581</v>
      </c>
      <c r="G3" s="337"/>
      <c r="H3" s="340"/>
    </row>
    <row r="4" spans="1:8" x14ac:dyDescent="0.15">
      <c r="A4" s="99"/>
      <c r="B4" s="105"/>
      <c r="C4" s="328"/>
      <c r="D4" s="331">
        <v>218529</v>
      </c>
      <c r="E4" s="333"/>
      <c r="F4" s="336">
        <v>117844</v>
      </c>
      <c r="G4" s="338"/>
      <c r="H4" s="341"/>
    </row>
    <row r="5" spans="1:8" x14ac:dyDescent="0.15">
      <c r="A5" s="114" t="s">
        <v>528</v>
      </c>
      <c r="B5" s="106"/>
      <c r="C5" s="327"/>
      <c r="D5" s="330">
        <v>529252</v>
      </c>
      <c r="E5" s="332"/>
      <c r="F5" s="335">
        <v>268375</v>
      </c>
      <c r="G5" s="337"/>
      <c r="H5" s="340"/>
    </row>
    <row r="6" spans="1:8" x14ac:dyDescent="0.15">
      <c r="A6" s="99"/>
      <c r="B6" s="105"/>
      <c r="C6" s="328"/>
      <c r="D6" s="331">
        <v>265351</v>
      </c>
      <c r="E6" s="333"/>
      <c r="F6" s="336">
        <v>119602</v>
      </c>
      <c r="G6" s="338"/>
      <c r="H6" s="341"/>
    </row>
    <row r="7" spans="1:8" x14ac:dyDescent="0.15">
      <c r="A7" s="114" t="s">
        <v>483</v>
      </c>
      <c r="B7" s="106"/>
      <c r="C7" s="327"/>
      <c r="D7" s="330">
        <v>319435</v>
      </c>
      <c r="E7" s="332"/>
      <c r="F7" s="335">
        <v>301035</v>
      </c>
      <c r="G7" s="337"/>
      <c r="H7" s="340"/>
    </row>
    <row r="8" spans="1:8" x14ac:dyDescent="0.15">
      <c r="A8" s="99"/>
      <c r="B8" s="105"/>
      <c r="C8" s="328"/>
      <c r="D8" s="331">
        <v>247072</v>
      </c>
      <c r="E8" s="333"/>
      <c r="F8" s="336">
        <v>154376</v>
      </c>
      <c r="G8" s="338"/>
      <c r="H8" s="341"/>
    </row>
    <row r="9" spans="1:8" x14ac:dyDescent="0.15">
      <c r="A9" s="114" t="s">
        <v>327</v>
      </c>
      <c r="B9" s="106"/>
      <c r="C9" s="327"/>
      <c r="D9" s="330">
        <v>553513</v>
      </c>
      <c r="E9" s="332"/>
      <c r="F9" s="335">
        <v>277467</v>
      </c>
      <c r="G9" s="337"/>
      <c r="H9" s="340"/>
    </row>
    <row r="10" spans="1:8" x14ac:dyDescent="0.15">
      <c r="A10" s="99"/>
      <c r="B10" s="105"/>
      <c r="C10" s="328"/>
      <c r="D10" s="331">
        <v>243768</v>
      </c>
      <c r="E10" s="333"/>
      <c r="F10" s="336">
        <v>128378</v>
      </c>
      <c r="G10" s="338"/>
      <c r="H10" s="341"/>
    </row>
    <row r="11" spans="1:8" x14ac:dyDescent="0.15">
      <c r="A11" s="114" t="s">
        <v>141</v>
      </c>
      <c r="B11" s="106"/>
      <c r="C11" s="327"/>
      <c r="D11" s="330">
        <v>256802</v>
      </c>
      <c r="E11" s="332"/>
      <c r="F11" s="335">
        <v>282256</v>
      </c>
      <c r="G11" s="337"/>
      <c r="H11" s="340"/>
    </row>
    <row r="12" spans="1:8" x14ac:dyDescent="0.15">
      <c r="A12" s="99"/>
      <c r="B12" s="105"/>
      <c r="C12" s="329"/>
      <c r="D12" s="331">
        <v>194563</v>
      </c>
      <c r="E12" s="333"/>
      <c r="F12" s="336">
        <v>145453</v>
      </c>
      <c r="G12" s="338"/>
      <c r="H12" s="341"/>
    </row>
    <row r="13" spans="1:8" x14ac:dyDescent="0.15">
      <c r="A13" s="114"/>
      <c r="B13" s="106"/>
      <c r="C13" s="327"/>
      <c r="D13" s="330">
        <v>418660</v>
      </c>
      <c r="E13" s="332"/>
      <c r="F13" s="335">
        <v>280143</v>
      </c>
      <c r="G13" s="339"/>
      <c r="H13" s="340"/>
    </row>
    <row r="14" spans="1:8" x14ac:dyDescent="0.15">
      <c r="A14" s="99"/>
      <c r="B14" s="105"/>
      <c r="C14" s="328"/>
      <c r="D14" s="331">
        <v>233857</v>
      </c>
      <c r="E14" s="333"/>
      <c r="F14" s="336">
        <v>133131</v>
      </c>
      <c r="G14" s="338"/>
      <c r="H14" s="341"/>
    </row>
    <row r="17" spans="1:11" x14ac:dyDescent="0.15">
      <c r="A17" s="319" t="s">
        <v>24</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90</v>
      </c>
      <c r="B19" s="320">
        <f>ROUND(VALUE(SUBSTITUTE(実質収支比率等に係る経年分析!F$48,"▲","-")),2)</f>
        <v>3.06</v>
      </c>
      <c r="C19" s="320">
        <f>ROUND(VALUE(SUBSTITUTE(実質収支比率等に係る経年分析!G$48,"▲","-")),2)</f>
        <v>3.48</v>
      </c>
      <c r="D19" s="320">
        <f>ROUND(VALUE(SUBSTITUTE(実質収支比率等に係る経年分析!H$48,"▲","-")),2)</f>
        <v>5.64</v>
      </c>
      <c r="E19" s="320">
        <f>ROUND(VALUE(SUBSTITUTE(実質収支比率等に係る経年分析!I$48,"▲","-")),2)</f>
        <v>2.68</v>
      </c>
      <c r="F19" s="320">
        <f>ROUND(VALUE(SUBSTITUTE(実質収支比率等に係る経年分析!J$48,"▲","-")),2)</f>
        <v>2.92</v>
      </c>
    </row>
    <row r="20" spans="1:11" x14ac:dyDescent="0.15">
      <c r="A20" s="320" t="s">
        <v>36</v>
      </c>
      <c r="B20" s="320">
        <f>ROUND(VALUE(SUBSTITUTE(実質収支比率等に係る経年分析!F$47,"▲","-")),2)</f>
        <v>16.93</v>
      </c>
      <c r="C20" s="320">
        <f>ROUND(VALUE(SUBSTITUTE(実質収支比率等に係る経年分析!G$47,"▲","-")),2)</f>
        <v>16.920000000000002</v>
      </c>
      <c r="D20" s="320">
        <f>ROUND(VALUE(SUBSTITUTE(実質収支比率等に係る経年分析!H$47,"▲","-")),2)</f>
        <v>17.559999999999999</v>
      </c>
      <c r="E20" s="320">
        <f>ROUND(VALUE(SUBSTITUTE(実質収支比率等に係る経年分析!I$47,"▲","-")),2)</f>
        <v>19.09</v>
      </c>
      <c r="F20" s="320">
        <f>ROUND(VALUE(SUBSTITUTE(実質収支比率等に係る経年分析!J$47,"▲","-")),2)</f>
        <v>20.94</v>
      </c>
    </row>
    <row r="21" spans="1:11" x14ac:dyDescent="0.15">
      <c r="A21" s="320" t="s">
        <v>113</v>
      </c>
      <c r="B21" s="320">
        <f>IF(ISNUMBER(VALUE(SUBSTITUTE(実質収支比率等に係る経年分析!F$49,"▲","-"))),ROUND(VALUE(SUBSTITUTE(実質収支比率等に係る経年分析!F$49,"▲","-")),2),NA())</f>
        <v>-6.56</v>
      </c>
      <c r="C21" s="320">
        <f>IF(ISNUMBER(VALUE(SUBSTITUTE(実質収支比率等に係る経年分析!G$49,"▲","-"))),ROUND(VALUE(SUBSTITUTE(実質収支比率等に係る経年分析!G$49,"▲","-")),2),NA())</f>
        <v>0.49</v>
      </c>
      <c r="D21" s="320">
        <f>IF(ISNUMBER(VALUE(SUBSTITUTE(実質収支比率等に係る経年分析!H$49,"▲","-"))),ROUND(VALUE(SUBSTITUTE(実質収支比率等に係る経年分析!H$49,"▲","-")),2),NA())</f>
        <v>2.48</v>
      </c>
      <c r="E21" s="320">
        <f>IF(ISNUMBER(VALUE(SUBSTITUTE(実質収支比率等に係る経年分析!I$49,"▲","-"))),ROUND(VALUE(SUBSTITUTE(実質収支比率等に係る経年分析!I$49,"▲","-")),2),NA())</f>
        <v>-2.5099999999999998</v>
      </c>
      <c r="F21" s="320">
        <f>IF(ISNUMBER(VALUE(SUBSTITUTE(実質収支比率等に係る経年分析!J$49,"▲","-"))),ROUND(VALUE(SUBSTITUTE(実質収支比率等に係る経年分析!J$49,"▲","-")),2),NA())</f>
        <v>8.69</v>
      </c>
    </row>
    <row r="24" spans="1:11" x14ac:dyDescent="0.15">
      <c r="A24" s="319" t="s">
        <v>102</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114</v>
      </c>
      <c r="C26" s="321" t="s">
        <v>76</v>
      </c>
      <c r="D26" s="321" t="s">
        <v>114</v>
      </c>
      <c r="E26" s="321" t="s">
        <v>76</v>
      </c>
      <c r="F26" s="321" t="s">
        <v>114</v>
      </c>
      <c r="G26" s="321" t="s">
        <v>76</v>
      </c>
      <c r="H26" s="321" t="s">
        <v>114</v>
      </c>
      <c r="I26" s="321" t="s">
        <v>76</v>
      </c>
      <c r="J26" s="321" t="s">
        <v>114</v>
      </c>
      <c r="K26" s="321" t="s">
        <v>76</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#VALUE!</v>
      </c>
      <c r="C27" s="321" t="e">
        <f>IF(ROUND(VALUE(SUBSTITUTE(連結実質赤字比率に係る赤字・黒字の構成分析!F$43,"▲","-")),2)&gt;=0,ABS(ROUND(VALUE(SUBSTITUTE(連結実質赤字比率に係る赤字・黒字の構成分析!F$43,"▲","-")),2)),NA())</f>
        <v>#VALUE!</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15">
      <c r="A30" s="321" t="e">
        <f>IF(連結実質赤字比率に係る赤字・黒字の構成分析!C$40="",NA(),連結実質赤字比率に係る赤字・黒字の構成分析!C$40)</f>
        <v>#N/A</v>
      </c>
      <c r="B30" s="321" t="e">
        <f>IF(ROUND(VALUE(SUBSTITUTE(連結実質赤字比率に係る赤字・黒字の構成分析!F$40,"▲","-")),2)&lt;0,ABS(ROUND(VALUE(SUBSTITUTE(連結実質赤字比率に係る赤字・黒字の構成分析!F$40,"▲","-")),2)),NA())</f>
        <v>#VALUE!</v>
      </c>
      <c r="C30" s="321" t="e">
        <f>IF(ROUND(VALUE(SUBSTITUTE(連結実質赤字比率に係る赤字・黒字の構成分析!F$40,"▲","-")),2)&gt;=0,ABS(ROUND(VALUE(SUBSTITUTE(連結実質赤字比率に係る赤字・黒字の構成分析!F$40,"▲","-")),2)),NA())</f>
        <v>#VALUE!</v>
      </c>
      <c r="D30" s="321" t="e">
        <f>IF(ROUND(VALUE(SUBSTITUTE(連結実質赤字比率に係る赤字・黒字の構成分析!G$40,"▲","-")),2)&lt;0,ABS(ROUND(VALUE(SUBSTITUTE(連結実質赤字比率に係る赤字・黒字の構成分析!G$40,"▲","-")),2)),NA())</f>
        <v>#VALUE!</v>
      </c>
      <c r="E30" s="321" t="e">
        <f>IF(ROUND(VALUE(SUBSTITUTE(連結実質赤字比率に係る赤字・黒字の構成分析!G$40,"▲","-")),2)&gt;=0,ABS(ROUND(VALUE(SUBSTITUTE(連結実質赤字比率に係る赤字・黒字の構成分析!G$40,"▲","-")),2)),NA())</f>
        <v>#VALUE!</v>
      </c>
      <c r="F30" s="321" t="e">
        <f>IF(ROUND(VALUE(SUBSTITUTE(連結実質赤字比率に係る赤字・黒字の構成分析!H$40,"▲","-")),2)&lt;0,ABS(ROUND(VALUE(SUBSTITUTE(連結実質赤字比率に係る赤字・黒字の構成分析!H$40,"▲","-")),2)),NA())</f>
        <v>#VALUE!</v>
      </c>
      <c r="G30" s="321" t="e">
        <f>IF(ROUND(VALUE(SUBSTITUTE(連結実質赤字比率に係る赤字・黒字の構成分析!H$40,"▲","-")),2)&gt;=0,ABS(ROUND(VALUE(SUBSTITUTE(連結実質赤字比率に係る赤字・黒字の構成分析!H$40,"▲","-")),2)),NA())</f>
        <v>#VALUE!</v>
      </c>
      <c r="H30" s="321" t="e">
        <f>IF(ROUND(VALUE(SUBSTITUTE(連結実質赤字比率に係る赤字・黒字の構成分析!I$40,"▲","-")),2)&lt;0,ABS(ROUND(VALUE(SUBSTITUTE(連結実質赤字比率に係る赤字・黒字の構成分析!I$40,"▲","-")),2)),NA())</f>
        <v>#VALUE!</v>
      </c>
      <c r="I30" s="321" t="e">
        <f>IF(ROUND(VALUE(SUBSTITUTE(連結実質赤字比率に係る赤字・黒字の構成分析!I$40,"▲","-")),2)&gt;=0,ABS(ROUND(VALUE(SUBSTITUTE(連結実質赤字比率に係る赤字・黒字の構成分析!I$40,"▲","-")),2)),NA())</f>
        <v>#VALUE!</v>
      </c>
      <c r="J30" s="321" t="e">
        <f>IF(ROUND(VALUE(SUBSTITUTE(連結実質赤字比率に係る赤字・黒字の構成分析!J$40,"▲","-")),2)&lt;0,ABS(ROUND(VALUE(SUBSTITUTE(連結実質赤字比率に係る赤字・黒字の構成分析!J$40,"▲","-")),2)),NA())</f>
        <v>#VALUE!</v>
      </c>
      <c r="K30" s="321" t="e">
        <f>IF(ROUND(VALUE(SUBSTITUTE(連結実質赤字比率に係る赤字・黒字の構成分析!J$40,"▲","-")),2)&gt;=0,ABS(ROUND(VALUE(SUBSTITUTE(連結実質赤字比率に係る赤字・黒字の構成分析!J$40,"▲","-")),2)),NA())</f>
        <v>#VALUE!</v>
      </c>
    </row>
    <row r="31" spans="1:11" x14ac:dyDescent="0.15">
      <c r="A31" s="321" t="e">
        <f>IF(連結実質赤字比率に係る赤字・黒字の構成分析!C$39="",NA(),連結実質赤字比率に係る赤字・黒字の構成分析!C$39)</f>
        <v>#N/A</v>
      </c>
      <c r="B31" s="321" t="e">
        <f>IF(ROUND(VALUE(SUBSTITUTE(連結実質赤字比率に係る赤字・黒字の構成分析!F$39,"▲","-")),2)&lt;0,ABS(ROUND(VALUE(SUBSTITUTE(連結実質赤字比率に係る赤字・黒字の構成分析!F$39,"▲","-")),2)),NA())</f>
        <v>#VALUE!</v>
      </c>
      <c r="C31" s="321" t="e">
        <f>IF(ROUND(VALUE(SUBSTITUTE(連結実質赤字比率に係る赤字・黒字の構成分析!F$39,"▲","-")),2)&gt;=0,ABS(ROUND(VALUE(SUBSTITUTE(連結実質赤字比率に係る赤字・黒字の構成分析!F$39,"▲","-")),2)),NA())</f>
        <v>#VALUE!</v>
      </c>
      <c r="D31" s="321" t="e">
        <f>IF(ROUND(VALUE(SUBSTITUTE(連結実質赤字比率に係る赤字・黒字の構成分析!G$39,"▲","-")),2)&lt;0,ABS(ROUND(VALUE(SUBSTITUTE(連結実質赤字比率に係る赤字・黒字の構成分析!G$39,"▲","-")),2)),NA())</f>
        <v>#VALUE!</v>
      </c>
      <c r="E31" s="321" t="e">
        <f>IF(ROUND(VALUE(SUBSTITUTE(連結実質赤字比率に係る赤字・黒字の構成分析!G$39,"▲","-")),2)&gt;=0,ABS(ROUND(VALUE(SUBSTITUTE(連結実質赤字比率に係る赤字・黒字の構成分析!G$39,"▲","-")),2)),NA())</f>
        <v>#VALUE!</v>
      </c>
      <c r="F31" s="321" t="e">
        <f>IF(ROUND(VALUE(SUBSTITUTE(連結実質赤字比率に係る赤字・黒字の構成分析!H$39,"▲","-")),2)&lt;0,ABS(ROUND(VALUE(SUBSTITUTE(連結実質赤字比率に係る赤字・黒字の構成分析!H$39,"▲","-")),2)),NA())</f>
        <v>#VALUE!</v>
      </c>
      <c r="G31" s="321" t="e">
        <f>IF(ROUND(VALUE(SUBSTITUTE(連結実質赤字比率に係る赤字・黒字の構成分析!H$39,"▲","-")),2)&gt;=0,ABS(ROUND(VALUE(SUBSTITUTE(連結実質赤字比率に係る赤字・黒字の構成分析!H$39,"▲","-")),2)),NA())</f>
        <v>#VALUE!</v>
      </c>
      <c r="H31" s="321" t="e">
        <f>IF(ROUND(VALUE(SUBSTITUTE(連結実質赤字比率に係る赤字・黒字の構成分析!I$39,"▲","-")),2)&lt;0,ABS(ROUND(VALUE(SUBSTITUTE(連結実質赤字比率に係る赤字・黒字の構成分析!I$39,"▲","-")),2)),NA())</f>
        <v>#VALUE!</v>
      </c>
      <c r="I31" s="321" t="e">
        <f>IF(ROUND(VALUE(SUBSTITUTE(連結実質赤字比率に係る赤字・黒字の構成分析!I$39,"▲","-")),2)&gt;=0,ABS(ROUND(VALUE(SUBSTITUTE(連結実質赤字比率に係る赤字・黒字の構成分析!I$39,"▲","-")),2)),NA())</f>
        <v>#VALUE!</v>
      </c>
      <c r="J31" s="321" t="e">
        <f>IF(ROUND(VALUE(SUBSTITUTE(連結実質赤字比率に係る赤字・黒字の構成分析!J$39,"▲","-")),2)&lt;0,ABS(ROUND(VALUE(SUBSTITUTE(連結実質赤字比率に係る赤字・黒字の構成分析!J$39,"▲","-")),2)),NA())</f>
        <v>#VALUE!</v>
      </c>
      <c r="K31" s="321" t="e">
        <f>IF(ROUND(VALUE(SUBSTITUTE(連結実質赤字比率に係る赤字・黒字の構成分析!J$39,"▲","-")),2)&gt;=0,ABS(ROUND(VALUE(SUBSTITUTE(連結実質赤字比率に係る赤字・黒字の構成分析!J$39,"▲","-")),2)),NA())</f>
        <v>#VALUE!</v>
      </c>
    </row>
    <row r="32" spans="1:11" x14ac:dyDescent="0.15">
      <c r="A32" s="321" t="str">
        <f>IF(連結実質赤字比率に係る赤字・黒字の構成分析!C$38="",NA(),連結実質赤字比率に係る赤字・黒字の構成分析!C$38)</f>
        <v>簡易水道事業特別会計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0.48</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0.32</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v>
      </c>
    </row>
    <row r="33" spans="1:16" x14ac:dyDescent="0.15">
      <c r="A33" s="321" t="str">
        <f>IF(連結実質赤字比率に係る赤字・黒字の構成分析!C$37="",NA(),連結実質赤字比率に係る赤字・黒字の構成分析!C$37)</f>
        <v>後期高齢者医療特別会計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0.02</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0.01</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0.01</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0.01</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0.01</v>
      </c>
    </row>
    <row r="34" spans="1:16" x14ac:dyDescent="0.15">
      <c r="A34" s="321" t="str">
        <f>IF(連結実質赤字比率に係る赤字・黒字の構成分析!C$36="",NA(),連結実質赤字比率に係る赤字・黒字の構成分析!C$36)</f>
        <v>国民健康保険特別会計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0.02</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0.1</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0.3</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0.55000000000000004</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0.14000000000000001</v>
      </c>
    </row>
    <row r="35" spans="1:16" x14ac:dyDescent="0.15">
      <c r="A35" s="321" t="str">
        <f>IF(連結実質赤字比率に係る赤字・黒字の構成分析!C$35="",NA(),連結実質赤字比率に係る赤字・黒字の構成分析!C$35)</f>
        <v>介護保険特別会計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0.2</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0.62</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0.22</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0.37</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0.71</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3.06</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3.48</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5.63</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2.68</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2.91</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115</v>
      </c>
      <c r="C41" s="322"/>
      <c r="D41" s="322" t="s">
        <v>117</v>
      </c>
      <c r="E41" s="322" t="s">
        <v>115</v>
      </c>
      <c r="F41" s="322"/>
      <c r="G41" s="322" t="s">
        <v>117</v>
      </c>
      <c r="H41" s="322" t="s">
        <v>115</v>
      </c>
      <c r="I41" s="322"/>
      <c r="J41" s="322" t="s">
        <v>117</v>
      </c>
      <c r="K41" s="322" t="s">
        <v>115</v>
      </c>
      <c r="L41" s="322"/>
      <c r="M41" s="322" t="s">
        <v>117</v>
      </c>
      <c r="N41" s="322" t="s">
        <v>115</v>
      </c>
      <c r="O41" s="322"/>
      <c r="P41" s="322" t="s">
        <v>117</v>
      </c>
    </row>
    <row r="42" spans="1:16" x14ac:dyDescent="0.15">
      <c r="A42" s="322" t="s">
        <v>120</v>
      </c>
      <c r="B42" s="322"/>
      <c r="C42" s="322"/>
      <c r="D42" s="322">
        <f>'実質公債費比率（分子）の構造'!K$52</f>
        <v>395</v>
      </c>
      <c r="E42" s="322"/>
      <c r="F42" s="322"/>
      <c r="G42" s="322">
        <f>'実質公債費比率（分子）の構造'!L$52</f>
        <v>372</v>
      </c>
      <c r="H42" s="322"/>
      <c r="I42" s="322"/>
      <c r="J42" s="322">
        <f>'実質公債費比率（分子）の構造'!M$52</f>
        <v>379</v>
      </c>
      <c r="K42" s="322"/>
      <c r="L42" s="322"/>
      <c r="M42" s="322">
        <f>'実質公債費比率（分子）の構造'!N$52</f>
        <v>392</v>
      </c>
      <c r="N42" s="322"/>
      <c r="O42" s="322"/>
      <c r="P42" s="322">
        <f>'実質公債費比率（分子）の構造'!O$52</f>
        <v>475</v>
      </c>
    </row>
    <row r="43" spans="1:16" x14ac:dyDescent="0.15">
      <c r="A43" s="322" t="s">
        <v>47</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15">
      <c r="A44" s="322" t="s">
        <v>43</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6</v>
      </c>
      <c r="C45" s="322"/>
      <c r="D45" s="322"/>
      <c r="E45" s="322">
        <f>'実質公債費比率（分子）の構造'!L$49</f>
        <v>6</v>
      </c>
      <c r="F45" s="322"/>
      <c r="G45" s="322"/>
      <c r="H45" s="322">
        <f>'実質公債費比率（分子）の構造'!M$49</f>
        <v>7</v>
      </c>
      <c r="I45" s="322"/>
      <c r="J45" s="322"/>
      <c r="K45" s="322">
        <f>'実質公債費比率（分子）の構造'!N$49</f>
        <v>7</v>
      </c>
      <c r="L45" s="322"/>
      <c r="M45" s="322"/>
      <c r="N45" s="322">
        <f>'実質公債費比率（分子）の構造'!O$49</f>
        <v>7</v>
      </c>
      <c r="O45" s="322"/>
      <c r="P45" s="322"/>
    </row>
    <row r="46" spans="1:16" x14ac:dyDescent="0.15">
      <c r="A46" s="322" t="s">
        <v>41</v>
      </c>
      <c r="B46" s="322">
        <f>'実質公債費比率（分子）の構造'!K$48</f>
        <v>49</v>
      </c>
      <c r="C46" s="322"/>
      <c r="D46" s="322"/>
      <c r="E46" s="322">
        <f>'実質公債費比率（分子）の構造'!L$48</f>
        <v>54</v>
      </c>
      <c r="F46" s="322"/>
      <c r="G46" s="322"/>
      <c r="H46" s="322">
        <f>'実質公債費比率（分子）の構造'!M$48</f>
        <v>53</v>
      </c>
      <c r="I46" s="322"/>
      <c r="J46" s="322"/>
      <c r="K46" s="322">
        <f>'実質公債費比率（分子）の構造'!N$48</f>
        <v>62</v>
      </c>
      <c r="L46" s="322"/>
      <c r="M46" s="322"/>
      <c r="N46" s="322">
        <f>'実質公債費比率（分子）の構造'!O$48</f>
        <v>38</v>
      </c>
      <c r="O46" s="322"/>
      <c r="P46" s="322"/>
    </row>
    <row r="47" spans="1:16" x14ac:dyDescent="0.15">
      <c r="A47" s="322" t="s">
        <v>35</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30</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26</v>
      </c>
      <c r="B49" s="322">
        <f>'実質公債費比率（分子）の構造'!K$45</f>
        <v>403</v>
      </c>
      <c r="C49" s="322"/>
      <c r="D49" s="322"/>
      <c r="E49" s="322">
        <f>'実質公債費比率（分子）の構造'!L$45</f>
        <v>372</v>
      </c>
      <c r="F49" s="322"/>
      <c r="G49" s="322"/>
      <c r="H49" s="322">
        <f>'実質公債費比率（分子）の構造'!M$45</f>
        <v>406</v>
      </c>
      <c r="I49" s="322"/>
      <c r="J49" s="322"/>
      <c r="K49" s="322">
        <f>'実質公債費比率（分子）の構造'!N$45</f>
        <v>465</v>
      </c>
      <c r="L49" s="322"/>
      <c r="M49" s="322"/>
      <c r="N49" s="322">
        <f>'実質公債費比率（分子）の構造'!O$45</f>
        <v>539</v>
      </c>
      <c r="O49" s="322"/>
      <c r="P49" s="322"/>
    </row>
    <row r="50" spans="1:16" x14ac:dyDescent="0.15">
      <c r="A50" s="322" t="s">
        <v>55</v>
      </c>
      <c r="B50" s="322" t="e">
        <f>NA()</f>
        <v>#N/A</v>
      </c>
      <c r="C50" s="322">
        <f>IF(ISNUMBER('実質公債費比率（分子）の構造'!K$53),'実質公債費比率（分子）の構造'!K$53,NA())</f>
        <v>63</v>
      </c>
      <c r="D50" s="322" t="e">
        <f>NA()</f>
        <v>#N/A</v>
      </c>
      <c r="E50" s="322" t="e">
        <f>NA()</f>
        <v>#N/A</v>
      </c>
      <c r="F50" s="322">
        <f>IF(ISNUMBER('実質公債費比率（分子）の構造'!L$53),'実質公債費比率（分子）の構造'!L$53,NA())</f>
        <v>60</v>
      </c>
      <c r="G50" s="322" t="e">
        <f>NA()</f>
        <v>#N/A</v>
      </c>
      <c r="H50" s="322" t="e">
        <f>NA()</f>
        <v>#N/A</v>
      </c>
      <c r="I50" s="322">
        <f>IF(ISNUMBER('実質公債費比率（分子）の構造'!M$53),'実質公債費比率（分子）の構造'!M$53,NA())</f>
        <v>87</v>
      </c>
      <c r="J50" s="322" t="e">
        <f>NA()</f>
        <v>#N/A</v>
      </c>
      <c r="K50" s="322" t="e">
        <f>NA()</f>
        <v>#N/A</v>
      </c>
      <c r="L50" s="322">
        <f>IF(ISNUMBER('実質公債費比率（分子）の構造'!N$53),'実質公債費比率（分子）の構造'!N$53,NA())</f>
        <v>142</v>
      </c>
      <c r="M50" s="322" t="e">
        <f>NA()</f>
        <v>#N/A</v>
      </c>
      <c r="N50" s="322" t="e">
        <f>NA()</f>
        <v>#N/A</v>
      </c>
      <c r="O50" s="322">
        <f>IF(ISNUMBER('実質公債費比率（分子）の構造'!O$53),'実質公債費比率（分子）の構造'!O$53,NA())</f>
        <v>109</v>
      </c>
      <c r="P50" s="322" t="e">
        <f>NA()</f>
        <v>#N/A</v>
      </c>
    </row>
    <row r="53" spans="1:16" x14ac:dyDescent="0.15">
      <c r="A53" s="319" t="s">
        <v>121</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126</v>
      </c>
      <c r="C55" s="321"/>
      <c r="D55" s="321" t="s">
        <v>129</v>
      </c>
      <c r="E55" s="321" t="s">
        <v>126</v>
      </c>
      <c r="F55" s="321"/>
      <c r="G55" s="321" t="s">
        <v>129</v>
      </c>
      <c r="H55" s="321" t="s">
        <v>126</v>
      </c>
      <c r="I55" s="321"/>
      <c r="J55" s="321" t="s">
        <v>129</v>
      </c>
      <c r="K55" s="321" t="s">
        <v>126</v>
      </c>
      <c r="L55" s="321"/>
      <c r="M55" s="321" t="s">
        <v>129</v>
      </c>
      <c r="N55" s="321" t="s">
        <v>126</v>
      </c>
      <c r="O55" s="321"/>
      <c r="P55" s="321" t="s">
        <v>129</v>
      </c>
    </row>
    <row r="56" spans="1:16" x14ac:dyDescent="0.15">
      <c r="A56" s="321" t="s">
        <v>45</v>
      </c>
      <c r="B56" s="321"/>
      <c r="C56" s="321"/>
      <c r="D56" s="321">
        <f>'将来負担比率（分子）の構造'!I$52</f>
        <v>4348</v>
      </c>
      <c r="E56" s="321"/>
      <c r="F56" s="321"/>
      <c r="G56" s="321">
        <f>'将来負担比率（分子）の構造'!J$52</f>
        <v>4979</v>
      </c>
      <c r="H56" s="321"/>
      <c r="I56" s="321"/>
      <c r="J56" s="321">
        <f>'将来負担比率（分子）の構造'!K$52</f>
        <v>5242</v>
      </c>
      <c r="K56" s="321"/>
      <c r="L56" s="321"/>
      <c r="M56" s="321">
        <f>'将来負担比率（分子）の構造'!L$52</f>
        <v>5796</v>
      </c>
      <c r="N56" s="321"/>
      <c r="O56" s="321"/>
      <c r="P56" s="321">
        <f>'将来負担比率（分子）の構造'!M$52</f>
        <v>5703</v>
      </c>
    </row>
    <row r="57" spans="1:16" x14ac:dyDescent="0.15">
      <c r="A57" s="321" t="s">
        <v>98</v>
      </c>
      <c r="B57" s="321"/>
      <c r="C57" s="321"/>
      <c r="D57" s="321" t="str">
        <f>'将来負担比率（分子）の構造'!I$51</f>
        <v>-</v>
      </c>
      <c r="E57" s="321"/>
      <c r="F57" s="321"/>
      <c r="G57" s="321" t="str">
        <f>'将来負担比率（分子）の構造'!J$51</f>
        <v>-</v>
      </c>
      <c r="H57" s="321"/>
      <c r="I57" s="321"/>
      <c r="J57" s="321" t="str">
        <f>'将来負担比率（分子）の構造'!K$51</f>
        <v>-</v>
      </c>
      <c r="K57" s="321"/>
      <c r="L57" s="321"/>
      <c r="M57" s="321" t="str">
        <f>'将来負担比率（分子）の構造'!L$51</f>
        <v>-</v>
      </c>
      <c r="N57" s="321"/>
      <c r="O57" s="321"/>
      <c r="P57" s="321" t="str">
        <f>'将来負担比率（分子）の構造'!M$51</f>
        <v>-</v>
      </c>
    </row>
    <row r="58" spans="1:16" x14ac:dyDescent="0.15">
      <c r="A58" s="321" t="s">
        <v>95</v>
      </c>
      <c r="B58" s="321"/>
      <c r="C58" s="321"/>
      <c r="D58" s="321">
        <f>'将来負担比率（分子）の構造'!I$50</f>
        <v>4765</v>
      </c>
      <c r="E58" s="321"/>
      <c r="F58" s="321"/>
      <c r="G58" s="321">
        <f>'将来負担比率（分子）の構造'!J$50</f>
        <v>5011</v>
      </c>
      <c r="H58" s="321"/>
      <c r="I58" s="321"/>
      <c r="J58" s="321">
        <f>'将来負担比率（分子）の構造'!K$50</f>
        <v>6345</v>
      </c>
      <c r="K58" s="321"/>
      <c r="L58" s="321"/>
      <c r="M58" s="321">
        <f>'将来負担比率（分子）の構造'!L$50</f>
        <v>7531</v>
      </c>
      <c r="N58" s="321"/>
      <c r="O58" s="321"/>
      <c r="P58" s="321">
        <f>'将来負担比率（分子）の構造'!M$50</f>
        <v>10145</v>
      </c>
    </row>
    <row r="59" spans="1:16" x14ac:dyDescent="0.15">
      <c r="A59" s="321" t="s">
        <v>91</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60</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84</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85</v>
      </c>
      <c r="B62" s="321">
        <f>'将来負担比率（分子）の構造'!I$45</f>
        <v>1156</v>
      </c>
      <c r="C62" s="321"/>
      <c r="D62" s="321"/>
      <c r="E62" s="321">
        <f>'将来負担比率（分子）の構造'!J$45</f>
        <v>1109</v>
      </c>
      <c r="F62" s="321"/>
      <c r="G62" s="321"/>
      <c r="H62" s="321">
        <f>'将来負担比率（分子）の構造'!K$45</f>
        <v>1051</v>
      </c>
      <c r="I62" s="321"/>
      <c r="J62" s="321"/>
      <c r="K62" s="321">
        <f>'将来負担比率（分子）の構造'!L$45</f>
        <v>1030</v>
      </c>
      <c r="L62" s="321"/>
      <c r="M62" s="321"/>
      <c r="N62" s="321">
        <f>'将来負担比率（分子）の構造'!M$45</f>
        <v>1135</v>
      </c>
      <c r="O62" s="321"/>
      <c r="P62" s="321"/>
    </row>
    <row r="63" spans="1:16" x14ac:dyDescent="0.15">
      <c r="A63" s="321" t="s">
        <v>17</v>
      </c>
      <c r="B63" s="321">
        <f>'将来負担比率（分子）の構造'!I$44</f>
        <v>67</v>
      </c>
      <c r="C63" s="321"/>
      <c r="D63" s="321"/>
      <c r="E63" s="321">
        <f>'将来負担比率（分子）の構造'!J$44</f>
        <v>61</v>
      </c>
      <c r="F63" s="321"/>
      <c r="G63" s="321"/>
      <c r="H63" s="321">
        <f>'将来負担比率（分子）の構造'!K$44</f>
        <v>54</v>
      </c>
      <c r="I63" s="321"/>
      <c r="J63" s="321"/>
      <c r="K63" s="321">
        <f>'将来負担比率（分子）の構造'!L$44</f>
        <v>48</v>
      </c>
      <c r="L63" s="321"/>
      <c r="M63" s="321"/>
      <c r="N63" s="321">
        <f>'将来負担比率（分子）の構造'!M$44</f>
        <v>41</v>
      </c>
      <c r="O63" s="321"/>
      <c r="P63" s="321"/>
    </row>
    <row r="64" spans="1:16" x14ac:dyDescent="0.15">
      <c r="A64" s="321" t="s">
        <v>82</v>
      </c>
      <c r="B64" s="321">
        <f>'将来負担比率（分子）の構造'!I$43</f>
        <v>456</v>
      </c>
      <c r="C64" s="321"/>
      <c r="D64" s="321"/>
      <c r="E64" s="321">
        <f>'将来負担比率（分子）の構造'!J$43</f>
        <v>446</v>
      </c>
      <c r="F64" s="321"/>
      <c r="G64" s="321"/>
      <c r="H64" s="321">
        <f>'将来負担比率（分子）の構造'!K$43</f>
        <v>429</v>
      </c>
      <c r="I64" s="321"/>
      <c r="J64" s="321"/>
      <c r="K64" s="321">
        <f>'将来負担比率（分子）の構造'!L$43</f>
        <v>404</v>
      </c>
      <c r="L64" s="321"/>
      <c r="M64" s="321"/>
      <c r="N64" s="321">
        <f>'将来負担比率（分子）の構造'!M$43</f>
        <v>322</v>
      </c>
      <c r="O64" s="321"/>
      <c r="P64" s="321"/>
    </row>
    <row r="65" spans="1:16" x14ac:dyDescent="0.15">
      <c r="A65" s="321" t="s">
        <v>81</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73</v>
      </c>
      <c r="B66" s="321">
        <f>'将来負担比率（分子）の構造'!I$41</f>
        <v>4298</v>
      </c>
      <c r="C66" s="321"/>
      <c r="D66" s="321"/>
      <c r="E66" s="321">
        <f>'将来負担比率（分子）の構造'!J$41</f>
        <v>5183</v>
      </c>
      <c r="F66" s="321"/>
      <c r="G66" s="321"/>
      <c r="H66" s="321">
        <f>'将来負担比率（分子）の構造'!K$41</f>
        <v>5580</v>
      </c>
      <c r="I66" s="321"/>
      <c r="J66" s="321"/>
      <c r="K66" s="321">
        <f>'将来負担比率（分子）の構造'!L$41</f>
        <v>6465</v>
      </c>
      <c r="L66" s="321"/>
      <c r="M66" s="321"/>
      <c r="N66" s="321">
        <f>'将来負担比率（分子）の構造'!M$41</f>
        <v>6139</v>
      </c>
      <c r="O66" s="321"/>
      <c r="P66" s="321"/>
    </row>
    <row r="67" spans="1:16" x14ac:dyDescent="0.15">
      <c r="A67" s="321" t="s">
        <v>100</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131</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133</v>
      </c>
      <c r="B72" s="325">
        <f>基金残高に係る経年分析!F55</f>
        <v>601</v>
      </c>
      <c r="C72" s="325">
        <f>基金残高に係る経年分析!G55</f>
        <v>703</v>
      </c>
      <c r="D72" s="325">
        <f>基金残高に係る経年分析!H55</f>
        <v>756</v>
      </c>
    </row>
    <row r="73" spans="1:16" x14ac:dyDescent="0.15">
      <c r="A73" s="323" t="s">
        <v>134</v>
      </c>
      <c r="B73" s="325">
        <f>基金残高に係る経年分析!F56</f>
        <v>2295</v>
      </c>
      <c r="C73" s="325">
        <f>基金残高に係る経年分析!G56</f>
        <v>3041</v>
      </c>
      <c r="D73" s="325">
        <f>基金残高に係る経年分析!H56</f>
        <v>3053</v>
      </c>
    </row>
    <row r="74" spans="1:16" x14ac:dyDescent="0.15">
      <c r="A74" s="323" t="s">
        <v>136</v>
      </c>
      <c r="B74" s="325">
        <f>基金残高に係る経年分析!F57</f>
        <v>2460</v>
      </c>
      <c r="C74" s="325">
        <f>基金残高に係る経年分析!G57</f>
        <v>2789</v>
      </c>
      <c r="D74" s="325">
        <f>基金残高に係る経年分析!H57</f>
        <v>3277</v>
      </c>
    </row>
  </sheetData>
  <sheetProtection algorithmName="SHA-512" hashValue="idij7kY0xgEW38VBF6u6coQjS0ullfc8q6JamWAMOeBvdcpkasjhdzbM8yhw/tr3ZTtA7XePE90O3uTNBDmSaA==" saltValue="eSMvEXVRzThehEwPmgR2k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130</v>
      </c>
      <c r="DI1" s="577"/>
      <c r="DJ1" s="577"/>
      <c r="DK1" s="577"/>
      <c r="DL1" s="577"/>
      <c r="DM1" s="577"/>
      <c r="DN1" s="578"/>
      <c r="DO1" s="1"/>
      <c r="DP1" s="576" t="s">
        <v>311</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313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116</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314</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315</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8</v>
      </c>
      <c r="C4" s="365"/>
      <c r="D4" s="365"/>
      <c r="E4" s="365"/>
      <c r="F4" s="365"/>
      <c r="G4" s="365"/>
      <c r="H4" s="365"/>
      <c r="I4" s="365"/>
      <c r="J4" s="365"/>
      <c r="K4" s="365"/>
      <c r="L4" s="365"/>
      <c r="M4" s="365"/>
      <c r="N4" s="365"/>
      <c r="O4" s="365"/>
      <c r="P4" s="365"/>
      <c r="Q4" s="407"/>
      <c r="R4" s="364" t="s">
        <v>318</v>
      </c>
      <c r="S4" s="365"/>
      <c r="T4" s="365"/>
      <c r="U4" s="365"/>
      <c r="V4" s="365"/>
      <c r="W4" s="365"/>
      <c r="X4" s="365"/>
      <c r="Y4" s="407"/>
      <c r="Z4" s="364" t="s">
        <v>321</v>
      </c>
      <c r="AA4" s="365"/>
      <c r="AB4" s="365"/>
      <c r="AC4" s="407"/>
      <c r="AD4" s="364" t="s">
        <v>264</v>
      </c>
      <c r="AE4" s="365"/>
      <c r="AF4" s="365"/>
      <c r="AG4" s="365"/>
      <c r="AH4" s="365"/>
      <c r="AI4" s="365"/>
      <c r="AJ4" s="365"/>
      <c r="AK4" s="407"/>
      <c r="AL4" s="364" t="s">
        <v>321</v>
      </c>
      <c r="AM4" s="365"/>
      <c r="AN4" s="365"/>
      <c r="AO4" s="407"/>
      <c r="AP4" s="579" t="s">
        <v>324</v>
      </c>
      <c r="AQ4" s="579"/>
      <c r="AR4" s="579"/>
      <c r="AS4" s="579"/>
      <c r="AT4" s="579"/>
      <c r="AU4" s="579"/>
      <c r="AV4" s="579"/>
      <c r="AW4" s="579"/>
      <c r="AX4" s="579"/>
      <c r="AY4" s="579"/>
      <c r="AZ4" s="579"/>
      <c r="BA4" s="579"/>
      <c r="BB4" s="579"/>
      <c r="BC4" s="579"/>
      <c r="BD4" s="579"/>
      <c r="BE4" s="579"/>
      <c r="BF4" s="579"/>
      <c r="BG4" s="579" t="s">
        <v>303</v>
      </c>
      <c r="BH4" s="579"/>
      <c r="BI4" s="579"/>
      <c r="BJ4" s="579"/>
      <c r="BK4" s="579"/>
      <c r="BL4" s="579"/>
      <c r="BM4" s="579"/>
      <c r="BN4" s="579"/>
      <c r="BO4" s="579" t="s">
        <v>321</v>
      </c>
      <c r="BP4" s="579"/>
      <c r="BQ4" s="579"/>
      <c r="BR4" s="579"/>
      <c r="BS4" s="579" t="s">
        <v>325</v>
      </c>
      <c r="BT4" s="579"/>
      <c r="BU4" s="579"/>
      <c r="BV4" s="579"/>
      <c r="BW4" s="579"/>
      <c r="BX4" s="579"/>
      <c r="BY4" s="579"/>
      <c r="BZ4" s="579"/>
      <c r="CA4" s="579"/>
      <c r="CB4" s="579"/>
      <c r="CD4" s="364" t="s">
        <v>326</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320</v>
      </c>
      <c r="C5" s="581"/>
      <c r="D5" s="581"/>
      <c r="E5" s="581"/>
      <c r="F5" s="581"/>
      <c r="G5" s="581"/>
      <c r="H5" s="581"/>
      <c r="I5" s="581"/>
      <c r="J5" s="581"/>
      <c r="K5" s="581"/>
      <c r="L5" s="581"/>
      <c r="M5" s="581"/>
      <c r="N5" s="581"/>
      <c r="O5" s="581"/>
      <c r="P5" s="581"/>
      <c r="Q5" s="582"/>
      <c r="R5" s="583">
        <v>410257</v>
      </c>
      <c r="S5" s="584"/>
      <c r="T5" s="584"/>
      <c r="U5" s="584"/>
      <c r="V5" s="584"/>
      <c r="W5" s="584"/>
      <c r="X5" s="584"/>
      <c r="Y5" s="585"/>
      <c r="Z5" s="586">
        <v>6.4</v>
      </c>
      <c r="AA5" s="586"/>
      <c r="AB5" s="586"/>
      <c r="AC5" s="586"/>
      <c r="AD5" s="587">
        <v>410257</v>
      </c>
      <c r="AE5" s="587"/>
      <c r="AF5" s="587"/>
      <c r="AG5" s="587"/>
      <c r="AH5" s="587"/>
      <c r="AI5" s="587"/>
      <c r="AJ5" s="587"/>
      <c r="AK5" s="587"/>
      <c r="AL5" s="588">
        <v>11.3</v>
      </c>
      <c r="AM5" s="589"/>
      <c r="AN5" s="589"/>
      <c r="AO5" s="590"/>
      <c r="AP5" s="580" t="s">
        <v>328</v>
      </c>
      <c r="AQ5" s="581"/>
      <c r="AR5" s="581"/>
      <c r="AS5" s="581"/>
      <c r="AT5" s="581"/>
      <c r="AU5" s="581"/>
      <c r="AV5" s="581"/>
      <c r="AW5" s="581"/>
      <c r="AX5" s="581"/>
      <c r="AY5" s="581"/>
      <c r="AZ5" s="581"/>
      <c r="BA5" s="581"/>
      <c r="BB5" s="581"/>
      <c r="BC5" s="581"/>
      <c r="BD5" s="581"/>
      <c r="BE5" s="581"/>
      <c r="BF5" s="582"/>
      <c r="BG5" s="591">
        <v>410257</v>
      </c>
      <c r="BH5" s="370"/>
      <c r="BI5" s="370"/>
      <c r="BJ5" s="370"/>
      <c r="BK5" s="370"/>
      <c r="BL5" s="370"/>
      <c r="BM5" s="370"/>
      <c r="BN5" s="592"/>
      <c r="BO5" s="593">
        <v>100</v>
      </c>
      <c r="BP5" s="593"/>
      <c r="BQ5" s="593"/>
      <c r="BR5" s="593"/>
      <c r="BS5" s="594" t="s">
        <v>205</v>
      </c>
      <c r="BT5" s="594"/>
      <c r="BU5" s="594"/>
      <c r="BV5" s="594"/>
      <c r="BW5" s="594"/>
      <c r="BX5" s="594"/>
      <c r="BY5" s="594"/>
      <c r="BZ5" s="594"/>
      <c r="CA5" s="594"/>
      <c r="CB5" s="595"/>
      <c r="CD5" s="364" t="s">
        <v>324</v>
      </c>
      <c r="CE5" s="365"/>
      <c r="CF5" s="365"/>
      <c r="CG5" s="365"/>
      <c r="CH5" s="365"/>
      <c r="CI5" s="365"/>
      <c r="CJ5" s="365"/>
      <c r="CK5" s="365"/>
      <c r="CL5" s="365"/>
      <c r="CM5" s="365"/>
      <c r="CN5" s="365"/>
      <c r="CO5" s="365"/>
      <c r="CP5" s="365"/>
      <c r="CQ5" s="407"/>
      <c r="CR5" s="364" t="s">
        <v>331</v>
      </c>
      <c r="CS5" s="365"/>
      <c r="CT5" s="365"/>
      <c r="CU5" s="365"/>
      <c r="CV5" s="365"/>
      <c r="CW5" s="365"/>
      <c r="CX5" s="365"/>
      <c r="CY5" s="407"/>
      <c r="CZ5" s="364" t="s">
        <v>321</v>
      </c>
      <c r="DA5" s="365"/>
      <c r="DB5" s="365"/>
      <c r="DC5" s="407"/>
      <c r="DD5" s="364" t="s">
        <v>332</v>
      </c>
      <c r="DE5" s="365"/>
      <c r="DF5" s="365"/>
      <c r="DG5" s="365"/>
      <c r="DH5" s="365"/>
      <c r="DI5" s="365"/>
      <c r="DJ5" s="365"/>
      <c r="DK5" s="365"/>
      <c r="DL5" s="365"/>
      <c r="DM5" s="365"/>
      <c r="DN5" s="365"/>
      <c r="DO5" s="365"/>
      <c r="DP5" s="407"/>
      <c r="DQ5" s="364" t="s">
        <v>334</v>
      </c>
      <c r="DR5" s="365"/>
      <c r="DS5" s="365"/>
      <c r="DT5" s="365"/>
      <c r="DU5" s="365"/>
      <c r="DV5" s="365"/>
      <c r="DW5" s="365"/>
      <c r="DX5" s="365"/>
      <c r="DY5" s="365"/>
      <c r="DZ5" s="365"/>
      <c r="EA5" s="365"/>
      <c r="EB5" s="365"/>
      <c r="EC5" s="407"/>
    </row>
    <row r="6" spans="2:143" ht="11.25" customHeight="1" x14ac:dyDescent="0.15">
      <c r="B6" s="596" t="s">
        <v>335</v>
      </c>
      <c r="C6" s="485"/>
      <c r="D6" s="485"/>
      <c r="E6" s="485"/>
      <c r="F6" s="485"/>
      <c r="G6" s="485"/>
      <c r="H6" s="485"/>
      <c r="I6" s="485"/>
      <c r="J6" s="485"/>
      <c r="K6" s="485"/>
      <c r="L6" s="485"/>
      <c r="M6" s="485"/>
      <c r="N6" s="485"/>
      <c r="O6" s="485"/>
      <c r="P6" s="485"/>
      <c r="Q6" s="597"/>
      <c r="R6" s="591">
        <v>213949</v>
      </c>
      <c r="S6" s="370"/>
      <c r="T6" s="370"/>
      <c r="U6" s="370"/>
      <c r="V6" s="370"/>
      <c r="W6" s="370"/>
      <c r="X6" s="370"/>
      <c r="Y6" s="592"/>
      <c r="Z6" s="593">
        <v>3.4</v>
      </c>
      <c r="AA6" s="593"/>
      <c r="AB6" s="593"/>
      <c r="AC6" s="593"/>
      <c r="AD6" s="594">
        <v>213949</v>
      </c>
      <c r="AE6" s="594"/>
      <c r="AF6" s="594"/>
      <c r="AG6" s="594"/>
      <c r="AH6" s="594"/>
      <c r="AI6" s="594"/>
      <c r="AJ6" s="594"/>
      <c r="AK6" s="594"/>
      <c r="AL6" s="598">
        <v>5.9</v>
      </c>
      <c r="AM6" s="376"/>
      <c r="AN6" s="376"/>
      <c r="AO6" s="599"/>
      <c r="AP6" s="596" t="s">
        <v>108</v>
      </c>
      <c r="AQ6" s="485"/>
      <c r="AR6" s="485"/>
      <c r="AS6" s="485"/>
      <c r="AT6" s="485"/>
      <c r="AU6" s="485"/>
      <c r="AV6" s="485"/>
      <c r="AW6" s="485"/>
      <c r="AX6" s="485"/>
      <c r="AY6" s="485"/>
      <c r="AZ6" s="485"/>
      <c r="BA6" s="485"/>
      <c r="BB6" s="485"/>
      <c r="BC6" s="485"/>
      <c r="BD6" s="485"/>
      <c r="BE6" s="485"/>
      <c r="BF6" s="597"/>
      <c r="BG6" s="591">
        <v>410257</v>
      </c>
      <c r="BH6" s="370"/>
      <c r="BI6" s="370"/>
      <c r="BJ6" s="370"/>
      <c r="BK6" s="370"/>
      <c r="BL6" s="370"/>
      <c r="BM6" s="370"/>
      <c r="BN6" s="592"/>
      <c r="BO6" s="593">
        <v>100</v>
      </c>
      <c r="BP6" s="593"/>
      <c r="BQ6" s="593"/>
      <c r="BR6" s="593"/>
      <c r="BS6" s="594" t="s">
        <v>205</v>
      </c>
      <c r="BT6" s="594"/>
      <c r="BU6" s="594"/>
      <c r="BV6" s="594"/>
      <c r="BW6" s="594"/>
      <c r="BX6" s="594"/>
      <c r="BY6" s="594"/>
      <c r="BZ6" s="594"/>
      <c r="CA6" s="594"/>
      <c r="CB6" s="595"/>
      <c r="CD6" s="580" t="s">
        <v>336</v>
      </c>
      <c r="CE6" s="581"/>
      <c r="CF6" s="581"/>
      <c r="CG6" s="581"/>
      <c r="CH6" s="581"/>
      <c r="CI6" s="581"/>
      <c r="CJ6" s="581"/>
      <c r="CK6" s="581"/>
      <c r="CL6" s="581"/>
      <c r="CM6" s="581"/>
      <c r="CN6" s="581"/>
      <c r="CO6" s="581"/>
      <c r="CP6" s="581"/>
      <c r="CQ6" s="582"/>
      <c r="CR6" s="591">
        <v>47197</v>
      </c>
      <c r="CS6" s="370"/>
      <c r="CT6" s="370"/>
      <c r="CU6" s="370"/>
      <c r="CV6" s="370"/>
      <c r="CW6" s="370"/>
      <c r="CX6" s="370"/>
      <c r="CY6" s="592"/>
      <c r="CZ6" s="588">
        <v>0.8</v>
      </c>
      <c r="DA6" s="589"/>
      <c r="DB6" s="589"/>
      <c r="DC6" s="600"/>
      <c r="DD6" s="601" t="s">
        <v>205</v>
      </c>
      <c r="DE6" s="370"/>
      <c r="DF6" s="370"/>
      <c r="DG6" s="370"/>
      <c r="DH6" s="370"/>
      <c r="DI6" s="370"/>
      <c r="DJ6" s="370"/>
      <c r="DK6" s="370"/>
      <c r="DL6" s="370"/>
      <c r="DM6" s="370"/>
      <c r="DN6" s="370"/>
      <c r="DO6" s="370"/>
      <c r="DP6" s="592"/>
      <c r="DQ6" s="601">
        <v>47197</v>
      </c>
      <c r="DR6" s="370"/>
      <c r="DS6" s="370"/>
      <c r="DT6" s="370"/>
      <c r="DU6" s="370"/>
      <c r="DV6" s="370"/>
      <c r="DW6" s="370"/>
      <c r="DX6" s="370"/>
      <c r="DY6" s="370"/>
      <c r="DZ6" s="370"/>
      <c r="EA6" s="370"/>
      <c r="EB6" s="370"/>
      <c r="EC6" s="602"/>
    </row>
    <row r="7" spans="2:143" ht="11.25" customHeight="1" x14ac:dyDescent="0.15">
      <c r="B7" s="596" t="s">
        <v>46</v>
      </c>
      <c r="C7" s="485"/>
      <c r="D7" s="485"/>
      <c r="E7" s="485"/>
      <c r="F7" s="485"/>
      <c r="G7" s="485"/>
      <c r="H7" s="485"/>
      <c r="I7" s="485"/>
      <c r="J7" s="485"/>
      <c r="K7" s="485"/>
      <c r="L7" s="485"/>
      <c r="M7" s="485"/>
      <c r="N7" s="485"/>
      <c r="O7" s="485"/>
      <c r="P7" s="485"/>
      <c r="Q7" s="597"/>
      <c r="R7" s="591">
        <v>265</v>
      </c>
      <c r="S7" s="370"/>
      <c r="T7" s="370"/>
      <c r="U7" s="370"/>
      <c r="V7" s="370"/>
      <c r="W7" s="370"/>
      <c r="X7" s="370"/>
      <c r="Y7" s="592"/>
      <c r="Z7" s="593">
        <v>0</v>
      </c>
      <c r="AA7" s="593"/>
      <c r="AB7" s="593"/>
      <c r="AC7" s="593"/>
      <c r="AD7" s="594">
        <v>265</v>
      </c>
      <c r="AE7" s="594"/>
      <c r="AF7" s="594"/>
      <c r="AG7" s="594"/>
      <c r="AH7" s="594"/>
      <c r="AI7" s="594"/>
      <c r="AJ7" s="594"/>
      <c r="AK7" s="594"/>
      <c r="AL7" s="598">
        <v>0</v>
      </c>
      <c r="AM7" s="376"/>
      <c r="AN7" s="376"/>
      <c r="AO7" s="599"/>
      <c r="AP7" s="596" t="s">
        <v>337</v>
      </c>
      <c r="AQ7" s="485"/>
      <c r="AR7" s="485"/>
      <c r="AS7" s="485"/>
      <c r="AT7" s="485"/>
      <c r="AU7" s="485"/>
      <c r="AV7" s="485"/>
      <c r="AW7" s="485"/>
      <c r="AX7" s="485"/>
      <c r="AY7" s="485"/>
      <c r="AZ7" s="485"/>
      <c r="BA7" s="485"/>
      <c r="BB7" s="485"/>
      <c r="BC7" s="485"/>
      <c r="BD7" s="485"/>
      <c r="BE7" s="485"/>
      <c r="BF7" s="597"/>
      <c r="BG7" s="591">
        <v>99392</v>
      </c>
      <c r="BH7" s="370"/>
      <c r="BI7" s="370"/>
      <c r="BJ7" s="370"/>
      <c r="BK7" s="370"/>
      <c r="BL7" s="370"/>
      <c r="BM7" s="370"/>
      <c r="BN7" s="592"/>
      <c r="BO7" s="593">
        <v>24.2</v>
      </c>
      <c r="BP7" s="593"/>
      <c r="BQ7" s="593"/>
      <c r="BR7" s="593"/>
      <c r="BS7" s="594" t="s">
        <v>205</v>
      </c>
      <c r="BT7" s="594"/>
      <c r="BU7" s="594"/>
      <c r="BV7" s="594"/>
      <c r="BW7" s="594"/>
      <c r="BX7" s="594"/>
      <c r="BY7" s="594"/>
      <c r="BZ7" s="594"/>
      <c r="CA7" s="594"/>
      <c r="CB7" s="595"/>
      <c r="CD7" s="596" t="s">
        <v>340</v>
      </c>
      <c r="CE7" s="485"/>
      <c r="CF7" s="485"/>
      <c r="CG7" s="485"/>
      <c r="CH7" s="485"/>
      <c r="CI7" s="485"/>
      <c r="CJ7" s="485"/>
      <c r="CK7" s="485"/>
      <c r="CL7" s="485"/>
      <c r="CM7" s="485"/>
      <c r="CN7" s="485"/>
      <c r="CO7" s="485"/>
      <c r="CP7" s="485"/>
      <c r="CQ7" s="597"/>
      <c r="CR7" s="591">
        <v>1529126</v>
      </c>
      <c r="CS7" s="370"/>
      <c r="CT7" s="370"/>
      <c r="CU7" s="370"/>
      <c r="CV7" s="370"/>
      <c r="CW7" s="370"/>
      <c r="CX7" s="370"/>
      <c r="CY7" s="592"/>
      <c r="CZ7" s="593">
        <v>25.3</v>
      </c>
      <c r="DA7" s="593"/>
      <c r="DB7" s="593"/>
      <c r="DC7" s="593"/>
      <c r="DD7" s="601">
        <v>12755</v>
      </c>
      <c r="DE7" s="370"/>
      <c r="DF7" s="370"/>
      <c r="DG7" s="370"/>
      <c r="DH7" s="370"/>
      <c r="DI7" s="370"/>
      <c r="DJ7" s="370"/>
      <c r="DK7" s="370"/>
      <c r="DL7" s="370"/>
      <c r="DM7" s="370"/>
      <c r="DN7" s="370"/>
      <c r="DO7" s="370"/>
      <c r="DP7" s="592"/>
      <c r="DQ7" s="601">
        <v>1368193</v>
      </c>
      <c r="DR7" s="370"/>
      <c r="DS7" s="370"/>
      <c r="DT7" s="370"/>
      <c r="DU7" s="370"/>
      <c r="DV7" s="370"/>
      <c r="DW7" s="370"/>
      <c r="DX7" s="370"/>
      <c r="DY7" s="370"/>
      <c r="DZ7" s="370"/>
      <c r="EA7" s="370"/>
      <c r="EB7" s="370"/>
      <c r="EC7" s="602"/>
    </row>
    <row r="8" spans="2:143" ht="11.25" customHeight="1" x14ac:dyDescent="0.15">
      <c r="B8" s="596" t="s">
        <v>341</v>
      </c>
      <c r="C8" s="485"/>
      <c r="D8" s="485"/>
      <c r="E8" s="485"/>
      <c r="F8" s="485"/>
      <c r="G8" s="485"/>
      <c r="H8" s="485"/>
      <c r="I8" s="485"/>
      <c r="J8" s="485"/>
      <c r="K8" s="485"/>
      <c r="L8" s="485"/>
      <c r="M8" s="485"/>
      <c r="N8" s="485"/>
      <c r="O8" s="485"/>
      <c r="P8" s="485"/>
      <c r="Q8" s="597"/>
      <c r="R8" s="591">
        <v>995</v>
      </c>
      <c r="S8" s="370"/>
      <c r="T8" s="370"/>
      <c r="U8" s="370"/>
      <c r="V8" s="370"/>
      <c r="W8" s="370"/>
      <c r="X8" s="370"/>
      <c r="Y8" s="592"/>
      <c r="Z8" s="593">
        <v>0</v>
      </c>
      <c r="AA8" s="593"/>
      <c r="AB8" s="593"/>
      <c r="AC8" s="593"/>
      <c r="AD8" s="594">
        <v>995</v>
      </c>
      <c r="AE8" s="594"/>
      <c r="AF8" s="594"/>
      <c r="AG8" s="594"/>
      <c r="AH8" s="594"/>
      <c r="AI8" s="594"/>
      <c r="AJ8" s="594"/>
      <c r="AK8" s="594"/>
      <c r="AL8" s="598">
        <v>0</v>
      </c>
      <c r="AM8" s="376"/>
      <c r="AN8" s="376"/>
      <c r="AO8" s="599"/>
      <c r="AP8" s="596" t="s">
        <v>127</v>
      </c>
      <c r="AQ8" s="485"/>
      <c r="AR8" s="485"/>
      <c r="AS8" s="485"/>
      <c r="AT8" s="485"/>
      <c r="AU8" s="485"/>
      <c r="AV8" s="485"/>
      <c r="AW8" s="485"/>
      <c r="AX8" s="485"/>
      <c r="AY8" s="485"/>
      <c r="AZ8" s="485"/>
      <c r="BA8" s="485"/>
      <c r="BB8" s="485"/>
      <c r="BC8" s="485"/>
      <c r="BD8" s="485"/>
      <c r="BE8" s="485"/>
      <c r="BF8" s="597"/>
      <c r="BG8" s="591">
        <v>4906</v>
      </c>
      <c r="BH8" s="370"/>
      <c r="BI8" s="370"/>
      <c r="BJ8" s="370"/>
      <c r="BK8" s="370"/>
      <c r="BL8" s="370"/>
      <c r="BM8" s="370"/>
      <c r="BN8" s="592"/>
      <c r="BO8" s="593">
        <v>1.2</v>
      </c>
      <c r="BP8" s="593"/>
      <c r="BQ8" s="593"/>
      <c r="BR8" s="593"/>
      <c r="BS8" s="594" t="s">
        <v>205</v>
      </c>
      <c r="BT8" s="594"/>
      <c r="BU8" s="594"/>
      <c r="BV8" s="594"/>
      <c r="BW8" s="594"/>
      <c r="BX8" s="594"/>
      <c r="BY8" s="594"/>
      <c r="BZ8" s="594"/>
      <c r="CA8" s="594"/>
      <c r="CB8" s="595"/>
      <c r="CD8" s="596" t="s">
        <v>344</v>
      </c>
      <c r="CE8" s="485"/>
      <c r="CF8" s="485"/>
      <c r="CG8" s="485"/>
      <c r="CH8" s="485"/>
      <c r="CI8" s="485"/>
      <c r="CJ8" s="485"/>
      <c r="CK8" s="485"/>
      <c r="CL8" s="485"/>
      <c r="CM8" s="485"/>
      <c r="CN8" s="485"/>
      <c r="CO8" s="485"/>
      <c r="CP8" s="485"/>
      <c r="CQ8" s="597"/>
      <c r="CR8" s="591">
        <v>1116944</v>
      </c>
      <c r="CS8" s="370"/>
      <c r="CT8" s="370"/>
      <c r="CU8" s="370"/>
      <c r="CV8" s="370"/>
      <c r="CW8" s="370"/>
      <c r="CX8" s="370"/>
      <c r="CY8" s="592"/>
      <c r="CZ8" s="593">
        <v>18.5</v>
      </c>
      <c r="DA8" s="593"/>
      <c r="DB8" s="593"/>
      <c r="DC8" s="593"/>
      <c r="DD8" s="601">
        <v>666</v>
      </c>
      <c r="DE8" s="370"/>
      <c r="DF8" s="370"/>
      <c r="DG8" s="370"/>
      <c r="DH8" s="370"/>
      <c r="DI8" s="370"/>
      <c r="DJ8" s="370"/>
      <c r="DK8" s="370"/>
      <c r="DL8" s="370"/>
      <c r="DM8" s="370"/>
      <c r="DN8" s="370"/>
      <c r="DO8" s="370"/>
      <c r="DP8" s="592"/>
      <c r="DQ8" s="601">
        <v>680991</v>
      </c>
      <c r="DR8" s="370"/>
      <c r="DS8" s="370"/>
      <c r="DT8" s="370"/>
      <c r="DU8" s="370"/>
      <c r="DV8" s="370"/>
      <c r="DW8" s="370"/>
      <c r="DX8" s="370"/>
      <c r="DY8" s="370"/>
      <c r="DZ8" s="370"/>
      <c r="EA8" s="370"/>
      <c r="EB8" s="370"/>
      <c r="EC8" s="602"/>
    </row>
    <row r="9" spans="2:143" ht="11.25" customHeight="1" x14ac:dyDescent="0.15">
      <c r="B9" s="596" t="s">
        <v>343</v>
      </c>
      <c r="C9" s="485"/>
      <c r="D9" s="485"/>
      <c r="E9" s="485"/>
      <c r="F9" s="485"/>
      <c r="G9" s="485"/>
      <c r="H9" s="485"/>
      <c r="I9" s="485"/>
      <c r="J9" s="485"/>
      <c r="K9" s="485"/>
      <c r="L9" s="485"/>
      <c r="M9" s="485"/>
      <c r="N9" s="485"/>
      <c r="O9" s="485"/>
      <c r="P9" s="485"/>
      <c r="Q9" s="597"/>
      <c r="R9" s="591">
        <v>1120</v>
      </c>
      <c r="S9" s="370"/>
      <c r="T9" s="370"/>
      <c r="U9" s="370"/>
      <c r="V9" s="370"/>
      <c r="W9" s="370"/>
      <c r="X9" s="370"/>
      <c r="Y9" s="592"/>
      <c r="Z9" s="593">
        <v>0</v>
      </c>
      <c r="AA9" s="593"/>
      <c r="AB9" s="593"/>
      <c r="AC9" s="593"/>
      <c r="AD9" s="594">
        <v>1120</v>
      </c>
      <c r="AE9" s="594"/>
      <c r="AF9" s="594"/>
      <c r="AG9" s="594"/>
      <c r="AH9" s="594"/>
      <c r="AI9" s="594"/>
      <c r="AJ9" s="594"/>
      <c r="AK9" s="594"/>
      <c r="AL9" s="598">
        <v>0</v>
      </c>
      <c r="AM9" s="376"/>
      <c r="AN9" s="376"/>
      <c r="AO9" s="599"/>
      <c r="AP9" s="596" t="s">
        <v>346</v>
      </c>
      <c r="AQ9" s="485"/>
      <c r="AR9" s="485"/>
      <c r="AS9" s="485"/>
      <c r="AT9" s="485"/>
      <c r="AU9" s="485"/>
      <c r="AV9" s="485"/>
      <c r="AW9" s="485"/>
      <c r="AX9" s="485"/>
      <c r="AY9" s="485"/>
      <c r="AZ9" s="485"/>
      <c r="BA9" s="485"/>
      <c r="BB9" s="485"/>
      <c r="BC9" s="485"/>
      <c r="BD9" s="485"/>
      <c r="BE9" s="485"/>
      <c r="BF9" s="597"/>
      <c r="BG9" s="591">
        <v>74721</v>
      </c>
      <c r="BH9" s="370"/>
      <c r="BI9" s="370"/>
      <c r="BJ9" s="370"/>
      <c r="BK9" s="370"/>
      <c r="BL9" s="370"/>
      <c r="BM9" s="370"/>
      <c r="BN9" s="592"/>
      <c r="BO9" s="593">
        <v>18.2</v>
      </c>
      <c r="BP9" s="593"/>
      <c r="BQ9" s="593"/>
      <c r="BR9" s="593"/>
      <c r="BS9" s="594" t="s">
        <v>205</v>
      </c>
      <c r="BT9" s="594"/>
      <c r="BU9" s="594"/>
      <c r="BV9" s="594"/>
      <c r="BW9" s="594"/>
      <c r="BX9" s="594"/>
      <c r="BY9" s="594"/>
      <c r="BZ9" s="594"/>
      <c r="CA9" s="594"/>
      <c r="CB9" s="595"/>
      <c r="CD9" s="596" t="s">
        <v>349</v>
      </c>
      <c r="CE9" s="485"/>
      <c r="CF9" s="485"/>
      <c r="CG9" s="485"/>
      <c r="CH9" s="485"/>
      <c r="CI9" s="485"/>
      <c r="CJ9" s="485"/>
      <c r="CK9" s="485"/>
      <c r="CL9" s="485"/>
      <c r="CM9" s="485"/>
      <c r="CN9" s="485"/>
      <c r="CO9" s="485"/>
      <c r="CP9" s="485"/>
      <c r="CQ9" s="597"/>
      <c r="CR9" s="591">
        <v>290412</v>
      </c>
      <c r="CS9" s="370"/>
      <c r="CT9" s="370"/>
      <c r="CU9" s="370"/>
      <c r="CV9" s="370"/>
      <c r="CW9" s="370"/>
      <c r="CX9" s="370"/>
      <c r="CY9" s="592"/>
      <c r="CZ9" s="593">
        <v>4.8</v>
      </c>
      <c r="DA9" s="593"/>
      <c r="DB9" s="593"/>
      <c r="DC9" s="593"/>
      <c r="DD9" s="601">
        <v>12826</v>
      </c>
      <c r="DE9" s="370"/>
      <c r="DF9" s="370"/>
      <c r="DG9" s="370"/>
      <c r="DH9" s="370"/>
      <c r="DI9" s="370"/>
      <c r="DJ9" s="370"/>
      <c r="DK9" s="370"/>
      <c r="DL9" s="370"/>
      <c r="DM9" s="370"/>
      <c r="DN9" s="370"/>
      <c r="DO9" s="370"/>
      <c r="DP9" s="592"/>
      <c r="DQ9" s="601">
        <v>244452</v>
      </c>
      <c r="DR9" s="370"/>
      <c r="DS9" s="370"/>
      <c r="DT9" s="370"/>
      <c r="DU9" s="370"/>
      <c r="DV9" s="370"/>
      <c r="DW9" s="370"/>
      <c r="DX9" s="370"/>
      <c r="DY9" s="370"/>
      <c r="DZ9" s="370"/>
      <c r="EA9" s="370"/>
      <c r="EB9" s="370"/>
      <c r="EC9" s="602"/>
    </row>
    <row r="10" spans="2:143" ht="11.25" customHeight="1" x14ac:dyDescent="0.15">
      <c r="B10" s="596" t="s">
        <v>135</v>
      </c>
      <c r="C10" s="485"/>
      <c r="D10" s="485"/>
      <c r="E10" s="485"/>
      <c r="F10" s="485"/>
      <c r="G10" s="485"/>
      <c r="H10" s="485"/>
      <c r="I10" s="485"/>
      <c r="J10" s="485"/>
      <c r="K10" s="485"/>
      <c r="L10" s="485"/>
      <c r="M10" s="485"/>
      <c r="N10" s="485"/>
      <c r="O10" s="485"/>
      <c r="P10" s="485"/>
      <c r="Q10" s="597"/>
      <c r="R10" s="591" t="s">
        <v>205</v>
      </c>
      <c r="S10" s="370"/>
      <c r="T10" s="370"/>
      <c r="U10" s="370"/>
      <c r="V10" s="370"/>
      <c r="W10" s="370"/>
      <c r="X10" s="370"/>
      <c r="Y10" s="592"/>
      <c r="Z10" s="593" t="s">
        <v>205</v>
      </c>
      <c r="AA10" s="593"/>
      <c r="AB10" s="593"/>
      <c r="AC10" s="593"/>
      <c r="AD10" s="594" t="s">
        <v>205</v>
      </c>
      <c r="AE10" s="594"/>
      <c r="AF10" s="594"/>
      <c r="AG10" s="594"/>
      <c r="AH10" s="594"/>
      <c r="AI10" s="594"/>
      <c r="AJ10" s="594"/>
      <c r="AK10" s="594"/>
      <c r="AL10" s="598" t="s">
        <v>205</v>
      </c>
      <c r="AM10" s="376"/>
      <c r="AN10" s="376"/>
      <c r="AO10" s="599"/>
      <c r="AP10" s="596" t="s">
        <v>194</v>
      </c>
      <c r="AQ10" s="485"/>
      <c r="AR10" s="485"/>
      <c r="AS10" s="485"/>
      <c r="AT10" s="485"/>
      <c r="AU10" s="485"/>
      <c r="AV10" s="485"/>
      <c r="AW10" s="485"/>
      <c r="AX10" s="485"/>
      <c r="AY10" s="485"/>
      <c r="AZ10" s="485"/>
      <c r="BA10" s="485"/>
      <c r="BB10" s="485"/>
      <c r="BC10" s="485"/>
      <c r="BD10" s="485"/>
      <c r="BE10" s="485"/>
      <c r="BF10" s="597"/>
      <c r="BG10" s="591">
        <v>9693</v>
      </c>
      <c r="BH10" s="370"/>
      <c r="BI10" s="370"/>
      <c r="BJ10" s="370"/>
      <c r="BK10" s="370"/>
      <c r="BL10" s="370"/>
      <c r="BM10" s="370"/>
      <c r="BN10" s="592"/>
      <c r="BO10" s="593">
        <v>2.4</v>
      </c>
      <c r="BP10" s="593"/>
      <c r="BQ10" s="593"/>
      <c r="BR10" s="593"/>
      <c r="BS10" s="594" t="s">
        <v>205</v>
      </c>
      <c r="BT10" s="594"/>
      <c r="BU10" s="594"/>
      <c r="BV10" s="594"/>
      <c r="BW10" s="594"/>
      <c r="BX10" s="594"/>
      <c r="BY10" s="594"/>
      <c r="BZ10" s="594"/>
      <c r="CA10" s="594"/>
      <c r="CB10" s="595"/>
      <c r="CD10" s="596" t="s">
        <v>232</v>
      </c>
      <c r="CE10" s="485"/>
      <c r="CF10" s="485"/>
      <c r="CG10" s="485"/>
      <c r="CH10" s="485"/>
      <c r="CI10" s="485"/>
      <c r="CJ10" s="485"/>
      <c r="CK10" s="485"/>
      <c r="CL10" s="485"/>
      <c r="CM10" s="485"/>
      <c r="CN10" s="485"/>
      <c r="CO10" s="485"/>
      <c r="CP10" s="485"/>
      <c r="CQ10" s="597"/>
      <c r="CR10" s="591" t="s">
        <v>205</v>
      </c>
      <c r="CS10" s="370"/>
      <c r="CT10" s="370"/>
      <c r="CU10" s="370"/>
      <c r="CV10" s="370"/>
      <c r="CW10" s="370"/>
      <c r="CX10" s="370"/>
      <c r="CY10" s="592"/>
      <c r="CZ10" s="593" t="s">
        <v>205</v>
      </c>
      <c r="DA10" s="593"/>
      <c r="DB10" s="593"/>
      <c r="DC10" s="593"/>
      <c r="DD10" s="601" t="s">
        <v>205</v>
      </c>
      <c r="DE10" s="370"/>
      <c r="DF10" s="370"/>
      <c r="DG10" s="370"/>
      <c r="DH10" s="370"/>
      <c r="DI10" s="370"/>
      <c r="DJ10" s="370"/>
      <c r="DK10" s="370"/>
      <c r="DL10" s="370"/>
      <c r="DM10" s="370"/>
      <c r="DN10" s="370"/>
      <c r="DO10" s="370"/>
      <c r="DP10" s="592"/>
      <c r="DQ10" s="601" t="s">
        <v>205</v>
      </c>
      <c r="DR10" s="370"/>
      <c r="DS10" s="370"/>
      <c r="DT10" s="370"/>
      <c r="DU10" s="370"/>
      <c r="DV10" s="370"/>
      <c r="DW10" s="370"/>
      <c r="DX10" s="370"/>
      <c r="DY10" s="370"/>
      <c r="DZ10" s="370"/>
      <c r="EA10" s="370"/>
      <c r="EB10" s="370"/>
      <c r="EC10" s="602"/>
    </row>
    <row r="11" spans="2:143" ht="11.25" customHeight="1" x14ac:dyDescent="0.15">
      <c r="B11" s="596" t="s">
        <v>106</v>
      </c>
      <c r="C11" s="485"/>
      <c r="D11" s="485"/>
      <c r="E11" s="485"/>
      <c r="F11" s="485"/>
      <c r="G11" s="485"/>
      <c r="H11" s="485"/>
      <c r="I11" s="485"/>
      <c r="J11" s="485"/>
      <c r="K11" s="485"/>
      <c r="L11" s="485"/>
      <c r="M11" s="485"/>
      <c r="N11" s="485"/>
      <c r="O11" s="485"/>
      <c r="P11" s="485"/>
      <c r="Q11" s="597"/>
      <c r="R11" s="591">
        <v>83544</v>
      </c>
      <c r="S11" s="370"/>
      <c r="T11" s="370"/>
      <c r="U11" s="370"/>
      <c r="V11" s="370"/>
      <c r="W11" s="370"/>
      <c r="X11" s="370"/>
      <c r="Y11" s="592"/>
      <c r="Z11" s="598">
        <v>1.3</v>
      </c>
      <c r="AA11" s="376"/>
      <c r="AB11" s="376"/>
      <c r="AC11" s="603"/>
      <c r="AD11" s="601">
        <v>83544</v>
      </c>
      <c r="AE11" s="370"/>
      <c r="AF11" s="370"/>
      <c r="AG11" s="370"/>
      <c r="AH11" s="370"/>
      <c r="AI11" s="370"/>
      <c r="AJ11" s="370"/>
      <c r="AK11" s="592"/>
      <c r="AL11" s="598">
        <v>2.2999999999999998</v>
      </c>
      <c r="AM11" s="376"/>
      <c r="AN11" s="376"/>
      <c r="AO11" s="599"/>
      <c r="AP11" s="596" t="s">
        <v>351</v>
      </c>
      <c r="AQ11" s="485"/>
      <c r="AR11" s="485"/>
      <c r="AS11" s="485"/>
      <c r="AT11" s="485"/>
      <c r="AU11" s="485"/>
      <c r="AV11" s="485"/>
      <c r="AW11" s="485"/>
      <c r="AX11" s="485"/>
      <c r="AY11" s="485"/>
      <c r="AZ11" s="485"/>
      <c r="BA11" s="485"/>
      <c r="BB11" s="485"/>
      <c r="BC11" s="485"/>
      <c r="BD11" s="485"/>
      <c r="BE11" s="485"/>
      <c r="BF11" s="597"/>
      <c r="BG11" s="591">
        <v>10072</v>
      </c>
      <c r="BH11" s="370"/>
      <c r="BI11" s="370"/>
      <c r="BJ11" s="370"/>
      <c r="BK11" s="370"/>
      <c r="BL11" s="370"/>
      <c r="BM11" s="370"/>
      <c r="BN11" s="592"/>
      <c r="BO11" s="593">
        <v>2.5</v>
      </c>
      <c r="BP11" s="593"/>
      <c r="BQ11" s="593"/>
      <c r="BR11" s="593"/>
      <c r="BS11" s="594" t="s">
        <v>205</v>
      </c>
      <c r="BT11" s="594"/>
      <c r="BU11" s="594"/>
      <c r="BV11" s="594"/>
      <c r="BW11" s="594"/>
      <c r="BX11" s="594"/>
      <c r="BY11" s="594"/>
      <c r="BZ11" s="594"/>
      <c r="CA11" s="594"/>
      <c r="CB11" s="595"/>
      <c r="CD11" s="596" t="s">
        <v>354</v>
      </c>
      <c r="CE11" s="485"/>
      <c r="CF11" s="485"/>
      <c r="CG11" s="485"/>
      <c r="CH11" s="485"/>
      <c r="CI11" s="485"/>
      <c r="CJ11" s="485"/>
      <c r="CK11" s="485"/>
      <c r="CL11" s="485"/>
      <c r="CM11" s="485"/>
      <c r="CN11" s="485"/>
      <c r="CO11" s="485"/>
      <c r="CP11" s="485"/>
      <c r="CQ11" s="597"/>
      <c r="CR11" s="591">
        <v>563996</v>
      </c>
      <c r="CS11" s="370"/>
      <c r="CT11" s="370"/>
      <c r="CU11" s="370"/>
      <c r="CV11" s="370"/>
      <c r="CW11" s="370"/>
      <c r="CX11" s="370"/>
      <c r="CY11" s="592"/>
      <c r="CZ11" s="593">
        <v>9.3000000000000007</v>
      </c>
      <c r="DA11" s="593"/>
      <c r="DB11" s="593"/>
      <c r="DC11" s="593"/>
      <c r="DD11" s="601">
        <v>207426</v>
      </c>
      <c r="DE11" s="370"/>
      <c r="DF11" s="370"/>
      <c r="DG11" s="370"/>
      <c r="DH11" s="370"/>
      <c r="DI11" s="370"/>
      <c r="DJ11" s="370"/>
      <c r="DK11" s="370"/>
      <c r="DL11" s="370"/>
      <c r="DM11" s="370"/>
      <c r="DN11" s="370"/>
      <c r="DO11" s="370"/>
      <c r="DP11" s="592"/>
      <c r="DQ11" s="601">
        <v>336522</v>
      </c>
      <c r="DR11" s="370"/>
      <c r="DS11" s="370"/>
      <c r="DT11" s="370"/>
      <c r="DU11" s="370"/>
      <c r="DV11" s="370"/>
      <c r="DW11" s="370"/>
      <c r="DX11" s="370"/>
      <c r="DY11" s="370"/>
      <c r="DZ11" s="370"/>
      <c r="EA11" s="370"/>
      <c r="EB11" s="370"/>
      <c r="EC11" s="602"/>
    </row>
    <row r="12" spans="2:143" ht="11.25" customHeight="1" x14ac:dyDescent="0.15">
      <c r="B12" s="596" t="s">
        <v>150</v>
      </c>
      <c r="C12" s="485"/>
      <c r="D12" s="485"/>
      <c r="E12" s="485"/>
      <c r="F12" s="485"/>
      <c r="G12" s="485"/>
      <c r="H12" s="485"/>
      <c r="I12" s="485"/>
      <c r="J12" s="485"/>
      <c r="K12" s="485"/>
      <c r="L12" s="485"/>
      <c r="M12" s="485"/>
      <c r="N12" s="485"/>
      <c r="O12" s="485"/>
      <c r="P12" s="485"/>
      <c r="Q12" s="597"/>
      <c r="R12" s="591" t="s">
        <v>205</v>
      </c>
      <c r="S12" s="370"/>
      <c r="T12" s="370"/>
      <c r="U12" s="370"/>
      <c r="V12" s="370"/>
      <c r="W12" s="370"/>
      <c r="X12" s="370"/>
      <c r="Y12" s="592"/>
      <c r="Z12" s="593" t="s">
        <v>205</v>
      </c>
      <c r="AA12" s="593"/>
      <c r="AB12" s="593"/>
      <c r="AC12" s="593"/>
      <c r="AD12" s="594" t="s">
        <v>205</v>
      </c>
      <c r="AE12" s="594"/>
      <c r="AF12" s="594"/>
      <c r="AG12" s="594"/>
      <c r="AH12" s="594"/>
      <c r="AI12" s="594"/>
      <c r="AJ12" s="594"/>
      <c r="AK12" s="594"/>
      <c r="AL12" s="598" t="s">
        <v>205</v>
      </c>
      <c r="AM12" s="376"/>
      <c r="AN12" s="376"/>
      <c r="AO12" s="599"/>
      <c r="AP12" s="596" t="s">
        <v>355</v>
      </c>
      <c r="AQ12" s="485"/>
      <c r="AR12" s="485"/>
      <c r="AS12" s="485"/>
      <c r="AT12" s="485"/>
      <c r="AU12" s="485"/>
      <c r="AV12" s="485"/>
      <c r="AW12" s="485"/>
      <c r="AX12" s="485"/>
      <c r="AY12" s="485"/>
      <c r="AZ12" s="485"/>
      <c r="BA12" s="485"/>
      <c r="BB12" s="485"/>
      <c r="BC12" s="485"/>
      <c r="BD12" s="485"/>
      <c r="BE12" s="485"/>
      <c r="BF12" s="597"/>
      <c r="BG12" s="591">
        <v>272640</v>
      </c>
      <c r="BH12" s="370"/>
      <c r="BI12" s="370"/>
      <c r="BJ12" s="370"/>
      <c r="BK12" s="370"/>
      <c r="BL12" s="370"/>
      <c r="BM12" s="370"/>
      <c r="BN12" s="592"/>
      <c r="BO12" s="593">
        <v>66.5</v>
      </c>
      <c r="BP12" s="593"/>
      <c r="BQ12" s="593"/>
      <c r="BR12" s="593"/>
      <c r="BS12" s="594" t="s">
        <v>205</v>
      </c>
      <c r="BT12" s="594"/>
      <c r="BU12" s="594"/>
      <c r="BV12" s="594"/>
      <c r="BW12" s="594"/>
      <c r="BX12" s="594"/>
      <c r="BY12" s="594"/>
      <c r="BZ12" s="594"/>
      <c r="CA12" s="594"/>
      <c r="CB12" s="595"/>
      <c r="CD12" s="596" t="s">
        <v>92</v>
      </c>
      <c r="CE12" s="485"/>
      <c r="CF12" s="485"/>
      <c r="CG12" s="485"/>
      <c r="CH12" s="485"/>
      <c r="CI12" s="485"/>
      <c r="CJ12" s="485"/>
      <c r="CK12" s="485"/>
      <c r="CL12" s="485"/>
      <c r="CM12" s="485"/>
      <c r="CN12" s="485"/>
      <c r="CO12" s="485"/>
      <c r="CP12" s="485"/>
      <c r="CQ12" s="597"/>
      <c r="CR12" s="591">
        <v>201138</v>
      </c>
      <c r="CS12" s="370"/>
      <c r="CT12" s="370"/>
      <c r="CU12" s="370"/>
      <c r="CV12" s="370"/>
      <c r="CW12" s="370"/>
      <c r="CX12" s="370"/>
      <c r="CY12" s="592"/>
      <c r="CZ12" s="593">
        <v>3.3</v>
      </c>
      <c r="DA12" s="593"/>
      <c r="DB12" s="593"/>
      <c r="DC12" s="593"/>
      <c r="DD12" s="601">
        <v>99753</v>
      </c>
      <c r="DE12" s="370"/>
      <c r="DF12" s="370"/>
      <c r="DG12" s="370"/>
      <c r="DH12" s="370"/>
      <c r="DI12" s="370"/>
      <c r="DJ12" s="370"/>
      <c r="DK12" s="370"/>
      <c r="DL12" s="370"/>
      <c r="DM12" s="370"/>
      <c r="DN12" s="370"/>
      <c r="DO12" s="370"/>
      <c r="DP12" s="592"/>
      <c r="DQ12" s="601">
        <v>119447</v>
      </c>
      <c r="DR12" s="370"/>
      <c r="DS12" s="370"/>
      <c r="DT12" s="370"/>
      <c r="DU12" s="370"/>
      <c r="DV12" s="370"/>
      <c r="DW12" s="370"/>
      <c r="DX12" s="370"/>
      <c r="DY12" s="370"/>
      <c r="DZ12" s="370"/>
      <c r="EA12" s="370"/>
      <c r="EB12" s="370"/>
      <c r="EC12" s="602"/>
    </row>
    <row r="13" spans="2:143" ht="11.25" customHeight="1" x14ac:dyDescent="0.15">
      <c r="B13" s="596" t="s">
        <v>356</v>
      </c>
      <c r="C13" s="485"/>
      <c r="D13" s="485"/>
      <c r="E13" s="485"/>
      <c r="F13" s="485"/>
      <c r="G13" s="485"/>
      <c r="H13" s="485"/>
      <c r="I13" s="485"/>
      <c r="J13" s="485"/>
      <c r="K13" s="485"/>
      <c r="L13" s="485"/>
      <c r="M13" s="485"/>
      <c r="N13" s="485"/>
      <c r="O13" s="485"/>
      <c r="P13" s="485"/>
      <c r="Q13" s="597"/>
      <c r="R13" s="591" t="s">
        <v>205</v>
      </c>
      <c r="S13" s="370"/>
      <c r="T13" s="370"/>
      <c r="U13" s="370"/>
      <c r="V13" s="370"/>
      <c r="W13" s="370"/>
      <c r="X13" s="370"/>
      <c r="Y13" s="592"/>
      <c r="Z13" s="593" t="s">
        <v>205</v>
      </c>
      <c r="AA13" s="593"/>
      <c r="AB13" s="593"/>
      <c r="AC13" s="593"/>
      <c r="AD13" s="594" t="s">
        <v>205</v>
      </c>
      <c r="AE13" s="594"/>
      <c r="AF13" s="594"/>
      <c r="AG13" s="594"/>
      <c r="AH13" s="594"/>
      <c r="AI13" s="594"/>
      <c r="AJ13" s="594"/>
      <c r="AK13" s="594"/>
      <c r="AL13" s="598" t="s">
        <v>205</v>
      </c>
      <c r="AM13" s="376"/>
      <c r="AN13" s="376"/>
      <c r="AO13" s="599"/>
      <c r="AP13" s="596" t="s">
        <v>358</v>
      </c>
      <c r="AQ13" s="485"/>
      <c r="AR13" s="485"/>
      <c r="AS13" s="485"/>
      <c r="AT13" s="485"/>
      <c r="AU13" s="485"/>
      <c r="AV13" s="485"/>
      <c r="AW13" s="485"/>
      <c r="AX13" s="485"/>
      <c r="AY13" s="485"/>
      <c r="AZ13" s="485"/>
      <c r="BA13" s="485"/>
      <c r="BB13" s="485"/>
      <c r="BC13" s="485"/>
      <c r="BD13" s="485"/>
      <c r="BE13" s="485"/>
      <c r="BF13" s="597"/>
      <c r="BG13" s="591">
        <v>270309</v>
      </c>
      <c r="BH13" s="370"/>
      <c r="BI13" s="370"/>
      <c r="BJ13" s="370"/>
      <c r="BK13" s="370"/>
      <c r="BL13" s="370"/>
      <c r="BM13" s="370"/>
      <c r="BN13" s="592"/>
      <c r="BO13" s="593">
        <v>65.900000000000006</v>
      </c>
      <c r="BP13" s="593"/>
      <c r="BQ13" s="593"/>
      <c r="BR13" s="593"/>
      <c r="BS13" s="594" t="s">
        <v>205</v>
      </c>
      <c r="BT13" s="594"/>
      <c r="BU13" s="594"/>
      <c r="BV13" s="594"/>
      <c r="BW13" s="594"/>
      <c r="BX13" s="594"/>
      <c r="BY13" s="594"/>
      <c r="BZ13" s="594"/>
      <c r="CA13" s="594"/>
      <c r="CB13" s="595"/>
      <c r="CD13" s="596" t="s">
        <v>359</v>
      </c>
      <c r="CE13" s="485"/>
      <c r="CF13" s="485"/>
      <c r="CG13" s="485"/>
      <c r="CH13" s="485"/>
      <c r="CI13" s="485"/>
      <c r="CJ13" s="485"/>
      <c r="CK13" s="485"/>
      <c r="CL13" s="485"/>
      <c r="CM13" s="485"/>
      <c r="CN13" s="485"/>
      <c r="CO13" s="485"/>
      <c r="CP13" s="485"/>
      <c r="CQ13" s="597"/>
      <c r="CR13" s="591">
        <v>634311</v>
      </c>
      <c r="CS13" s="370"/>
      <c r="CT13" s="370"/>
      <c r="CU13" s="370"/>
      <c r="CV13" s="370"/>
      <c r="CW13" s="370"/>
      <c r="CX13" s="370"/>
      <c r="CY13" s="592"/>
      <c r="CZ13" s="593">
        <v>10.5</v>
      </c>
      <c r="DA13" s="593"/>
      <c r="DB13" s="593"/>
      <c r="DC13" s="593"/>
      <c r="DD13" s="601">
        <v>445635</v>
      </c>
      <c r="DE13" s="370"/>
      <c r="DF13" s="370"/>
      <c r="DG13" s="370"/>
      <c r="DH13" s="370"/>
      <c r="DI13" s="370"/>
      <c r="DJ13" s="370"/>
      <c r="DK13" s="370"/>
      <c r="DL13" s="370"/>
      <c r="DM13" s="370"/>
      <c r="DN13" s="370"/>
      <c r="DO13" s="370"/>
      <c r="DP13" s="592"/>
      <c r="DQ13" s="601">
        <v>191597</v>
      </c>
      <c r="DR13" s="370"/>
      <c r="DS13" s="370"/>
      <c r="DT13" s="370"/>
      <c r="DU13" s="370"/>
      <c r="DV13" s="370"/>
      <c r="DW13" s="370"/>
      <c r="DX13" s="370"/>
      <c r="DY13" s="370"/>
      <c r="DZ13" s="370"/>
      <c r="EA13" s="370"/>
      <c r="EB13" s="370"/>
      <c r="EC13" s="602"/>
    </row>
    <row r="14" spans="2:143" ht="11.25" customHeight="1" x14ac:dyDescent="0.15">
      <c r="B14" s="596" t="s">
        <v>361</v>
      </c>
      <c r="C14" s="485"/>
      <c r="D14" s="485"/>
      <c r="E14" s="485"/>
      <c r="F14" s="485"/>
      <c r="G14" s="485"/>
      <c r="H14" s="485"/>
      <c r="I14" s="485"/>
      <c r="J14" s="485"/>
      <c r="K14" s="485"/>
      <c r="L14" s="485"/>
      <c r="M14" s="485"/>
      <c r="N14" s="485"/>
      <c r="O14" s="485"/>
      <c r="P14" s="485"/>
      <c r="Q14" s="597"/>
      <c r="R14" s="591">
        <v>171</v>
      </c>
      <c r="S14" s="370"/>
      <c r="T14" s="370"/>
      <c r="U14" s="370"/>
      <c r="V14" s="370"/>
      <c r="W14" s="370"/>
      <c r="X14" s="370"/>
      <c r="Y14" s="592"/>
      <c r="Z14" s="593">
        <v>0</v>
      </c>
      <c r="AA14" s="593"/>
      <c r="AB14" s="593"/>
      <c r="AC14" s="593"/>
      <c r="AD14" s="594">
        <v>171</v>
      </c>
      <c r="AE14" s="594"/>
      <c r="AF14" s="594"/>
      <c r="AG14" s="594"/>
      <c r="AH14" s="594"/>
      <c r="AI14" s="594"/>
      <c r="AJ14" s="594"/>
      <c r="AK14" s="594"/>
      <c r="AL14" s="598">
        <v>0</v>
      </c>
      <c r="AM14" s="376"/>
      <c r="AN14" s="376"/>
      <c r="AO14" s="599"/>
      <c r="AP14" s="596" t="s">
        <v>222</v>
      </c>
      <c r="AQ14" s="485"/>
      <c r="AR14" s="485"/>
      <c r="AS14" s="485"/>
      <c r="AT14" s="485"/>
      <c r="AU14" s="485"/>
      <c r="AV14" s="485"/>
      <c r="AW14" s="485"/>
      <c r="AX14" s="485"/>
      <c r="AY14" s="485"/>
      <c r="AZ14" s="485"/>
      <c r="BA14" s="485"/>
      <c r="BB14" s="485"/>
      <c r="BC14" s="485"/>
      <c r="BD14" s="485"/>
      <c r="BE14" s="485"/>
      <c r="BF14" s="597"/>
      <c r="BG14" s="591">
        <v>18063</v>
      </c>
      <c r="BH14" s="370"/>
      <c r="BI14" s="370"/>
      <c r="BJ14" s="370"/>
      <c r="BK14" s="370"/>
      <c r="BL14" s="370"/>
      <c r="BM14" s="370"/>
      <c r="BN14" s="592"/>
      <c r="BO14" s="593">
        <v>4.4000000000000004</v>
      </c>
      <c r="BP14" s="593"/>
      <c r="BQ14" s="593"/>
      <c r="BR14" s="593"/>
      <c r="BS14" s="594" t="s">
        <v>205</v>
      </c>
      <c r="BT14" s="594"/>
      <c r="BU14" s="594"/>
      <c r="BV14" s="594"/>
      <c r="BW14" s="594"/>
      <c r="BX14" s="594"/>
      <c r="BY14" s="594"/>
      <c r="BZ14" s="594"/>
      <c r="CA14" s="594"/>
      <c r="CB14" s="595"/>
      <c r="CD14" s="596" t="s">
        <v>70</v>
      </c>
      <c r="CE14" s="485"/>
      <c r="CF14" s="485"/>
      <c r="CG14" s="485"/>
      <c r="CH14" s="485"/>
      <c r="CI14" s="485"/>
      <c r="CJ14" s="485"/>
      <c r="CK14" s="485"/>
      <c r="CL14" s="485"/>
      <c r="CM14" s="485"/>
      <c r="CN14" s="485"/>
      <c r="CO14" s="485"/>
      <c r="CP14" s="485"/>
      <c r="CQ14" s="597"/>
      <c r="CR14" s="591">
        <v>193383</v>
      </c>
      <c r="CS14" s="370"/>
      <c r="CT14" s="370"/>
      <c r="CU14" s="370"/>
      <c r="CV14" s="370"/>
      <c r="CW14" s="370"/>
      <c r="CX14" s="370"/>
      <c r="CY14" s="592"/>
      <c r="CZ14" s="593">
        <v>3.2</v>
      </c>
      <c r="DA14" s="593"/>
      <c r="DB14" s="593"/>
      <c r="DC14" s="593"/>
      <c r="DD14" s="601">
        <v>41134</v>
      </c>
      <c r="DE14" s="370"/>
      <c r="DF14" s="370"/>
      <c r="DG14" s="370"/>
      <c r="DH14" s="370"/>
      <c r="DI14" s="370"/>
      <c r="DJ14" s="370"/>
      <c r="DK14" s="370"/>
      <c r="DL14" s="370"/>
      <c r="DM14" s="370"/>
      <c r="DN14" s="370"/>
      <c r="DO14" s="370"/>
      <c r="DP14" s="592"/>
      <c r="DQ14" s="601">
        <v>155958</v>
      </c>
      <c r="DR14" s="370"/>
      <c r="DS14" s="370"/>
      <c r="DT14" s="370"/>
      <c r="DU14" s="370"/>
      <c r="DV14" s="370"/>
      <c r="DW14" s="370"/>
      <c r="DX14" s="370"/>
      <c r="DY14" s="370"/>
      <c r="DZ14" s="370"/>
      <c r="EA14" s="370"/>
      <c r="EB14" s="370"/>
      <c r="EC14" s="602"/>
    </row>
    <row r="15" spans="2:143" ht="11.25" customHeight="1" x14ac:dyDescent="0.15">
      <c r="B15" s="596" t="s">
        <v>329</v>
      </c>
      <c r="C15" s="485"/>
      <c r="D15" s="485"/>
      <c r="E15" s="485"/>
      <c r="F15" s="485"/>
      <c r="G15" s="485"/>
      <c r="H15" s="485"/>
      <c r="I15" s="485"/>
      <c r="J15" s="485"/>
      <c r="K15" s="485"/>
      <c r="L15" s="485"/>
      <c r="M15" s="485"/>
      <c r="N15" s="485"/>
      <c r="O15" s="485"/>
      <c r="P15" s="485"/>
      <c r="Q15" s="597"/>
      <c r="R15" s="591" t="s">
        <v>205</v>
      </c>
      <c r="S15" s="370"/>
      <c r="T15" s="370"/>
      <c r="U15" s="370"/>
      <c r="V15" s="370"/>
      <c r="W15" s="370"/>
      <c r="X15" s="370"/>
      <c r="Y15" s="592"/>
      <c r="Z15" s="593" t="s">
        <v>205</v>
      </c>
      <c r="AA15" s="593"/>
      <c r="AB15" s="593"/>
      <c r="AC15" s="593"/>
      <c r="AD15" s="594" t="s">
        <v>205</v>
      </c>
      <c r="AE15" s="594"/>
      <c r="AF15" s="594"/>
      <c r="AG15" s="594"/>
      <c r="AH15" s="594"/>
      <c r="AI15" s="594"/>
      <c r="AJ15" s="594"/>
      <c r="AK15" s="594"/>
      <c r="AL15" s="598" t="s">
        <v>205</v>
      </c>
      <c r="AM15" s="376"/>
      <c r="AN15" s="376"/>
      <c r="AO15" s="599"/>
      <c r="AP15" s="596" t="s">
        <v>144</v>
      </c>
      <c r="AQ15" s="485"/>
      <c r="AR15" s="485"/>
      <c r="AS15" s="485"/>
      <c r="AT15" s="485"/>
      <c r="AU15" s="485"/>
      <c r="AV15" s="485"/>
      <c r="AW15" s="485"/>
      <c r="AX15" s="485"/>
      <c r="AY15" s="485"/>
      <c r="AZ15" s="485"/>
      <c r="BA15" s="485"/>
      <c r="BB15" s="485"/>
      <c r="BC15" s="485"/>
      <c r="BD15" s="485"/>
      <c r="BE15" s="485"/>
      <c r="BF15" s="597"/>
      <c r="BG15" s="591">
        <v>20162</v>
      </c>
      <c r="BH15" s="370"/>
      <c r="BI15" s="370"/>
      <c r="BJ15" s="370"/>
      <c r="BK15" s="370"/>
      <c r="BL15" s="370"/>
      <c r="BM15" s="370"/>
      <c r="BN15" s="592"/>
      <c r="BO15" s="593">
        <v>4.9000000000000004</v>
      </c>
      <c r="BP15" s="593"/>
      <c r="BQ15" s="593"/>
      <c r="BR15" s="593"/>
      <c r="BS15" s="594" t="s">
        <v>205</v>
      </c>
      <c r="BT15" s="594"/>
      <c r="BU15" s="594"/>
      <c r="BV15" s="594"/>
      <c r="BW15" s="594"/>
      <c r="BX15" s="594"/>
      <c r="BY15" s="594"/>
      <c r="BZ15" s="594"/>
      <c r="CA15" s="594"/>
      <c r="CB15" s="595"/>
      <c r="CD15" s="596" t="s">
        <v>362</v>
      </c>
      <c r="CE15" s="485"/>
      <c r="CF15" s="485"/>
      <c r="CG15" s="485"/>
      <c r="CH15" s="485"/>
      <c r="CI15" s="485"/>
      <c r="CJ15" s="485"/>
      <c r="CK15" s="485"/>
      <c r="CL15" s="485"/>
      <c r="CM15" s="485"/>
      <c r="CN15" s="485"/>
      <c r="CO15" s="485"/>
      <c r="CP15" s="485"/>
      <c r="CQ15" s="597"/>
      <c r="CR15" s="591">
        <v>250037</v>
      </c>
      <c r="CS15" s="370"/>
      <c r="CT15" s="370"/>
      <c r="CU15" s="370"/>
      <c r="CV15" s="370"/>
      <c r="CW15" s="370"/>
      <c r="CX15" s="370"/>
      <c r="CY15" s="592"/>
      <c r="CZ15" s="593">
        <v>4.0999999999999996</v>
      </c>
      <c r="DA15" s="593"/>
      <c r="DB15" s="593"/>
      <c r="DC15" s="593"/>
      <c r="DD15" s="601">
        <v>7479</v>
      </c>
      <c r="DE15" s="370"/>
      <c r="DF15" s="370"/>
      <c r="DG15" s="370"/>
      <c r="DH15" s="370"/>
      <c r="DI15" s="370"/>
      <c r="DJ15" s="370"/>
      <c r="DK15" s="370"/>
      <c r="DL15" s="370"/>
      <c r="DM15" s="370"/>
      <c r="DN15" s="370"/>
      <c r="DO15" s="370"/>
      <c r="DP15" s="592"/>
      <c r="DQ15" s="601">
        <v>210112</v>
      </c>
      <c r="DR15" s="370"/>
      <c r="DS15" s="370"/>
      <c r="DT15" s="370"/>
      <c r="DU15" s="370"/>
      <c r="DV15" s="370"/>
      <c r="DW15" s="370"/>
      <c r="DX15" s="370"/>
      <c r="DY15" s="370"/>
      <c r="DZ15" s="370"/>
      <c r="EA15" s="370"/>
      <c r="EB15" s="370"/>
      <c r="EC15" s="602"/>
    </row>
    <row r="16" spans="2:143" ht="11.25" customHeight="1" x14ac:dyDescent="0.15">
      <c r="B16" s="596" t="s">
        <v>363</v>
      </c>
      <c r="C16" s="485"/>
      <c r="D16" s="485"/>
      <c r="E16" s="485"/>
      <c r="F16" s="485"/>
      <c r="G16" s="485"/>
      <c r="H16" s="485"/>
      <c r="I16" s="485"/>
      <c r="J16" s="485"/>
      <c r="K16" s="485"/>
      <c r="L16" s="485"/>
      <c r="M16" s="485"/>
      <c r="N16" s="485"/>
      <c r="O16" s="485"/>
      <c r="P16" s="485"/>
      <c r="Q16" s="597"/>
      <c r="R16" s="591">
        <v>5520</v>
      </c>
      <c r="S16" s="370"/>
      <c r="T16" s="370"/>
      <c r="U16" s="370"/>
      <c r="V16" s="370"/>
      <c r="W16" s="370"/>
      <c r="X16" s="370"/>
      <c r="Y16" s="592"/>
      <c r="Z16" s="593">
        <v>0.1</v>
      </c>
      <c r="AA16" s="593"/>
      <c r="AB16" s="593"/>
      <c r="AC16" s="593"/>
      <c r="AD16" s="594">
        <v>5520</v>
      </c>
      <c r="AE16" s="594"/>
      <c r="AF16" s="594"/>
      <c r="AG16" s="594"/>
      <c r="AH16" s="594"/>
      <c r="AI16" s="594"/>
      <c r="AJ16" s="594"/>
      <c r="AK16" s="594"/>
      <c r="AL16" s="598">
        <v>0.2</v>
      </c>
      <c r="AM16" s="376"/>
      <c r="AN16" s="376"/>
      <c r="AO16" s="599"/>
      <c r="AP16" s="596" t="s">
        <v>364</v>
      </c>
      <c r="AQ16" s="485"/>
      <c r="AR16" s="485"/>
      <c r="AS16" s="485"/>
      <c r="AT16" s="485"/>
      <c r="AU16" s="485"/>
      <c r="AV16" s="485"/>
      <c r="AW16" s="485"/>
      <c r="AX16" s="485"/>
      <c r="AY16" s="485"/>
      <c r="AZ16" s="485"/>
      <c r="BA16" s="485"/>
      <c r="BB16" s="485"/>
      <c r="BC16" s="485"/>
      <c r="BD16" s="485"/>
      <c r="BE16" s="485"/>
      <c r="BF16" s="597"/>
      <c r="BG16" s="591" t="s">
        <v>205</v>
      </c>
      <c r="BH16" s="370"/>
      <c r="BI16" s="370"/>
      <c r="BJ16" s="370"/>
      <c r="BK16" s="370"/>
      <c r="BL16" s="370"/>
      <c r="BM16" s="370"/>
      <c r="BN16" s="592"/>
      <c r="BO16" s="593" t="s">
        <v>205</v>
      </c>
      <c r="BP16" s="593"/>
      <c r="BQ16" s="593"/>
      <c r="BR16" s="593"/>
      <c r="BS16" s="594" t="s">
        <v>205</v>
      </c>
      <c r="BT16" s="594"/>
      <c r="BU16" s="594"/>
      <c r="BV16" s="594"/>
      <c r="BW16" s="594"/>
      <c r="BX16" s="594"/>
      <c r="BY16" s="594"/>
      <c r="BZ16" s="594"/>
      <c r="CA16" s="594"/>
      <c r="CB16" s="595"/>
      <c r="CD16" s="596" t="s">
        <v>365</v>
      </c>
      <c r="CE16" s="485"/>
      <c r="CF16" s="485"/>
      <c r="CG16" s="485"/>
      <c r="CH16" s="485"/>
      <c r="CI16" s="485"/>
      <c r="CJ16" s="485"/>
      <c r="CK16" s="485"/>
      <c r="CL16" s="485"/>
      <c r="CM16" s="485"/>
      <c r="CN16" s="485"/>
      <c r="CO16" s="485"/>
      <c r="CP16" s="485"/>
      <c r="CQ16" s="597"/>
      <c r="CR16" s="591">
        <v>372694</v>
      </c>
      <c r="CS16" s="370"/>
      <c r="CT16" s="370"/>
      <c r="CU16" s="370"/>
      <c r="CV16" s="370"/>
      <c r="CW16" s="370"/>
      <c r="CX16" s="370"/>
      <c r="CY16" s="592"/>
      <c r="CZ16" s="593">
        <v>6.2</v>
      </c>
      <c r="DA16" s="593"/>
      <c r="DB16" s="593"/>
      <c r="DC16" s="593"/>
      <c r="DD16" s="601" t="s">
        <v>205</v>
      </c>
      <c r="DE16" s="370"/>
      <c r="DF16" s="370"/>
      <c r="DG16" s="370"/>
      <c r="DH16" s="370"/>
      <c r="DI16" s="370"/>
      <c r="DJ16" s="370"/>
      <c r="DK16" s="370"/>
      <c r="DL16" s="370"/>
      <c r="DM16" s="370"/>
      <c r="DN16" s="370"/>
      <c r="DO16" s="370"/>
      <c r="DP16" s="592"/>
      <c r="DQ16" s="601">
        <v>58759</v>
      </c>
      <c r="DR16" s="370"/>
      <c r="DS16" s="370"/>
      <c r="DT16" s="370"/>
      <c r="DU16" s="370"/>
      <c r="DV16" s="370"/>
      <c r="DW16" s="370"/>
      <c r="DX16" s="370"/>
      <c r="DY16" s="370"/>
      <c r="DZ16" s="370"/>
      <c r="EA16" s="370"/>
      <c r="EB16" s="370"/>
      <c r="EC16" s="602"/>
    </row>
    <row r="17" spans="2:133" ht="11.25" customHeight="1" x14ac:dyDescent="0.15">
      <c r="B17" s="596" t="s">
        <v>366</v>
      </c>
      <c r="C17" s="485"/>
      <c r="D17" s="485"/>
      <c r="E17" s="485"/>
      <c r="F17" s="485"/>
      <c r="G17" s="485"/>
      <c r="H17" s="485"/>
      <c r="I17" s="485"/>
      <c r="J17" s="485"/>
      <c r="K17" s="485"/>
      <c r="L17" s="485"/>
      <c r="M17" s="485"/>
      <c r="N17" s="485"/>
      <c r="O17" s="485"/>
      <c r="P17" s="485"/>
      <c r="Q17" s="597"/>
      <c r="R17" s="591">
        <v>4633</v>
      </c>
      <c r="S17" s="370"/>
      <c r="T17" s="370"/>
      <c r="U17" s="370"/>
      <c r="V17" s="370"/>
      <c r="W17" s="370"/>
      <c r="X17" s="370"/>
      <c r="Y17" s="592"/>
      <c r="Z17" s="593">
        <v>0.1</v>
      </c>
      <c r="AA17" s="593"/>
      <c r="AB17" s="593"/>
      <c r="AC17" s="593"/>
      <c r="AD17" s="594">
        <v>4633</v>
      </c>
      <c r="AE17" s="594"/>
      <c r="AF17" s="594"/>
      <c r="AG17" s="594"/>
      <c r="AH17" s="594"/>
      <c r="AI17" s="594"/>
      <c r="AJ17" s="594"/>
      <c r="AK17" s="594"/>
      <c r="AL17" s="598">
        <v>0.1</v>
      </c>
      <c r="AM17" s="376"/>
      <c r="AN17" s="376"/>
      <c r="AO17" s="599"/>
      <c r="AP17" s="596" t="s">
        <v>367</v>
      </c>
      <c r="AQ17" s="485"/>
      <c r="AR17" s="485"/>
      <c r="AS17" s="485"/>
      <c r="AT17" s="485"/>
      <c r="AU17" s="485"/>
      <c r="AV17" s="485"/>
      <c r="AW17" s="485"/>
      <c r="AX17" s="485"/>
      <c r="AY17" s="485"/>
      <c r="AZ17" s="485"/>
      <c r="BA17" s="485"/>
      <c r="BB17" s="485"/>
      <c r="BC17" s="485"/>
      <c r="BD17" s="485"/>
      <c r="BE17" s="485"/>
      <c r="BF17" s="597"/>
      <c r="BG17" s="591" t="s">
        <v>205</v>
      </c>
      <c r="BH17" s="370"/>
      <c r="BI17" s="370"/>
      <c r="BJ17" s="370"/>
      <c r="BK17" s="370"/>
      <c r="BL17" s="370"/>
      <c r="BM17" s="370"/>
      <c r="BN17" s="592"/>
      <c r="BO17" s="593" t="s">
        <v>205</v>
      </c>
      <c r="BP17" s="593"/>
      <c r="BQ17" s="593"/>
      <c r="BR17" s="593"/>
      <c r="BS17" s="594" t="s">
        <v>205</v>
      </c>
      <c r="BT17" s="594"/>
      <c r="BU17" s="594"/>
      <c r="BV17" s="594"/>
      <c r="BW17" s="594"/>
      <c r="BX17" s="594"/>
      <c r="BY17" s="594"/>
      <c r="BZ17" s="594"/>
      <c r="CA17" s="594"/>
      <c r="CB17" s="595"/>
      <c r="CD17" s="596" t="s">
        <v>369</v>
      </c>
      <c r="CE17" s="485"/>
      <c r="CF17" s="485"/>
      <c r="CG17" s="485"/>
      <c r="CH17" s="485"/>
      <c r="CI17" s="485"/>
      <c r="CJ17" s="485"/>
      <c r="CK17" s="485"/>
      <c r="CL17" s="485"/>
      <c r="CM17" s="485"/>
      <c r="CN17" s="485"/>
      <c r="CO17" s="485"/>
      <c r="CP17" s="485"/>
      <c r="CQ17" s="597"/>
      <c r="CR17" s="591">
        <v>843196</v>
      </c>
      <c r="CS17" s="370"/>
      <c r="CT17" s="370"/>
      <c r="CU17" s="370"/>
      <c r="CV17" s="370"/>
      <c r="CW17" s="370"/>
      <c r="CX17" s="370"/>
      <c r="CY17" s="592"/>
      <c r="CZ17" s="593">
        <v>14</v>
      </c>
      <c r="DA17" s="593"/>
      <c r="DB17" s="593"/>
      <c r="DC17" s="593"/>
      <c r="DD17" s="601" t="s">
        <v>205</v>
      </c>
      <c r="DE17" s="370"/>
      <c r="DF17" s="370"/>
      <c r="DG17" s="370"/>
      <c r="DH17" s="370"/>
      <c r="DI17" s="370"/>
      <c r="DJ17" s="370"/>
      <c r="DK17" s="370"/>
      <c r="DL17" s="370"/>
      <c r="DM17" s="370"/>
      <c r="DN17" s="370"/>
      <c r="DO17" s="370"/>
      <c r="DP17" s="592"/>
      <c r="DQ17" s="601">
        <v>843196</v>
      </c>
      <c r="DR17" s="370"/>
      <c r="DS17" s="370"/>
      <c r="DT17" s="370"/>
      <c r="DU17" s="370"/>
      <c r="DV17" s="370"/>
      <c r="DW17" s="370"/>
      <c r="DX17" s="370"/>
      <c r="DY17" s="370"/>
      <c r="DZ17" s="370"/>
      <c r="EA17" s="370"/>
      <c r="EB17" s="370"/>
      <c r="EC17" s="602"/>
    </row>
    <row r="18" spans="2:133" ht="11.25" customHeight="1" x14ac:dyDescent="0.15">
      <c r="B18" s="596" t="s">
        <v>370</v>
      </c>
      <c r="C18" s="485"/>
      <c r="D18" s="485"/>
      <c r="E18" s="485"/>
      <c r="F18" s="485"/>
      <c r="G18" s="485"/>
      <c r="H18" s="485"/>
      <c r="I18" s="485"/>
      <c r="J18" s="485"/>
      <c r="K18" s="485"/>
      <c r="L18" s="485"/>
      <c r="M18" s="485"/>
      <c r="N18" s="485"/>
      <c r="O18" s="485"/>
      <c r="P18" s="485"/>
      <c r="Q18" s="597"/>
      <c r="R18" s="591">
        <v>272</v>
      </c>
      <c r="S18" s="370"/>
      <c r="T18" s="370"/>
      <c r="U18" s="370"/>
      <c r="V18" s="370"/>
      <c r="W18" s="370"/>
      <c r="X18" s="370"/>
      <c r="Y18" s="592"/>
      <c r="Z18" s="593">
        <v>0</v>
      </c>
      <c r="AA18" s="593"/>
      <c r="AB18" s="593"/>
      <c r="AC18" s="593"/>
      <c r="AD18" s="594">
        <v>272</v>
      </c>
      <c r="AE18" s="594"/>
      <c r="AF18" s="594"/>
      <c r="AG18" s="594"/>
      <c r="AH18" s="594"/>
      <c r="AI18" s="594"/>
      <c r="AJ18" s="594"/>
      <c r="AK18" s="594"/>
      <c r="AL18" s="598">
        <v>0</v>
      </c>
      <c r="AM18" s="376"/>
      <c r="AN18" s="376"/>
      <c r="AO18" s="599"/>
      <c r="AP18" s="596" t="s">
        <v>103</v>
      </c>
      <c r="AQ18" s="485"/>
      <c r="AR18" s="485"/>
      <c r="AS18" s="485"/>
      <c r="AT18" s="485"/>
      <c r="AU18" s="485"/>
      <c r="AV18" s="485"/>
      <c r="AW18" s="485"/>
      <c r="AX18" s="485"/>
      <c r="AY18" s="485"/>
      <c r="AZ18" s="485"/>
      <c r="BA18" s="485"/>
      <c r="BB18" s="485"/>
      <c r="BC18" s="485"/>
      <c r="BD18" s="485"/>
      <c r="BE18" s="485"/>
      <c r="BF18" s="597"/>
      <c r="BG18" s="591" t="s">
        <v>205</v>
      </c>
      <c r="BH18" s="370"/>
      <c r="BI18" s="370"/>
      <c r="BJ18" s="370"/>
      <c r="BK18" s="370"/>
      <c r="BL18" s="370"/>
      <c r="BM18" s="370"/>
      <c r="BN18" s="592"/>
      <c r="BO18" s="593" t="s">
        <v>205</v>
      </c>
      <c r="BP18" s="593"/>
      <c r="BQ18" s="593"/>
      <c r="BR18" s="593"/>
      <c r="BS18" s="594" t="s">
        <v>205</v>
      </c>
      <c r="BT18" s="594"/>
      <c r="BU18" s="594"/>
      <c r="BV18" s="594"/>
      <c r="BW18" s="594"/>
      <c r="BX18" s="594"/>
      <c r="BY18" s="594"/>
      <c r="BZ18" s="594"/>
      <c r="CA18" s="594"/>
      <c r="CB18" s="595"/>
      <c r="CD18" s="596" t="s">
        <v>371</v>
      </c>
      <c r="CE18" s="485"/>
      <c r="CF18" s="485"/>
      <c r="CG18" s="485"/>
      <c r="CH18" s="485"/>
      <c r="CI18" s="485"/>
      <c r="CJ18" s="485"/>
      <c r="CK18" s="485"/>
      <c r="CL18" s="485"/>
      <c r="CM18" s="485"/>
      <c r="CN18" s="485"/>
      <c r="CO18" s="485"/>
      <c r="CP18" s="485"/>
      <c r="CQ18" s="597"/>
      <c r="CR18" s="591" t="s">
        <v>205</v>
      </c>
      <c r="CS18" s="370"/>
      <c r="CT18" s="370"/>
      <c r="CU18" s="370"/>
      <c r="CV18" s="370"/>
      <c r="CW18" s="370"/>
      <c r="CX18" s="370"/>
      <c r="CY18" s="592"/>
      <c r="CZ18" s="593" t="s">
        <v>205</v>
      </c>
      <c r="DA18" s="593"/>
      <c r="DB18" s="593"/>
      <c r="DC18" s="593"/>
      <c r="DD18" s="601" t="s">
        <v>205</v>
      </c>
      <c r="DE18" s="370"/>
      <c r="DF18" s="370"/>
      <c r="DG18" s="370"/>
      <c r="DH18" s="370"/>
      <c r="DI18" s="370"/>
      <c r="DJ18" s="370"/>
      <c r="DK18" s="370"/>
      <c r="DL18" s="370"/>
      <c r="DM18" s="370"/>
      <c r="DN18" s="370"/>
      <c r="DO18" s="370"/>
      <c r="DP18" s="592"/>
      <c r="DQ18" s="601" t="s">
        <v>205</v>
      </c>
      <c r="DR18" s="370"/>
      <c r="DS18" s="370"/>
      <c r="DT18" s="370"/>
      <c r="DU18" s="370"/>
      <c r="DV18" s="370"/>
      <c r="DW18" s="370"/>
      <c r="DX18" s="370"/>
      <c r="DY18" s="370"/>
      <c r="DZ18" s="370"/>
      <c r="EA18" s="370"/>
      <c r="EB18" s="370"/>
      <c r="EC18" s="602"/>
    </row>
    <row r="19" spans="2:133" ht="11.25" customHeight="1" x14ac:dyDescent="0.15">
      <c r="B19" s="596" t="s">
        <v>372</v>
      </c>
      <c r="C19" s="485"/>
      <c r="D19" s="485"/>
      <c r="E19" s="485"/>
      <c r="F19" s="485"/>
      <c r="G19" s="485"/>
      <c r="H19" s="485"/>
      <c r="I19" s="485"/>
      <c r="J19" s="485"/>
      <c r="K19" s="485"/>
      <c r="L19" s="485"/>
      <c r="M19" s="485"/>
      <c r="N19" s="485"/>
      <c r="O19" s="485"/>
      <c r="P19" s="485"/>
      <c r="Q19" s="597"/>
      <c r="R19" s="591">
        <v>272</v>
      </c>
      <c r="S19" s="370"/>
      <c r="T19" s="370"/>
      <c r="U19" s="370"/>
      <c r="V19" s="370"/>
      <c r="W19" s="370"/>
      <c r="X19" s="370"/>
      <c r="Y19" s="592"/>
      <c r="Z19" s="593">
        <v>0</v>
      </c>
      <c r="AA19" s="593"/>
      <c r="AB19" s="593"/>
      <c r="AC19" s="593"/>
      <c r="AD19" s="594">
        <v>272</v>
      </c>
      <c r="AE19" s="594"/>
      <c r="AF19" s="594"/>
      <c r="AG19" s="594"/>
      <c r="AH19" s="594"/>
      <c r="AI19" s="594"/>
      <c r="AJ19" s="594"/>
      <c r="AK19" s="594"/>
      <c r="AL19" s="598">
        <v>0</v>
      </c>
      <c r="AM19" s="376"/>
      <c r="AN19" s="376"/>
      <c r="AO19" s="599"/>
      <c r="AP19" s="596" t="s">
        <v>262</v>
      </c>
      <c r="AQ19" s="485"/>
      <c r="AR19" s="485"/>
      <c r="AS19" s="485"/>
      <c r="AT19" s="485"/>
      <c r="AU19" s="485"/>
      <c r="AV19" s="485"/>
      <c r="AW19" s="485"/>
      <c r="AX19" s="485"/>
      <c r="AY19" s="485"/>
      <c r="AZ19" s="485"/>
      <c r="BA19" s="485"/>
      <c r="BB19" s="485"/>
      <c r="BC19" s="485"/>
      <c r="BD19" s="485"/>
      <c r="BE19" s="485"/>
      <c r="BF19" s="597"/>
      <c r="BG19" s="591" t="s">
        <v>205</v>
      </c>
      <c r="BH19" s="370"/>
      <c r="BI19" s="370"/>
      <c r="BJ19" s="370"/>
      <c r="BK19" s="370"/>
      <c r="BL19" s="370"/>
      <c r="BM19" s="370"/>
      <c r="BN19" s="592"/>
      <c r="BO19" s="593" t="s">
        <v>205</v>
      </c>
      <c r="BP19" s="593"/>
      <c r="BQ19" s="593"/>
      <c r="BR19" s="593"/>
      <c r="BS19" s="594" t="s">
        <v>205</v>
      </c>
      <c r="BT19" s="594"/>
      <c r="BU19" s="594"/>
      <c r="BV19" s="594"/>
      <c r="BW19" s="594"/>
      <c r="BX19" s="594"/>
      <c r="BY19" s="594"/>
      <c r="BZ19" s="594"/>
      <c r="CA19" s="594"/>
      <c r="CB19" s="595"/>
      <c r="CD19" s="596" t="s">
        <v>373</v>
      </c>
      <c r="CE19" s="485"/>
      <c r="CF19" s="485"/>
      <c r="CG19" s="485"/>
      <c r="CH19" s="485"/>
      <c r="CI19" s="485"/>
      <c r="CJ19" s="485"/>
      <c r="CK19" s="485"/>
      <c r="CL19" s="485"/>
      <c r="CM19" s="485"/>
      <c r="CN19" s="485"/>
      <c r="CO19" s="485"/>
      <c r="CP19" s="485"/>
      <c r="CQ19" s="597"/>
      <c r="CR19" s="591" t="s">
        <v>205</v>
      </c>
      <c r="CS19" s="370"/>
      <c r="CT19" s="370"/>
      <c r="CU19" s="370"/>
      <c r="CV19" s="370"/>
      <c r="CW19" s="370"/>
      <c r="CX19" s="370"/>
      <c r="CY19" s="592"/>
      <c r="CZ19" s="593" t="s">
        <v>205</v>
      </c>
      <c r="DA19" s="593"/>
      <c r="DB19" s="593"/>
      <c r="DC19" s="593"/>
      <c r="DD19" s="601" t="s">
        <v>205</v>
      </c>
      <c r="DE19" s="370"/>
      <c r="DF19" s="370"/>
      <c r="DG19" s="370"/>
      <c r="DH19" s="370"/>
      <c r="DI19" s="370"/>
      <c r="DJ19" s="370"/>
      <c r="DK19" s="370"/>
      <c r="DL19" s="370"/>
      <c r="DM19" s="370"/>
      <c r="DN19" s="370"/>
      <c r="DO19" s="370"/>
      <c r="DP19" s="592"/>
      <c r="DQ19" s="601" t="s">
        <v>205</v>
      </c>
      <c r="DR19" s="370"/>
      <c r="DS19" s="370"/>
      <c r="DT19" s="370"/>
      <c r="DU19" s="370"/>
      <c r="DV19" s="370"/>
      <c r="DW19" s="370"/>
      <c r="DX19" s="370"/>
      <c r="DY19" s="370"/>
      <c r="DZ19" s="370"/>
      <c r="EA19" s="370"/>
      <c r="EB19" s="370"/>
      <c r="EC19" s="602"/>
    </row>
    <row r="20" spans="2:133" ht="11.25" customHeight="1" x14ac:dyDescent="0.15">
      <c r="B20" s="604" t="s">
        <v>374</v>
      </c>
      <c r="C20" s="605"/>
      <c r="D20" s="605"/>
      <c r="E20" s="605"/>
      <c r="F20" s="605"/>
      <c r="G20" s="605"/>
      <c r="H20" s="605"/>
      <c r="I20" s="605"/>
      <c r="J20" s="605"/>
      <c r="K20" s="605"/>
      <c r="L20" s="605"/>
      <c r="M20" s="605"/>
      <c r="N20" s="605"/>
      <c r="O20" s="605"/>
      <c r="P20" s="605"/>
      <c r="Q20" s="606"/>
      <c r="R20" s="591" t="s">
        <v>205</v>
      </c>
      <c r="S20" s="370"/>
      <c r="T20" s="370"/>
      <c r="U20" s="370"/>
      <c r="V20" s="370"/>
      <c r="W20" s="370"/>
      <c r="X20" s="370"/>
      <c r="Y20" s="592"/>
      <c r="Z20" s="593" t="s">
        <v>205</v>
      </c>
      <c r="AA20" s="593"/>
      <c r="AB20" s="593"/>
      <c r="AC20" s="593"/>
      <c r="AD20" s="594" t="s">
        <v>205</v>
      </c>
      <c r="AE20" s="594"/>
      <c r="AF20" s="594"/>
      <c r="AG20" s="594"/>
      <c r="AH20" s="594"/>
      <c r="AI20" s="594"/>
      <c r="AJ20" s="594"/>
      <c r="AK20" s="594"/>
      <c r="AL20" s="598" t="s">
        <v>205</v>
      </c>
      <c r="AM20" s="376"/>
      <c r="AN20" s="376"/>
      <c r="AO20" s="599"/>
      <c r="AP20" s="596" t="s">
        <v>375</v>
      </c>
      <c r="AQ20" s="485"/>
      <c r="AR20" s="485"/>
      <c r="AS20" s="485"/>
      <c r="AT20" s="485"/>
      <c r="AU20" s="485"/>
      <c r="AV20" s="485"/>
      <c r="AW20" s="485"/>
      <c r="AX20" s="485"/>
      <c r="AY20" s="485"/>
      <c r="AZ20" s="485"/>
      <c r="BA20" s="485"/>
      <c r="BB20" s="485"/>
      <c r="BC20" s="485"/>
      <c r="BD20" s="485"/>
      <c r="BE20" s="485"/>
      <c r="BF20" s="597"/>
      <c r="BG20" s="591" t="s">
        <v>205</v>
      </c>
      <c r="BH20" s="370"/>
      <c r="BI20" s="370"/>
      <c r="BJ20" s="370"/>
      <c r="BK20" s="370"/>
      <c r="BL20" s="370"/>
      <c r="BM20" s="370"/>
      <c r="BN20" s="592"/>
      <c r="BO20" s="593" t="s">
        <v>205</v>
      </c>
      <c r="BP20" s="593"/>
      <c r="BQ20" s="593"/>
      <c r="BR20" s="593"/>
      <c r="BS20" s="594" t="s">
        <v>205</v>
      </c>
      <c r="BT20" s="594"/>
      <c r="BU20" s="594"/>
      <c r="BV20" s="594"/>
      <c r="BW20" s="594"/>
      <c r="BX20" s="594"/>
      <c r="BY20" s="594"/>
      <c r="BZ20" s="594"/>
      <c r="CA20" s="594"/>
      <c r="CB20" s="595"/>
      <c r="CD20" s="596" t="s">
        <v>196</v>
      </c>
      <c r="CE20" s="485"/>
      <c r="CF20" s="485"/>
      <c r="CG20" s="485"/>
      <c r="CH20" s="485"/>
      <c r="CI20" s="485"/>
      <c r="CJ20" s="485"/>
      <c r="CK20" s="485"/>
      <c r="CL20" s="485"/>
      <c r="CM20" s="485"/>
      <c r="CN20" s="485"/>
      <c r="CO20" s="485"/>
      <c r="CP20" s="485"/>
      <c r="CQ20" s="597"/>
      <c r="CR20" s="591">
        <v>6042434</v>
      </c>
      <c r="CS20" s="370"/>
      <c r="CT20" s="370"/>
      <c r="CU20" s="370"/>
      <c r="CV20" s="370"/>
      <c r="CW20" s="370"/>
      <c r="CX20" s="370"/>
      <c r="CY20" s="592"/>
      <c r="CZ20" s="593">
        <v>100</v>
      </c>
      <c r="DA20" s="593"/>
      <c r="DB20" s="593"/>
      <c r="DC20" s="593"/>
      <c r="DD20" s="601">
        <v>827674</v>
      </c>
      <c r="DE20" s="370"/>
      <c r="DF20" s="370"/>
      <c r="DG20" s="370"/>
      <c r="DH20" s="370"/>
      <c r="DI20" s="370"/>
      <c r="DJ20" s="370"/>
      <c r="DK20" s="370"/>
      <c r="DL20" s="370"/>
      <c r="DM20" s="370"/>
      <c r="DN20" s="370"/>
      <c r="DO20" s="370"/>
      <c r="DP20" s="592"/>
      <c r="DQ20" s="601">
        <v>4256424</v>
      </c>
      <c r="DR20" s="370"/>
      <c r="DS20" s="370"/>
      <c r="DT20" s="370"/>
      <c r="DU20" s="370"/>
      <c r="DV20" s="370"/>
      <c r="DW20" s="370"/>
      <c r="DX20" s="370"/>
      <c r="DY20" s="370"/>
      <c r="DZ20" s="370"/>
      <c r="EA20" s="370"/>
      <c r="EB20" s="370"/>
      <c r="EC20" s="602"/>
    </row>
    <row r="21" spans="2:133" ht="11.25" customHeight="1" x14ac:dyDescent="0.15">
      <c r="B21" s="596" t="s">
        <v>352</v>
      </c>
      <c r="C21" s="485"/>
      <c r="D21" s="485"/>
      <c r="E21" s="485"/>
      <c r="F21" s="485"/>
      <c r="G21" s="485"/>
      <c r="H21" s="485"/>
      <c r="I21" s="485"/>
      <c r="J21" s="485"/>
      <c r="K21" s="485"/>
      <c r="L21" s="485"/>
      <c r="M21" s="485"/>
      <c r="N21" s="485"/>
      <c r="O21" s="485"/>
      <c r="P21" s="485"/>
      <c r="Q21" s="597"/>
      <c r="R21" s="591">
        <v>3141156</v>
      </c>
      <c r="S21" s="370"/>
      <c r="T21" s="370"/>
      <c r="U21" s="370"/>
      <c r="V21" s="370"/>
      <c r="W21" s="370"/>
      <c r="X21" s="370"/>
      <c r="Y21" s="592"/>
      <c r="Z21" s="593">
        <v>49.2</v>
      </c>
      <c r="AA21" s="593"/>
      <c r="AB21" s="593"/>
      <c r="AC21" s="593"/>
      <c r="AD21" s="594">
        <v>2854353</v>
      </c>
      <c r="AE21" s="594"/>
      <c r="AF21" s="594"/>
      <c r="AG21" s="594"/>
      <c r="AH21" s="594"/>
      <c r="AI21" s="594"/>
      <c r="AJ21" s="594"/>
      <c r="AK21" s="594"/>
      <c r="AL21" s="598">
        <v>78.900000000000006</v>
      </c>
      <c r="AM21" s="376"/>
      <c r="AN21" s="376"/>
      <c r="AO21" s="599"/>
      <c r="AP21" s="596" t="s">
        <v>377</v>
      </c>
      <c r="AQ21" s="607"/>
      <c r="AR21" s="607"/>
      <c r="AS21" s="607"/>
      <c r="AT21" s="607"/>
      <c r="AU21" s="607"/>
      <c r="AV21" s="607"/>
      <c r="AW21" s="607"/>
      <c r="AX21" s="607"/>
      <c r="AY21" s="607"/>
      <c r="AZ21" s="607"/>
      <c r="BA21" s="607"/>
      <c r="BB21" s="607"/>
      <c r="BC21" s="607"/>
      <c r="BD21" s="607"/>
      <c r="BE21" s="607"/>
      <c r="BF21" s="608"/>
      <c r="BG21" s="591" t="s">
        <v>205</v>
      </c>
      <c r="BH21" s="370"/>
      <c r="BI21" s="370"/>
      <c r="BJ21" s="370"/>
      <c r="BK21" s="370"/>
      <c r="BL21" s="370"/>
      <c r="BM21" s="370"/>
      <c r="BN21" s="592"/>
      <c r="BO21" s="593" t="s">
        <v>205</v>
      </c>
      <c r="BP21" s="593"/>
      <c r="BQ21" s="593"/>
      <c r="BR21" s="593"/>
      <c r="BS21" s="594" t="s">
        <v>205</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308</v>
      </c>
      <c r="C22" s="485"/>
      <c r="D22" s="485"/>
      <c r="E22" s="485"/>
      <c r="F22" s="485"/>
      <c r="G22" s="485"/>
      <c r="H22" s="485"/>
      <c r="I22" s="485"/>
      <c r="J22" s="485"/>
      <c r="K22" s="485"/>
      <c r="L22" s="485"/>
      <c r="M22" s="485"/>
      <c r="N22" s="485"/>
      <c r="O22" s="485"/>
      <c r="P22" s="485"/>
      <c r="Q22" s="597"/>
      <c r="R22" s="591">
        <v>2854353</v>
      </c>
      <c r="S22" s="370"/>
      <c r="T22" s="370"/>
      <c r="U22" s="370"/>
      <c r="V22" s="370"/>
      <c r="W22" s="370"/>
      <c r="X22" s="370"/>
      <c r="Y22" s="592"/>
      <c r="Z22" s="593">
        <v>44.7</v>
      </c>
      <c r="AA22" s="593"/>
      <c r="AB22" s="593"/>
      <c r="AC22" s="593"/>
      <c r="AD22" s="594">
        <v>2854353</v>
      </c>
      <c r="AE22" s="594"/>
      <c r="AF22" s="594"/>
      <c r="AG22" s="594"/>
      <c r="AH22" s="594"/>
      <c r="AI22" s="594"/>
      <c r="AJ22" s="594"/>
      <c r="AK22" s="594"/>
      <c r="AL22" s="598">
        <v>78.900000000000006</v>
      </c>
      <c r="AM22" s="376"/>
      <c r="AN22" s="376"/>
      <c r="AO22" s="599"/>
      <c r="AP22" s="596" t="s">
        <v>379</v>
      </c>
      <c r="AQ22" s="607"/>
      <c r="AR22" s="607"/>
      <c r="AS22" s="607"/>
      <c r="AT22" s="607"/>
      <c r="AU22" s="607"/>
      <c r="AV22" s="607"/>
      <c r="AW22" s="607"/>
      <c r="AX22" s="607"/>
      <c r="AY22" s="607"/>
      <c r="AZ22" s="607"/>
      <c r="BA22" s="607"/>
      <c r="BB22" s="607"/>
      <c r="BC22" s="607"/>
      <c r="BD22" s="607"/>
      <c r="BE22" s="607"/>
      <c r="BF22" s="608"/>
      <c r="BG22" s="591" t="s">
        <v>205</v>
      </c>
      <c r="BH22" s="370"/>
      <c r="BI22" s="370"/>
      <c r="BJ22" s="370"/>
      <c r="BK22" s="370"/>
      <c r="BL22" s="370"/>
      <c r="BM22" s="370"/>
      <c r="BN22" s="592"/>
      <c r="BO22" s="593" t="s">
        <v>205</v>
      </c>
      <c r="BP22" s="593"/>
      <c r="BQ22" s="593"/>
      <c r="BR22" s="593"/>
      <c r="BS22" s="594" t="s">
        <v>205</v>
      </c>
      <c r="BT22" s="594"/>
      <c r="BU22" s="594"/>
      <c r="BV22" s="594"/>
      <c r="BW22" s="594"/>
      <c r="BX22" s="594"/>
      <c r="BY22" s="594"/>
      <c r="BZ22" s="594"/>
      <c r="CA22" s="594"/>
      <c r="CB22" s="595"/>
      <c r="CD22" s="364" t="s">
        <v>199</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305</v>
      </c>
      <c r="C23" s="485"/>
      <c r="D23" s="485"/>
      <c r="E23" s="485"/>
      <c r="F23" s="485"/>
      <c r="G23" s="485"/>
      <c r="H23" s="485"/>
      <c r="I23" s="485"/>
      <c r="J23" s="485"/>
      <c r="K23" s="485"/>
      <c r="L23" s="485"/>
      <c r="M23" s="485"/>
      <c r="N23" s="485"/>
      <c r="O23" s="485"/>
      <c r="P23" s="485"/>
      <c r="Q23" s="597"/>
      <c r="R23" s="591">
        <v>286803</v>
      </c>
      <c r="S23" s="370"/>
      <c r="T23" s="370"/>
      <c r="U23" s="370"/>
      <c r="V23" s="370"/>
      <c r="W23" s="370"/>
      <c r="X23" s="370"/>
      <c r="Y23" s="592"/>
      <c r="Z23" s="593">
        <v>4.5</v>
      </c>
      <c r="AA23" s="593"/>
      <c r="AB23" s="593"/>
      <c r="AC23" s="593"/>
      <c r="AD23" s="594" t="s">
        <v>205</v>
      </c>
      <c r="AE23" s="594"/>
      <c r="AF23" s="594"/>
      <c r="AG23" s="594"/>
      <c r="AH23" s="594"/>
      <c r="AI23" s="594"/>
      <c r="AJ23" s="594"/>
      <c r="AK23" s="594"/>
      <c r="AL23" s="598" t="s">
        <v>205</v>
      </c>
      <c r="AM23" s="376"/>
      <c r="AN23" s="376"/>
      <c r="AO23" s="599"/>
      <c r="AP23" s="596" t="s">
        <v>124</v>
      </c>
      <c r="AQ23" s="607"/>
      <c r="AR23" s="607"/>
      <c r="AS23" s="607"/>
      <c r="AT23" s="607"/>
      <c r="AU23" s="607"/>
      <c r="AV23" s="607"/>
      <c r="AW23" s="607"/>
      <c r="AX23" s="607"/>
      <c r="AY23" s="607"/>
      <c r="AZ23" s="607"/>
      <c r="BA23" s="607"/>
      <c r="BB23" s="607"/>
      <c r="BC23" s="607"/>
      <c r="BD23" s="607"/>
      <c r="BE23" s="607"/>
      <c r="BF23" s="608"/>
      <c r="BG23" s="591" t="s">
        <v>205</v>
      </c>
      <c r="BH23" s="370"/>
      <c r="BI23" s="370"/>
      <c r="BJ23" s="370"/>
      <c r="BK23" s="370"/>
      <c r="BL23" s="370"/>
      <c r="BM23" s="370"/>
      <c r="BN23" s="592"/>
      <c r="BO23" s="593" t="s">
        <v>205</v>
      </c>
      <c r="BP23" s="593"/>
      <c r="BQ23" s="593"/>
      <c r="BR23" s="593"/>
      <c r="BS23" s="594" t="s">
        <v>205</v>
      </c>
      <c r="BT23" s="594"/>
      <c r="BU23" s="594"/>
      <c r="BV23" s="594"/>
      <c r="BW23" s="594"/>
      <c r="BX23" s="594"/>
      <c r="BY23" s="594"/>
      <c r="BZ23" s="594"/>
      <c r="CA23" s="594"/>
      <c r="CB23" s="595"/>
      <c r="CD23" s="364" t="s">
        <v>324</v>
      </c>
      <c r="CE23" s="365"/>
      <c r="CF23" s="365"/>
      <c r="CG23" s="365"/>
      <c r="CH23" s="365"/>
      <c r="CI23" s="365"/>
      <c r="CJ23" s="365"/>
      <c r="CK23" s="365"/>
      <c r="CL23" s="365"/>
      <c r="CM23" s="365"/>
      <c r="CN23" s="365"/>
      <c r="CO23" s="365"/>
      <c r="CP23" s="365"/>
      <c r="CQ23" s="407"/>
      <c r="CR23" s="364" t="s">
        <v>299</v>
      </c>
      <c r="CS23" s="365"/>
      <c r="CT23" s="365"/>
      <c r="CU23" s="365"/>
      <c r="CV23" s="365"/>
      <c r="CW23" s="365"/>
      <c r="CX23" s="365"/>
      <c r="CY23" s="407"/>
      <c r="CZ23" s="364" t="s">
        <v>381</v>
      </c>
      <c r="DA23" s="365"/>
      <c r="DB23" s="365"/>
      <c r="DC23" s="407"/>
      <c r="DD23" s="364" t="s">
        <v>165</v>
      </c>
      <c r="DE23" s="365"/>
      <c r="DF23" s="365"/>
      <c r="DG23" s="365"/>
      <c r="DH23" s="365"/>
      <c r="DI23" s="365"/>
      <c r="DJ23" s="365"/>
      <c r="DK23" s="407"/>
      <c r="DL23" s="618" t="s">
        <v>383</v>
      </c>
      <c r="DM23" s="619"/>
      <c r="DN23" s="619"/>
      <c r="DO23" s="619"/>
      <c r="DP23" s="619"/>
      <c r="DQ23" s="619"/>
      <c r="DR23" s="619"/>
      <c r="DS23" s="619"/>
      <c r="DT23" s="619"/>
      <c r="DU23" s="619"/>
      <c r="DV23" s="620"/>
      <c r="DW23" s="364" t="s">
        <v>20</v>
      </c>
      <c r="DX23" s="365"/>
      <c r="DY23" s="365"/>
      <c r="DZ23" s="365"/>
      <c r="EA23" s="365"/>
      <c r="EB23" s="365"/>
      <c r="EC23" s="407"/>
    </row>
    <row r="24" spans="2:133" ht="11.25" customHeight="1" x14ac:dyDescent="0.15">
      <c r="B24" s="596" t="s">
        <v>384</v>
      </c>
      <c r="C24" s="485"/>
      <c r="D24" s="485"/>
      <c r="E24" s="485"/>
      <c r="F24" s="485"/>
      <c r="G24" s="485"/>
      <c r="H24" s="485"/>
      <c r="I24" s="485"/>
      <c r="J24" s="485"/>
      <c r="K24" s="485"/>
      <c r="L24" s="485"/>
      <c r="M24" s="485"/>
      <c r="N24" s="485"/>
      <c r="O24" s="485"/>
      <c r="P24" s="485"/>
      <c r="Q24" s="597"/>
      <c r="R24" s="591" t="s">
        <v>205</v>
      </c>
      <c r="S24" s="370"/>
      <c r="T24" s="370"/>
      <c r="U24" s="370"/>
      <c r="V24" s="370"/>
      <c r="W24" s="370"/>
      <c r="X24" s="370"/>
      <c r="Y24" s="592"/>
      <c r="Z24" s="593" t="s">
        <v>205</v>
      </c>
      <c r="AA24" s="593"/>
      <c r="AB24" s="593"/>
      <c r="AC24" s="593"/>
      <c r="AD24" s="594" t="s">
        <v>205</v>
      </c>
      <c r="AE24" s="594"/>
      <c r="AF24" s="594"/>
      <c r="AG24" s="594"/>
      <c r="AH24" s="594"/>
      <c r="AI24" s="594"/>
      <c r="AJ24" s="594"/>
      <c r="AK24" s="594"/>
      <c r="AL24" s="598" t="s">
        <v>205</v>
      </c>
      <c r="AM24" s="376"/>
      <c r="AN24" s="376"/>
      <c r="AO24" s="599"/>
      <c r="AP24" s="596" t="s">
        <v>385</v>
      </c>
      <c r="AQ24" s="607"/>
      <c r="AR24" s="607"/>
      <c r="AS24" s="607"/>
      <c r="AT24" s="607"/>
      <c r="AU24" s="607"/>
      <c r="AV24" s="607"/>
      <c r="AW24" s="607"/>
      <c r="AX24" s="607"/>
      <c r="AY24" s="607"/>
      <c r="AZ24" s="607"/>
      <c r="BA24" s="607"/>
      <c r="BB24" s="607"/>
      <c r="BC24" s="607"/>
      <c r="BD24" s="607"/>
      <c r="BE24" s="607"/>
      <c r="BF24" s="608"/>
      <c r="BG24" s="591" t="s">
        <v>205</v>
      </c>
      <c r="BH24" s="370"/>
      <c r="BI24" s="370"/>
      <c r="BJ24" s="370"/>
      <c r="BK24" s="370"/>
      <c r="BL24" s="370"/>
      <c r="BM24" s="370"/>
      <c r="BN24" s="592"/>
      <c r="BO24" s="593" t="s">
        <v>205</v>
      </c>
      <c r="BP24" s="593"/>
      <c r="BQ24" s="593"/>
      <c r="BR24" s="593"/>
      <c r="BS24" s="594" t="s">
        <v>205</v>
      </c>
      <c r="BT24" s="594"/>
      <c r="BU24" s="594"/>
      <c r="BV24" s="594"/>
      <c r="BW24" s="594"/>
      <c r="BX24" s="594"/>
      <c r="BY24" s="594"/>
      <c r="BZ24" s="594"/>
      <c r="CA24" s="594"/>
      <c r="CB24" s="595"/>
      <c r="CD24" s="580" t="s">
        <v>386</v>
      </c>
      <c r="CE24" s="581"/>
      <c r="CF24" s="581"/>
      <c r="CG24" s="581"/>
      <c r="CH24" s="581"/>
      <c r="CI24" s="581"/>
      <c r="CJ24" s="581"/>
      <c r="CK24" s="581"/>
      <c r="CL24" s="581"/>
      <c r="CM24" s="581"/>
      <c r="CN24" s="581"/>
      <c r="CO24" s="581"/>
      <c r="CP24" s="581"/>
      <c r="CQ24" s="582"/>
      <c r="CR24" s="583">
        <v>2014971</v>
      </c>
      <c r="CS24" s="584"/>
      <c r="CT24" s="584"/>
      <c r="CU24" s="584"/>
      <c r="CV24" s="584"/>
      <c r="CW24" s="584"/>
      <c r="CX24" s="584"/>
      <c r="CY24" s="585"/>
      <c r="CZ24" s="588">
        <v>33.299999999999997</v>
      </c>
      <c r="DA24" s="589"/>
      <c r="DB24" s="589"/>
      <c r="DC24" s="600"/>
      <c r="DD24" s="621">
        <v>1697940</v>
      </c>
      <c r="DE24" s="584"/>
      <c r="DF24" s="584"/>
      <c r="DG24" s="584"/>
      <c r="DH24" s="584"/>
      <c r="DI24" s="584"/>
      <c r="DJ24" s="584"/>
      <c r="DK24" s="585"/>
      <c r="DL24" s="621">
        <v>1641211</v>
      </c>
      <c r="DM24" s="584"/>
      <c r="DN24" s="584"/>
      <c r="DO24" s="584"/>
      <c r="DP24" s="584"/>
      <c r="DQ24" s="584"/>
      <c r="DR24" s="584"/>
      <c r="DS24" s="584"/>
      <c r="DT24" s="584"/>
      <c r="DU24" s="584"/>
      <c r="DV24" s="585"/>
      <c r="DW24" s="588">
        <v>45</v>
      </c>
      <c r="DX24" s="589"/>
      <c r="DY24" s="589"/>
      <c r="DZ24" s="589"/>
      <c r="EA24" s="589"/>
      <c r="EB24" s="589"/>
      <c r="EC24" s="590"/>
    </row>
    <row r="25" spans="2:133" ht="11.25" customHeight="1" x14ac:dyDescent="0.15">
      <c r="B25" s="596" t="s">
        <v>58</v>
      </c>
      <c r="C25" s="485"/>
      <c r="D25" s="485"/>
      <c r="E25" s="485"/>
      <c r="F25" s="485"/>
      <c r="G25" s="485"/>
      <c r="H25" s="485"/>
      <c r="I25" s="485"/>
      <c r="J25" s="485"/>
      <c r="K25" s="485"/>
      <c r="L25" s="485"/>
      <c r="M25" s="485"/>
      <c r="N25" s="485"/>
      <c r="O25" s="485"/>
      <c r="P25" s="485"/>
      <c r="Q25" s="597"/>
      <c r="R25" s="591">
        <v>3861882</v>
      </c>
      <c r="S25" s="370"/>
      <c r="T25" s="370"/>
      <c r="U25" s="370"/>
      <c r="V25" s="370"/>
      <c r="W25" s="370"/>
      <c r="X25" s="370"/>
      <c r="Y25" s="592"/>
      <c r="Z25" s="593">
        <v>60.5</v>
      </c>
      <c r="AA25" s="593"/>
      <c r="AB25" s="593"/>
      <c r="AC25" s="593"/>
      <c r="AD25" s="594">
        <v>3575079</v>
      </c>
      <c r="AE25" s="594"/>
      <c r="AF25" s="594"/>
      <c r="AG25" s="594"/>
      <c r="AH25" s="594"/>
      <c r="AI25" s="594"/>
      <c r="AJ25" s="594"/>
      <c r="AK25" s="594"/>
      <c r="AL25" s="598">
        <v>98.8</v>
      </c>
      <c r="AM25" s="376"/>
      <c r="AN25" s="376"/>
      <c r="AO25" s="599"/>
      <c r="AP25" s="596" t="s">
        <v>283</v>
      </c>
      <c r="AQ25" s="607"/>
      <c r="AR25" s="607"/>
      <c r="AS25" s="607"/>
      <c r="AT25" s="607"/>
      <c r="AU25" s="607"/>
      <c r="AV25" s="607"/>
      <c r="AW25" s="607"/>
      <c r="AX25" s="607"/>
      <c r="AY25" s="607"/>
      <c r="AZ25" s="607"/>
      <c r="BA25" s="607"/>
      <c r="BB25" s="607"/>
      <c r="BC25" s="607"/>
      <c r="BD25" s="607"/>
      <c r="BE25" s="607"/>
      <c r="BF25" s="608"/>
      <c r="BG25" s="591" t="s">
        <v>205</v>
      </c>
      <c r="BH25" s="370"/>
      <c r="BI25" s="370"/>
      <c r="BJ25" s="370"/>
      <c r="BK25" s="370"/>
      <c r="BL25" s="370"/>
      <c r="BM25" s="370"/>
      <c r="BN25" s="592"/>
      <c r="BO25" s="593" t="s">
        <v>205</v>
      </c>
      <c r="BP25" s="593"/>
      <c r="BQ25" s="593"/>
      <c r="BR25" s="593"/>
      <c r="BS25" s="594" t="s">
        <v>205</v>
      </c>
      <c r="BT25" s="594"/>
      <c r="BU25" s="594"/>
      <c r="BV25" s="594"/>
      <c r="BW25" s="594"/>
      <c r="BX25" s="594"/>
      <c r="BY25" s="594"/>
      <c r="BZ25" s="594"/>
      <c r="CA25" s="594"/>
      <c r="CB25" s="595"/>
      <c r="CD25" s="596" t="s">
        <v>203</v>
      </c>
      <c r="CE25" s="485"/>
      <c r="CF25" s="485"/>
      <c r="CG25" s="485"/>
      <c r="CH25" s="485"/>
      <c r="CI25" s="485"/>
      <c r="CJ25" s="485"/>
      <c r="CK25" s="485"/>
      <c r="CL25" s="485"/>
      <c r="CM25" s="485"/>
      <c r="CN25" s="485"/>
      <c r="CO25" s="485"/>
      <c r="CP25" s="485"/>
      <c r="CQ25" s="597"/>
      <c r="CR25" s="591">
        <v>739006</v>
      </c>
      <c r="CS25" s="622"/>
      <c r="CT25" s="622"/>
      <c r="CU25" s="622"/>
      <c r="CV25" s="622"/>
      <c r="CW25" s="622"/>
      <c r="CX25" s="622"/>
      <c r="CY25" s="623"/>
      <c r="CZ25" s="598">
        <v>12.2</v>
      </c>
      <c r="DA25" s="624"/>
      <c r="DB25" s="624"/>
      <c r="DC25" s="625"/>
      <c r="DD25" s="601">
        <v>691193</v>
      </c>
      <c r="DE25" s="622"/>
      <c r="DF25" s="622"/>
      <c r="DG25" s="622"/>
      <c r="DH25" s="622"/>
      <c r="DI25" s="622"/>
      <c r="DJ25" s="622"/>
      <c r="DK25" s="623"/>
      <c r="DL25" s="601">
        <v>659024</v>
      </c>
      <c r="DM25" s="622"/>
      <c r="DN25" s="622"/>
      <c r="DO25" s="622"/>
      <c r="DP25" s="622"/>
      <c r="DQ25" s="622"/>
      <c r="DR25" s="622"/>
      <c r="DS25" s="622"/>
      <c r="DT25" s="622"/>
      <c r="DU25" s="622"/>
      <c r="DV25" s="623"/>
      <c r="DW25" s="598">
        <v>18.100000000000001</v>
      </c>
      <c r="DX25" s="624"/>
      <c r="DY25" s="624"/>
      <c r="DZ25" s="624"/>
      <c r="EA25" s="624"/>
      <c r="EB25" s="624"/>
      <c r="EC25" s="626"/>
    </row>
    <row r="26" spans="2:133" ht="11.25" customHeight="1" x14ac:dyDescent="0.15">
      <c r="B26" s="596" t="s">
        <v>389</v>
      </c>
      <c r="C26" s="485"/>
      <c r="D26" s="485"/>
      <c r="E26" s="485"/>
      <c r="F26" s="485"/>
      <c r="G26" s="485"/>
      <c r="H26" s="485"/>
      <c r="I26" s="485"/>
      <c r="J26" s="485"/>
      <c r="K26" s="485"/>
      <c r="L26" s="485"/>
      <c r="M26" s="485"/>
      <c r="N26" s="485"/>
      <c r="O26" s="485"/>
      <c r="P26" s="485"/>
      <c r="Q26" s="597"/>
      <c r="R26" s="591">
        <v>748</v>
      </c>
      <c r="S26" s="370"/>
      <c r="T26" s="370"/>
      <c r="U26" s="370"/>
      <c r="V26" s="370"/>
      <c r="W26" s="370"/>
      <c r="X26" s="370"/>
      <c r="Y26" s="592"/>
      <c r="Z26" s="593">
        <v>0</v>
      </c>
      <c r="AA26" s="593"/>
      <c r="AB26" s="593"/>
      <c r="AC26" s="593"/>
      <c r="AD26" s="594">
        <v>748</v>
      </c>
      <c r="AE26" s="594"/>
      <c r="AF26" s="594"/>
      <c r="AG26" s="594"/>
      <c r="AH26" s="594"/>
      <c r="AI26" s="594"/>
      <c r="AJ26" s="594"/>
      <c r="AK26" s="594"/>
      <c r="AL26" s="598">
        <v>0</v>
      </c>
      <c r="AM26" s="376"/>
      <c r="AN26" s="376"/>
      <c r="AO26" s="599"/>
      <c r="AP26" s="596" t="s">
        <v>392</v>
      </c>
      <c r="AQ26" s="607"/>
      <c r="AR26" s="607"/>
      <c r="AS26" s="607"/>
      <c r="AT26" s="607"/>
      <c r="AU26" s="607"/>
      <c r="AV26" s="607"/>
      <c r="AW26" s="607"/>
      <c r="AX26" s="607"/>
      <c r="AY26" s="607"/>
      <c r="AZ26" s="607"/>
      <c r="BA26" s="607"/>
      <c r="BB26" s="607"/>
      <c r="BC26" s="607"/>
      <c r="BD26" s="607"/>
      <c r="BE26" s="607"/>
      <c r="BF26" s="608"/>
      <c r="BG26" s="591" t="s">
        <v>205</v>
      </c>
      <c r="BH26" s="370"/>
      <c r="BI26" s="370"/>
      <c r="BJ26" s="370"/>
      <c r="BK26" s="370"/>
      <c r="BL26" s="370"/>
      <c r="BM26" s="370"/>
      <c r="BN26" s="592"/>
      <c r="BO26" s="593" t="s">
        <v>205</v>
      </c>
      <c r="BP26" s="593"/>
      <c r="BQ26" s="593"/>
      <c r="BR26" s="593"/>
      <c r="BS26" s="594" t="s">
        <v>205</v>
      </c>
      <c r="BT26" s="594"/>
      <c r="BU26" s="594"/>
      <c r="BV26" s="594"/>
      <c r="BW26" s="594"/>
      <c r="BX26" s="594"/>
      <c r="BY26" s="594"/>
      <c r="BZ26" s="594"/>
      <c r="CA26" s="594"/>
      <c r="CB26" s="595"/>
      <c r="CD26" s="596" t="s">
        <v>128</v>
      </c>
      <c r="CE26" s="485"/>
      <c r="CF26" s="485"/>
      <c r="CG26" s="485"/>
      <c r="CH26" s="485"/>
      <c r="CI26" s="485"/>
      <c r="CJ26" s="485"/>
      <c r="CK26" s="485"/>
      <c r="CL26" s="485"/>
      <c r="CM26" s="485"/>
      <c r="CN26" s="485"/>
      <c r="CO26" s="485"/>
      <c r="CP26" s="485"/>
      <c r="CQ26" s="597"/>
      <c r="CR26" s="591">
        <v>454094</v>
      </c>
      <c r="CS26" s="370"/>
      <c r="CT26" s="370"/>
      <c r="CU26" s="370"/>
      <c r="CV26" s="370"/>
      <c r="CW26" s="370"/>
      <c r="CX26" s="370"/>
      <c r="CY26" s="592"/>
      <c r="CZ26" s="598">
        <v>7.5</v>
      </c>
      <c r="DA26" s="624"/>
      <c r="DB26" s="624"/>
      <c r="DC26" s="625"/>
      <c r="DD26" s="601">
        <v>416898</v>
      </c>
      <c r="DE26" s="370"/>
      <c r="DF26" s="370"/>
      <c r="DG26" s="370"/>
      <c r="DH26" s="370"/>
      <c r="DI26" s="370"/>
      <c r="DJ26" s="370"/>
      <c r="DK26" s="592"/>
      <c r="DL26" s="601" t="s">
        <v>205</v>
      </c>
      <c r="DM26" s="370"/>
      <c r="DN26" s="370"/>
      <c r="DO26" s="370"/>
      <c r="DP26" s="370"/>
      <c r="DQ26" s="370"/>
      <c r="DR26" s="370"/>
      <c r="DS26" s="370"/>
      <c r="DT26" s="370"/>
      <c r="DU26" s="370"/>
      <c r="DV26" s="592"/>
      <c r="DW26" s="598" t="s">
        <v>205</v>
      </c>
      <c r="DX26" s="624"/>
      <c r="DY26" s="624"/>
      <c r="DZ26" s="624"/>
      <c r="EA26" s="624"/>
      <c r="EB26" s="624"/>
      <c r="EC26" s="626"/>
    </row>
    <row r="27" spans="2:133" ht="11.25" customHeight="1" x14ac:dyDescent="0.15">
      <c r="B27" s="596" t="s">
        <v>159</v>
      </c>
      <c r="C27" s="485"/>
      <c r="D27" s="485"/>
      <c r="E27" s="485"/>
      <c r="F27" s="485"/>
      <c r="G27" s="485"/>
      <c r="H27" s="485"/>
      <c r="I27" s="485"/>
      <c r="J27" s="485"/>
      <c r="K27" s="485"/>
      <c r="L27" s="485"/>
      <c r="M27" s="485"/>
      <c r="N27" s="485"/>
      <c r="O27" s="485"/>
      <c r="P27" s="485"/>
      <c r="Q27" s="597"/>
      <c r="R27" s="591">
        <v>36648</v>
      </c>
      <c r="S27" s="370"/>
      <c r="T27" s="370"/>
      <c r="U27" s="370"/>
      <c r="V27" s="370"/>
      <c r="W27" s="370"/>
      <c r="X27" s="370"/>
      <c r="Y27" s="592"/>
      <c r="Z27" s="593">
        <v>0.6</v>
      </c>
      <c r="AA27" s="593"/>
      <c r="AB27" s="593"/>
      <c r="AC27" s="593"/>
      <c r="AD27" s="594" t="s">
        <v>205</v>
      </c>
      <c r="AE27" s="594"/>
      <c r="AF27" s="594"/>
      <c r="AG27" s="594"/>
      <c r="AH27" s="594"/>
      <c r="AI27" s="594"/>
      <c r="AJ27" s="594"/>
      <c r="AK27" s="594"/>
      <c r="AL27" s="598" t="s">
        <v>205</v>
      </c>
      <c r="AM27" s="376"/>
      <c r="AN27" s="376"/>
      <c r="AO27" s="599"/>
      <c r="AP27" s="596" t="s">
        <v>393</v>
      </c>
      <c r="AQ27" s="485"/>
      <c r="AR27" s="485"/>
      <c r="AS27" s="485"/>
      <c r="AT27" s="485"/>
      <c r="AU27" s="485"/>
      <c r="AV27" s="485"/>
      <c r="AW27" s="485"/>
      <c r="AX27" s="485"/>
      <c r="AY27" s="485"/>
      <c r="AZ27" s="485"/>
      <c r="BA27" s="485"/>
      <c r="BB27" s="485"/>
      <c r="BC27" s="485"/>
      <c r="BD27" s="485"/>
      <c r="BE27" s="485"/>
      <c r="BF27" s="597"/>
      <c r="BG27" s="591">
        <v>410257</v>
      </c>
      <c r="BH27" s="370"/>
      <c r="BI27" s="370"/>
      <c r="BJ27" s="370"/>
      <c r="BK27" s="370"/>
      <c r="BL27" s="370"/>
      <c r="BM27" s="370"/>
      <c r="BN27" s="592"/>
      <c r="BO27" s="593">
        <v>100</v>
      </c>
      <c r="BP27" s="593"/>
      <c r="BQ27" s="593"/>
      <c r="BR27" s="593"/>
      <c r="BS27" s="594" t="s">
        <v>205</v>
      </c>
      <c r="BT27" s="594"/>
      <c r="BU27" s="594"/>
      <c r="BV27" s="594"/>
      <c r="BW27" s="594"/>
      <c r="BX27" s="594"/>
      <c r="BY27" s="594"/>
      <c r="BZ27" s="594"/>
      <c r="CA27" s="594"/>
      <c r="CB27" s="595"/>
      <c r="CD27" s="596" t="s">
        <v>227</v>
      </c>
      <c r="CE27" s="485"/>
      <c r="CF27" s="485"/>
      <c r="CG27" s="485"/>
      <c r="CH27" s="485"/>
      <c r="CI27" s="485"/>
      <c r="CJ27" s="485"/>
      <c r="CK27" s="485"/>
      <c r="CL27" s="485"/>
      <c r="CM27" s="485"/>
      <c r="CN27" s="485"/>
      <c r="CO27" s="485"/>
      <c r="CP27" s="485"/>
      <c r="CQ27" s="597"/>
      <c r="CR27" s="591">
        <v>432813</v>
      </c>
      <c r="CS27" s="622"/>
      <c r="CT27" s="622"/>
      <c r="CU27" s="622"/>
      <c r="CV27" s="622"/>
      <c r="CW27" s="622"/>
      <c r="CX27" s="622"/>
      <c r="CY27" s="623"/>
      <c r="CZ27" s="598">
        <v>7.2</v>
      </c>
      <c r="DA27" s="624"/>
      <c r="DB27" s="624"/>
      <c r="DC27" s="625"/>
      <c r="DD27" s="601">
        <v>163595</v>
      </c>
      <c r="DE27" s="622"/>
      <c r="DF27" s="622"/>
      <c r="DG27" s="622"/>
      <c r="DH27" s="622"/>
      <c r="DI27" s="622"/>
      <c r="DJ27" s="622"/>
      <c r="DK27" s="623"/>
      <c r="DL27" s="601">
        <v>139035</v>
      </c>
      <c r="DM27" s="622"/>
      <c r="DN27" s="622"/>
      <c r="DO27" s="622"/>
      <c r="DP27" s="622"/>
      <c r="DQ27" s="622"/>
      <c r="DR27" s="622"/>
      <c r="DS27" s="622"/>
      <c r="DT27" s="622"/>
      <c r="DU27" s="622"/>
      <c r="DV27" s="623"/>
      <c r="DW27" s="598">
        <v>3.8</v>
      </c>
      <c r="DX27" s="624"/>
      <c r="DY27" s="624"/>
      <c r="DZ27" s="624"/>
      <c r="EA27" s="624"/>
      <c r="EB27" s="624"/>
      <c r="EC27" s="626"/>
    </row>
    <row r="28" spans="2:133" ht="11.25" customHeight="1" x14ac:dyDescent="0.15">
      <c r="B28" s="596" t="s">
        <v>322</v>
      </c>
      <c r="C28" s="485"/>
      <c r="D28" s="485"/>
      <c r="E28" s="485"/>
      <c r="F28" s="485"/>
      <c r="G28" s="485"/>
      <c r="H28" s="485"/>
      <c r="I28" s="485"/>
      <c r="J28" s="485"/>
      <c r="K28" s="485"/>
      <c r="L28" s="485"/>
      <c r="M28" s="485"/>
      <c r="N28" s="485"/>
      <c r="O28" s="485"/>
      <c r="P28" s="485"/>
      <c r="Q28" s="597"/>
      <c r="R28" s="591">
        <v>27956</v>
      </c>
      <c r="S28" s="370"/>
      <c r="T28" s="370"/>
      <c r="U28" s="370"/>
      <c r="V28" s="370"/>
      <c r="W28" s="370"/>
      <c r="X28" s="370"/>
      <c r="Y28" s="592"/>
      <c r="Z28" s="593">
        <v>0.4</v>
      </c>
      <c r="AA28" s="593"/>
      <c r="AB28" s="593"/>
      <c r="AC28" s="593"/>
      <c r="AD28" s="594">
        <v>911</v>
      </c>
      <c r="AE28" s="594"/>
      <c r="AF28" s="594"/>
      <c r="AG28" s="594"/>
      <c r="AH28" s="594"/>
      <c r="AI28" s="594"/>
      <c r="AJ28" s="594"/>
      <c r="AK28" s="594"/>
      <c r="AL28" s="598">
        <v>0</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387</v>
      </c>
      <c r="CE28" s="485"/>
      <c r="CF28" s="485"/>
      <c r="CG28" s="485"/>
      <c r="CH28" s="485"/>
      <c r="CI28" s="485"/>
      <c r="CJ28" s="485"/>
      <c r="CK28" s="485"/>
      <c r="CL28" s="485"/>
      <c r="CM28" s="485"/>
      <c r="CN28" s="485"/>
      <c r="CO28" s="485"/>
      <c r="CP28" s="485"/>
      <c r="CQ28" s="597"/>
      <c r="CR28" s="591">
        <v>843152</v>
      </c>
      <c r="CS28" s="370"/>
      <c r="CT28" s="370"/>
      <c r="CU28" s="370"/>
      <c r="CV28" s="370"/>
      <c r="CW28" s="370"/>
      <c r="CX28" s="370"/>
      <c r="CY28" s="592"/>
      <c r="CZ28" s="598">
        <v>14</v>
      </c>
      <c r="DA28" s="624"/>
      <c r="DB28" s="624"/>
      <c r="DC28" s="625"/>
      <c r="DD28" s="601">
        <v>843152</v>
      </c>
      <c r="DE28" s="370"/>
      <c r="DF28" s="370"/>
      <c r="DG28" s="370"/>
      <c r="DH28" s="370"/>
      <c r="DI28" s="370"/>
      <c r="DJ28" s="370"/>
      <c r="DK28" s="592"/>
      <c r="DL28" s="601">
        <v>843152</v>
      </c>
      <c r="DM28" s="370"/>
      <c r="DN28" s="370"/>
      <c r="DO28" s="370"/>
      <c r="DP28" s="370"/>
      <c r="DQ28" s="370"/>
      <c r="DR28" s="370"/>
      <c r="DS28" s="370"/>
      <c r="DT28" s="370"/>
      <c r="DU28" s="370"/>
      <c r="DV28" s="592"/>
      <c r="DW28" s="598">
        <v>23.1</v>
      </c>
      <c r="DX28" s="624"/>
      <c r="DY28" s="624"/>
      <c r="DZ28" s="624"/>
      <c r="EA28" s="624"/>
      <c r="EB28" s="624"/>
      <c r="EC28" s="626"/>
    </row>
    <row r="29" spans="2:133" ht="11.25" customHeight="1" x14ac:dyDescent="0.15">
      <c r="B29" s="596" t="s">
        <v>22</v>
      </c>
      <c r="C29" s="485"/>
      <c r="D29" s="485"/>
      <c r="E29" s="485"/>
      <c r="F29" s="485"/>
      <c r="G29" s="485"/>
      <c r="H29" s="485"/>
      <c r="I29" s="485"/>
      <c r="J29" s="485"/>
      <c r="K29" s="485"/>
      <c r="L29" s="485"/>
      <c r="M29" s="485"/>
      <c r="N29" s="485"/>
      <c r="O29" s="485"/>
      <c r="P29" s="485"/>
      <c r="Q29" s="597"/>
      <c r="R29" s="591">
        <v>7960</v>
      </c>
      <c r="S29" s="370"/>
      <c r="T29" s="370"/>
      <c r="U29" s="370"/>
      <c r="V29" s="370"/>
      <c r="W29" s="370"/>
      <c r="X29" s="370"/>
      <c r="Y29" s="592"/>
      <c r="Z29" s="593">
        <v>0.1</v>
      </c>
      <c r="AA29" s="593"/>
      <c r="AB29" s="593"/>
      <c r="AC29" s="593"/>
      <c r="AD29" s="594">
        <v>354</v>
      </c>
      <c r="AE29" s="594"/>
      <c r="AF29" s="594"/>
      <c r="AG29" s="594"/>
      <c r="AH29" s="594"/>
      <c r="AI29" s="594"/>
      <c r="AJ29" s="594"/>
      <c r="AK29" s="594"/>
      <c r="AL29" s="598">
        <v>0</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179</v>
      </c>
      <c r="CE29" s="564"/>
      <c r="CF29" s="596" t="s">
        <v>26</v>
      </c>
      <c r="CG29" s="485"/>
      <c r="CH29" s="485"/>
      <c r="CI29" s="485"/>
      <c r="CJ29" s="485"/>
      <c r="CK29" s="485"/>
      <c r="CL29" s="485"/>
      <c r="CM29" s="485"/>
      <c r="CN29" s="485"/>
      <c r="CO29" s="485"/>
      <c r="CP29" s="485"/>
      <c r="CQ29" s="597"/>
      <c r="CR29" s="591">
        <v>843152</v>
      </c>
      <c r="CS29" s="622"/>
      <c r="CT29" s="622"/>
      <c r="CU29" s="622"/>
      <c r="CV29" s="622"/>
      <c r="CW29" s="622"/>
      <c r="CX29" s="622"/>
      <c r="CY29" s="623"/>
      <c r="CZ29" s="598">
        <v>14</v>
      </c>
      <c r="DA29" s="624"/>
      <c r="DB29" s="624"/>
      <c r="DC29" s="625"/>
      <c r="DD29" s="601">
        <v>843152</v>
      </c>
      <c r="DE29" s="622"/>
      <c r="DF29" s="622"/>
      <c r="DG29" s="622"/>
      <c r="DH29" s="622"/>
      <c r="DI29" s="622"/>
      <c r="DJ29" s="622"/>
      <c r="DK29" s="623"/>
      <c r="DL29" s="601">
        <v>843152</v>
      </c>
      <c r="DM29" s="622"/>
      <c r="DN29" s="622"/>
      <c r="DO29" s="622"/>
      <c r="DP29" s="622"/>
      <c r="DQ29" s="622"/>
      <c r="DR29" s="622"/>
      <c r="DS29" s="622"/>
      <c r="DT29" s="622"/>
      <c r="DU29" s="622"/>
      <c r="DV29" s="623"/>
      <c r="DW29" s="598">
        <v>23.1</v>
      </c>
      <c r="DX29" s="624"/>
      <c r="DY29" s="624"/>
      <c r="DZ29" s="624"/>
      <c r="EA29" s="624"/>
      <c r="EB29" s="624"/>
      <c r="EC29" s="626"/>
    </row>
    <row r="30" spans="2:133" ht="11.25" customHeight="1" x14ac:dyDescent="0.15">
      <c r="B30" s="596" t="s">
        <v>353</v>
      </c>
      <c r="C30" s="485"/>
      <c r="D30" s="485"/>
      <c r="E30" s="485"/>
      <c r="F30" s="485"/>
      <c r="G30" s="485"/>
      <c r="H30" s="485"/>
      <c r="I30" s="485"/>
      <c r="J30" s="485"/>
      <c r="K30" s="485"/>
      <c r="L30" s="485"/>
      <c r="M30" s="485"/>
      <c r="N30" s="485"/>
      <c r="O30" s="485"/>
      <c r="P30" s="485"/>
      <c r="Q30" s="597"/>
      <c r="R30" s="591">
        <v>613676</v>
      </c>
      <c r="S30" s="370"/>
      <c r="T30" s="370"/>
      <c r="U30" s="370"/>
      <c r="V30" s="370"/>
      <c r="W30" s="370"/>
      <c r="X30" s="370"/>
      <c r="Y30" s="592"/>
      <c r="Z30" s="593">
        <v>9.6</v>
      </c>
      <c r="AA30" s="593"/>
      <c r="AB30" s="593"/>
      <c r="AC30" s="593"/>
      <c r="AD30" s="594" t="s">
        <v>205</v>
      </c>
      <c r="AE30" s="594"/>
      <c r="AF30" s="594"/>
      <c r="AG30" s="594"/>
      <c r="AH30" s="594"/>
      <c r="AI30" s="594"/>
      <c r="AJ30" s="594"/>
      <c r="AK30" s="594"/>
      <c r="AL30" s="598" t="s">
        <v>205</v>
      </c>
      <c r="AM30" s="376"/>
      <c r="AN30" s="376"/>
      <c r="AO30" s="599"/>
      <c r="AP30" s="364" t="s">
        <v>324</v>
      </c>
      <c r="AQ30" s="365"/>
      <c r="AR30" s="365"/>
      <c r="AS30" s="365"/>
      <c r="AT30" s="365"/>
      <c r="AU30" s="365"/>
      <c r="AV30" s="365"/>
      <c r="AW30" s="365"/>
      <c r="AX30" s="365"/>
      <c r="AY30" s="365"/>
      <c r="AZ30" s="365"/>
      <c r="BA30" s="365"/>
      <c r="BB30" s="365"/>
      <c r="BC30" s="365"/>
      <c r="BD30" s="365"/>
      <c r="BE30" s="365"/>
      <c r="BF30" s="407"/>
      <c r="BG30" s="364" t="s">
        <v>395</v>
      </c>
      <c r="BH30" s="627"/>
      <c r="BI30" s="627"/>
      <c r="BJ30" s="627"/>
      <c r="BK30" s="627"/>
      <c r="BL30" s="627"/>
      <c r="BM30" s="627"/>
      <c r="BN30" s="627"/>
      <c r="BO30" s="627"/>
      <c r="BP30" s="627"/>
      <c r="BQ30" s="628"/>
      <c r="BR30" s="364" t="s">
        <v>396</v>
      </c>
      <c r="BS30" s="627"/>
      <c r="BT30" s="627"/>
      <c r="BU30" s="627"/>
      <c r="BV30" s="627"/>
      <c r="BW30" s="627"/>
      <c r="BX30" s="627"/>
      <c r="BY30" s="627"/>
      <c r="BZ30" s="627"/>
      <c r="CA30" s="627"/>
      <c r="CB30" s="628"/>
      <c r="CD30" s="572"/>
      <c r="CE30" s="567"/>
      <c r="CF30" s="596" t="s">
        <v>398</v>
      </c>
      <c r="CG30" s="485"/>
      <c r="CH30" s="485"/>
      <c r="CI30" s="485"/>
      <c r="CJ30" s="485"/>
      <c r="CK30" s="485"/>
      <c r="CL30" s="485"/>
      <c r="CM30" s="485"/>
      <c r="CN30" s="485"/>
      <c r="CO30" s="485"/>
      <c r="CP30" s="485"/>
      <c r="CQ30" s="597"/>
      <c r="CR30" s="591">
        <v>832494</v>
      </c>
      <c r="CS30" s="370"/>
      <c r="CT30" s="370"/>
      <c r="CU30" s="370"/>
      <c r="CV30" s="370"/>
      <c r="CW30" s="370"/>
      <c r="CX30" s="370"/>
      <c r="CY30" s="592"/>
      <c r="CZ30" s="598">
        <v>13.8</v>
      </c>
      <c r="DA30" s="624"/>
      <c r="DB30" s="624"/>
      <c r="DC30" s="625"/>
      <c r="DD30" s="601">
        <v>832494</v>
      </c>
      <c r="DE30" s="370"/>
      <c r="DF30" s="370"/>
      <c r="DG30" s="370"/>
      <c r="DH30" s="370"/>
      <c r="DI30" s="370"/>
      <c r="DJ30" s="370"/>
      <c r="DK30" s="592"/>
      <c r="DL30" s="601">
        <v>832494</v>
      </c>
      <c r="DM30" s="370"/>
      <c r="DN30" s="370"/>
      <c r="DO30" s="370"/>
      <c r="DP30" s="370"/>
      <c r="DQ30" s="370"/>
      <c r="DR30" s="370"/>
      <c r="DS30" s="370"/>
      <c r="DT30" s="370"/>
      <c r="DU30" s="370"/>
      <c r="DV30" s="592"/>
      <c r="DW30" s="598">
        <v>22.8</v>
      </c>
      <c r="DX30" s="624"/>
      <c r="DY30" s="624"/>
      <c r="DZ30" s="624"/>
      <c r="EA30" s="624"/>
      <c r="EB30" s="624"/>
      <c r="EC30" s="626"/>
    </row>
    <row r="31" spans="2:133" ht="11.25" customHeight="1" x14ac:dyDescent="0.15">
      <c r="B31" s="604" t="s">
        <v>56</v>
      </c>
      <c r="C31" s="605"/>
      <c r="D31" s="605"/>
      <c r="E31" s="605"/>
      <c r="F31" s="605"/>
      <c r="G31" s="605"/>
      <c r="H31" s="605"/>
      <c r="I31" s="605"/>
      <c r="J31" s="605"/>
      <c r="K31" s="605"/>
      <c r="L31" s="605"/>
      <c r="M31" s="605"/>
      <c r="N31" s="605"/>
      <c r="O31" s="605"/>
      <c r="P31" s="605"/>
      <c r="Q31" s="606"/>
      <c r="R31" s="591" t="s">
        <v>205</v>
      </c>
      <c r="S31" s="370"/>
      <c r="T31" s="370"/>
      <c r="U31" s="370"/>
      <c r="V31" s="370"/>
      <c r="W31" s="370"/>
      <c r="X31" s="370"/>
      <c r="Y31" s="592"/>
      <c r="Z31" s="593" t="s">
        <v>205</v>
      </c>
      <c r="AA31" s="593"/>
      <c r="AB31" s="593"/>
      <c r="AC31" s="593"/>
      <c r="AD31" s="594" t="s">
        <v>205</v>
      </c>
      <c r="AE31" s="594"/>
      <c r="AF31" s="594"/>
      <c r="AG31" s="594"/>
      <c r="AH31" s="594"/>
      <c r="AI31" s="594"/>
      <c r="AJ31" s="594"/>
      <c r="AK31" s="594"/>
      <c r="AL31" s="598" t="s">
        <v>205</v>
      </c>
      <c r="AM31" s="376"/>
      <c r="AN31" s="376"/>
      <c r="AO31" s="599"/>
      <c r="AP31" s="545" t="s">
        <v>9</v>
      </c>
      <c r="AQ31" s="546"/>
      <c r="AR31" s="546"/>
      <c r="AS31" s="546"/>
      <c r="AT31" s="674" t="s">
        <v>399</v>
      </c>
      <c r="AU31" s="42"/>
      <c r="AV31" s="42"/>
      <c r="AW31" s="42"/>
      <c r="AX31" s="580" t="s">
        <v>284</v>
      </c>
      <c r="AY31" s="581"/>
      <c r="AZ31" s="581"/>
      <c r="BA31" s="581"/>
      <c r="BB31" s="581"/>
      <c r="BC31" s="581"/>
      <c r="BD31" s="581"/>
      <c r="BE31" s="581"/>
      <c r="BF31" s="582"/>
      <c r="BG31" s="629">
        <v>99.5</v>
      </c>
      <c r="BH31" s="630"/>
      <c r="BI31" s="630"/>
      <c r="BJ31" s="630"/>
      <c r="BK31" s="630"/>
      <c r="BL31" s="630"/>
      <c r="BM31" s="589">
        <v>98.5</v>
      </c>
      <c r="BN31" s="630"/>
      <c r="BO31" s="630"/>
      <c r="BP31" s="630"/>
      <c r="BQ31" s="631"/>
      <c r="BR31" s="629">
        <v>99.6</v>
      </c>
      <c r="BS31" s="630"/>
      <c r="BT31" s="630"/>
      <c r="BU31" s="630"/>
      <c r="BV31" s="630"/>
      <c r="BW31" s="630"/>
      <c r="BX31" s="589">
        <v>98.6</v>
      </c>
      <c r="BY31" s="630"/>
      <c r="BZ31" s="630"/>
      <c r="CA31" s="630"/>
      <c r="CB31" s="631"/>
      <c r="CD31" s="572"/>
      <c r="CE31" s="567"/>
      <c r="CF31" s="596" t="s">
        <v>323</v>
      </c>
      <c r="CG31" s="485"/>
      <c r="CH31" s="485"/>
      <c r="CI31" s="485"/>
      <c r="CJ31" s="485"/>
      <c r="CK31" s="485"/>
      <c r="CL31" s="485"/>
      <c r="CM31" s="485"/>
      <c r="CN31" s="485"/>
      <c r="CO31" s="485"/>
      <c r="CP31" s="485"/>
      <c r="CQ31" s="597"/>
      <c r="CR31" s="591">
        <v>10658</v>
      </c>
      <c r="CS31" s="622"/>
      <c r="CT31" s="622"/>
      <c r="CU31" s="622"/>
      <c r="CV31" s="622"/>
      <c r="CW31" s="622"/>
      <c r="CX31" s="622"/>
      <c r="CY31" s="623"/>
      <c r="CZ31" s="598">
        <v>0.2</v>
      </c>
      <c r="DA31" s="624"/>
      <c r="DB31" s="624"/>
      <c r="DC31" s="625"/>
      <c r="DD31" s="601">
        <v>10658</v>
      </c>
      <c r="DE31" s="622"/>
      <c r="DF31" s="622"/>
      <c r="DG31" s="622"/>
      <c r="DH31" s="622"/>
      <c r="DI31" s="622"/>
      <c r="DJ31" s="622"/>
      <c r="DK31" s="623"/>
      <c r="DL31" s="601">
        <v>10658</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15">
      <c r="B32" s="596" t="s">
        <v>400</v>
      </c>
      <c r="C32" s="485"/>
      <c r="D32" s="485"/>
      <c r="E32" s="485"/>
      <c r="F32" s="485"/>
      <c r="G32" s="485"/>
      <c r="H32" s="485"/>
      <c r="I32" s="485"/>
      <c r="J32" s="485"/>
      <c r="K32" s="485"/>
      <c r="L32" s="485"/>
      <c r="M32" s="485"/>
      <c r="N32" s="485"/>
      <c r="O32" s="485"/>
      <c r="P32" s="485"/>
      <c r="Q32" s="597"/>
      <c r="R32" s="591">
        <v>567165</v>
      </c>
      <c r="S32" s="370"/>
      <c r="T32" s="370"/>
      <c r="U32" s="370"/>
      <c r="V32" s="370"/>
      <c r="W32" s="370"/>
      <c r="X32" s="370"/>
      <c r="Y32" s="592"/>
      <c r="Z32" s="593">
        <v>8.9</v>
      </c>
      <c r="AA32" s="593"/>
      <c r="AB32" s="593"/>
      <c r="AC32" s="593"/>
      <c r="AD32" s="594" t="s">
        <v>205</v>
      </c>
      <c r="AE32" s="594"/>
      <c r="AF32" s="594"/>
      <c r="AG32" s="594"/>
      <c r="AH32" s="594"/>
      <c r="AI32" s="594"/>
      <c r="AJ32" s="594"/>
      <c r="AK32" s="594"/>
      <c r="AL32" s="598" t="s">
        <v>205</v>
      </c>
      <c r="AM32" s="376"/>
      <c r="AN32" s="376"/>
      <c r="AO32" s="599"/>
      <c r="AP32" s="673"/>
      <c r="AQ32" s="532"/>
      <c r="AR32" s="532"/>
      <c r="AS32" s="532"/>
      <c r="AT32" s="675"/>
      <c r="AU32" s="1" t="s">
        <v>257</v>
      </c>
      <c r="AX32" s="596" t="s">
        <v>300</v>
      </c>
      <c r="AY32" s="485"/>
      <c r="AZ32" s="485"/>
      <c r="BA32" s="485"/>
      <c r="BB32" s="485"/>
      <c r="BC32" s="485"/>
      <c r="BD32" s="485"/>
      <c r="BE32" s="485"/>
      <c r="BF32" s="597"/>
      <c r="BG32" s="632">
        <v>99.3</v>
      </c>
      <c r="BH32" s="622"/>
      <c r="BI32" s="622"/>
      <c r="BJ32" s="622"/>
      <c r="BK32" s="622"/>
      <c r="BL32" s="622"/>
      <c r="BM32" s="376">
        <v>99</v>
      </c>
      <c r="BN32" s="622"/>
      <c r="BO32" s="622"/>
      <c r="BP32" s="622"/>
      <c r="BQ32" s="633"/>
      <c r="BR32" s="632">
        <v>99.7</v>
      </c>
      <c r="BS32" s="622"/>
      <c r="BT32" s="622"/>
      <c r="BU32" s="622"/>
      <c r="BV32" s="622"/>
      <c r="BW32" s="622"/>
      <c r="BX32" s="376">
        <v>99.2</v>
      </c>
      <c r="BY32" s="622"/>
      <c r="BZ32" s="622"/>
      <c r="CA32" s="622"/>
      <c r="CB32" s="633"/>
      <c r="CD32" s="573"/>
      <c r="CE32" s="575"/>
      <c r="CF32" s="596" t="s">
        <v>402</v>
      </c>
      <c r="CG32" s="485"/>
      <c r="CH32" s="485"/>
      <c r="CI32" s="485"/>
      <c r="CJ32" s="485"/>
      <c r="CK32" s="485"/>
      <c r="CL32" s="485"/>
      <c r="CM32" s="485"/>
      <c r="CN32" s="485"/>
      <c r="CO32" s="485"/>
      <c r="CP32" s="485"/>
      <c r="CQ32" s="597"/>
      <c r="CR32" s="591" t="s">
        <v>205</v>
      </c>
      <c r="CS32" s="370"/>
      <c r="CT32" s="370"/>
      <c r="CU32" s="370"/>
      <c r="CV32" s="370"/>
      <c r="CW32" s="370"/>
      <c r="CX32" s="370"/>
      <c r="CY32" s="592"/>
      <c r="CZ32" s="598" t="s">
        <v>205</v>
      </c>
      <c r="DA32" s="624"/>
      <c r="DB32" s="624"/>
      <c r="DC32" s="625"/>
      <c r="DD32" s="601" t="s">
        <v>205</v>
      </c>
      <c r="DE32" s="370"/>
      <c r="DF32" s="370"/>
      <c r="DG32" s="370"/>
      <c r="DH32" s="370"/>
      <c r="DI32" s="370"/>
      <c r="DJ32" s="370"/>
      <c r="DK32" s="592"/>
      <c r="DL32" s="601" t="s">
        <v>205</v>
      </c>
      <c r="DM32" s="370"/>
      <c r="DN32" s="370"/>
      <c r="DO32" s="370"/>
      <c r="DP32" s="370"/>
      <c r="DQ32" s="370"/>
      <c r="DR32" s="370"/>
      <c r="DS32" s="370"/>
      <c r="DT32" s="370"/>
      <c r="DU32" s="370"/>
      <c r="DV32" s="592"/>
      <c r="DW32" s="598" t="s">
        <v>205</v>
      </c>
      <c r="DX32" s="624"/>
      <c r="DY32" s="624"/>
      <c r="DZ32" s="624"/>
      <c r="EA32" s="624"/>
      <c r="EB32" s="624"/>
      <c r="EC32" s="626"/>
    </row>
    <row r="33" spans="2:133" ht="11.25" customHeight="1" x14ac:dyDescent="0.15">
      <c r="B33" s="596" t="s">
        <v>243</v>
      </c>
      <c r="C33" s="485"/>
      <c r="D33" s="485"/>
      <c r="E33" s="485"/>
      <c r="F33" s="485"/>
      <c r="G33" s="485"/>
      <c r="H33" s="485"/>
      <c r="I33" s="485"/>
      <c r="J33" s="485"/>
      <c r="K33" s="485"/>
      <c r="L33" s="485"/>
      <c r="M33" s="485"/>
      <c r="N33" s="485"/>
      <c r="O33" s="485"/>
      <c r="P33" s="485"/>
      <c r="Q33" s="597"/>
      <c r="R33" s="591">
        <v>108425</v>
      </c>
      <c r="S33" s="370"/>
      <c r="T33" s="370"/>
      <c r="U33" s="370"/>
      <c r="V33" s="370"/>
      <c r="W33" s="370"/>
      <c r="X33" s="370"/>
      <c r="Y33" s="592"/>
      <c r="Z33" s="593">
        <v>1.7</v>
      </c>
      <c r="AA33" s="593"/>
      <c r="AB33" s="593"/>
      <c r="AC33" s="593"/>
      <c r="AD33" s="594">
        <v>31680</v>
      </c>
      <c r="AE33" s="594"/>
      <c r="AF33" s="594"/>
      <c r="AG33" s="594"/>
      <c r="AH33" s="594"/>
      <c r="AI33" s="594"/>
      <c r="AJ33" s="594"/>
      <c r="AK33" s="594"/>
      <c r="AL33" s="598">
        <v>0.9</v>
      </c>
      <c r="AM33" s="376"/>
      <c r="AN33" s="376"/>
      <c r="AO33" s="599"/>
      <c r="AP33" s="548"/>
      <c r="AQ33" s="549"/>
      <c r="AR33" s="549"/>
      <c r="AS33" s="549"/>
      <c r="AT33" s="676"/>
      <c r="AU33" s="43"/>
      <c r="AV33" s="43"/>
      <c r="AW33" s="43"/>
      <c r="AX33" s="609" t="s">
        <v>163</v>
      </c>
      <c r="AY33" s="610"/>
      <c r="AZ33" s="610"/>
      <c r="BA33" s="610"/>
      <c r="BB33" s="610"/>
      <c r="BC33" s="610"/>
      <c r="BD33" s="610"/>
      <c r="BE33" s="610"/>
      <c r="BF33" s="611"/>
      <c r="BG33" s="634">
        <v>99.5</v>
      </c>
      <c r="BH33" s="635"/>
      <c r="BI33" s="635"/>
      <c r="BJ33" s="635"/>
      <c r="BK33" s="635"/>
      <c r="BL33" s="635"/>
      <c r="BM33" s="636">
        <v>98.2</v>
      </c>
      <c r="BN33" s="635"/>
      <c r="BO33" s="635"/>
      <c r="BP33" s="635"/>
      <c r="BQ33" s="637"/>
      <c r="BR33" s="634">
        <v>99.6</v>
      </c>
      <c r="BS33" s="635"/>
      <c r="BT33" s="635"/>
      <c r="BU33" s="635"/>
      <c r="BV33" s="635"/>
      <c r="BW33" s="635"/>
      <c r="BX33" s="636">
        <v>98.3</v>
      </c>
      <c r="BY33" s="635"/>
      <c r="BZ33" s="635"/>
      <c r="CA33" s="635"/>
      <c r="CB33" s="637"/>
      <c r="CD33" s="596" t="s">
        <v>403</v>
      </c>
      <c r="CE33" s="485"/>
      <c r="CF33" s="485"/>
      <c r="CG33" s="485"/>
      <c r="CH33" s="485"/>
      <c r="CI33" s="485"/>
      <c r="CJ33" s="485"/>
      <c r="CK33" s="485"/>
      <c r="CL33" s="485"/>
      <c r="CM33" s="485"/>
      <c r="CN33" s="485"/>
      <c r="CO33" s="485"/>
      <c r="CP33" s="485"/>
      <c r="CQ33" s="597"/>
      <c r="CR33" s="591">
        <v>2827095</v>
      </c>
      <c r="CS33" s="622"/>
      <c r="CT33" s="622"/>
      <c r="CU33" s="622"/>
      <c r="CV33" s="622"/>
      <c r="CW33" s="622"/>
      <c r="CX33" s="622"/>
      <c r="CY33" s="623"/>
      <c r="CZ33" s="598">
        <v>46.8</v>
      </c>
      <c r="DA33" s="624"/>
      <c r="DB33" s="624"/>
      <c r="DC33" s="625"/>
      <c r="DD33" s="601">
        <v>2241817</v>
      </c>
      <c r="DE33" s="622"/>
      <c r="DF33" s="622"/>
      <c r="DG33" s="622"/>
      <c r="DH33" s="622"/>
      <c r="DI33" s="622"/>
      <c r="DJ33" s="622"/>
      <c r="DK33" s="623"/>
      <c r="DL33" s="601">
        <v>1145487</v>
      </c>
      <c r="DM33" s="622"/>
      <c r="DN33" s="622"/>
      <c r="DO33" s="622"/>
      <c r="DP33" s="622"/>
      <c r="DQ33" s="622"/>
      <c r="DR33" s="622"/>
      <c r="DS33" s="622"/>
      <c r="DT33" s="622"/>
      <c r="DU33" s="622"/>
      <c r="DV33" s="623"/>
      <c r="DW33" s="598">
        <v>31.4</v>
      </c>
      <c r="DX33" s="624"/>
      <c r="DY33" s="624"/>
      <c r="DZ33" s="624"/>
      <c r="EA33" s="624"/>
      <c r="EB33" s="624"/>
      <c r="EC33" s="626"/>
    </row>
    <row r="34" spans="2:133" ht="11.25" customHeight="1" x14ac:dyDescent="0.15">
      <c r="B34" s="596" t="s">
        <v>151</v>
      </c>
      <c r="C34" s="485"/>
      <c r="D34" s="485"/>
      <c r="E34" s="485"/>
      <c r="F34" s="485"/>
      <c r="G34" s="485"/>
      <c r="H34" s="485"/>
      <c r="I34" s="485"/>
      <c r="J34" s="485"/>
      <c r="K34" s="485"/>
      <c r="L34" s="485"/>
      <c r="M34" s="485"/>
      <c r="N34" s="485"/>
      <c r="O34" s="485"/>
      <c r="P34" s="485"/>
      <c r="Q34" s="597"/>
      <c r="R34" s="591">
        <v>7515</v>
      </c>
      <c r="S34" s="370"/>
      <c r="T34" s="370"/>
      <c r="U34" s="370"/>
      <c r="V34" s="370"/>
      <c r="W34" s="370"/>
      <c r="X34" s="370"/>
      <c r="Y34" s="592"/>
      <c r="Z34" s="593">
        <v>0.1</v>
      </c>
      <c r="AA34" s="593"/>
      <c r="AB34" s="593"/>
      <c r="AC34" s="593"/>
      <c r="AD34" s="594" t="s">
        <v>205</v>
      </c>
      <c r="AE34" s="594"/>
      <c r="AF34" s="594"/>
      <c r="AG34" s="594"/>
      <c r="AH34" s="594"/>
      <c r="AI34" s="594"/>
      <c r="AJ34" s="594"/>
      <c r="AK34" s="594"/>
      <c r="AL34" s="598" t="s">
        <v>205</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406</v>
      </c>
      <c r="CE34" s="485"/>
      <c r="CF34" s="485"/>
      <c r="CG34" s="485"/>
      <c r="CH34" s="485"/>
      <c r="CI34" s="485"/>
      <c r="CJ34" s="485"/>
      <c r="CK34" s="485"/>
      <c r="CL34" s="485"/>
      <c r="CM34" s="485"/>
      <c r="CN34" s="485"/>
      <c r="CO34" s="485"/>
      <c r="CP34" s="485"/>
      <c r="CQ34" s="597"/>
      <c r="CR34" s="591">
        <v>780575</v>
      </c>
      <c r="CS34" s="370"/>
      <c r="CT34" s="370"/>
      <c r="CU34" s="370"/>
      <c r="CV34" s="370"/>
      <c r="CW34" s="370"/>
      <c r="CX34" s="370"/>
      <c r="CY34" s="592"/>
      <c r="CZ34" s="598">
        <v>12.9</v>
      </c>
      <c r="DA34" s="624"/>
      <c r="DB34" s="624"/>
      <c r="DC34" s="625"/>
      <c r="DD34" s="601">
        <v>510926</v>
      </c>
      <c r="DE34" s="370"/>
      <c r="DF34" s="370"/>
      <c r="DG34" s="370"/>
      <c r="DH34" s="370"/>
      <c r="DI34" s="370"/>
      <c r="DJ34" s="370"/>
      <c r="DK34" s="592"/>
      <c r="DL34" s="601">
        <v>407722</v>
      </c>
      <c r="DM34" s="370"/>
      <c r="DN34" s="370"/>
      <c r="DO34" s="370"/>
      <c r="DP34" s="370"/>
      <c r="DQ34" s="370"/>
      <c r="DR34" s="370"/>
      <c r="DS34" s="370"/>
      <c r="DT34" s="370"/>
      <c r="DU34" s="370"/>
      <c r="DV34" s="592"/>
      <c r="DW34" s="598">
        <v>11.2</v>
      </c>
      <c r="DX34" s="624"/>
      <c r="DY34" s="624"/>
      <c r="DZ34" s="624"/>
      <c r="EA34" s="624"/>
      <c r="EB34" s="624"/>
      <c r="EC34" s="626"/>
    </row>
    <row r="35" spans="2:133" ht="11.25" customHeight="1" x14ac:dyDescent="0.15">
      <c r="B35" s="596" t="s">
        <v>408</v>
      </c>
      <c r="C35" s="485"/>
      <c r="D35" s="485"/>
      <c r="E35" s="485"/>
      <c r="F35" s="485"/>
      <c r="G35" s="485"/>
      <c r="H35" s="485"/>
      <c r="I35" s="485"/>
      <c r="J35" s="485"/>
      <c r="K35" s="485"/>
      <c r="L35" s="485"/>
      <c r="M35" s="485"/>
      <c r="N35" s="485"/>
      <c r="O35" s="485"/>
      <c r="P35" s="485"/>
      <c r="Q35" s="597"/>
      <c r="R35" s="591">
        <v>359552</v>
      </c>
      <c r="S35" s="370"/>
      <c r="T35" s="370"/>
      <c r="U35" s="370"/>
      <c r="V35" s="370"/>
      <c r="W35" s="370"/>
      <c r="X35" s="370"/>
      <c r="Y35" s="592"/>
      <c r="Z35" s="593">
        <v>5.6</v>
      </c>
      <c r="AA35" s="593"/>
      <c r="AB35" s="593"/>
      <c r="AC35" s="593"/>
      <c r="AD35" s="594" t="s">
        <v>205</v>
      </c>
      <c r="AE35" s="594"/>
      <c r="AF35" s="594"/>
      <c r="AG35" s="594"/>
      <c r="AH35" s="594"/>
      <c r="AI35" s="594"/>
      <c r="AJ35" s="594"/>
      <c r="AK35" s="594"/>
      <c r="AL35" s="598" t="s">
        <v>205</v>
      </c>
      <c r="AM35" s="376"/>
      <c r="AN35" s="376"/>
      <c r="AO35" s="599"/>
      <c r="AP35" s="16"/>
      <c r="AQ35" s="364" t="s">
        <v>409</v>
      </c>
      <c r="AR35" s="365"/>
      <c r="AS35" s="365"/>
      <c r="AT35" s="365"/>
      <c r="AU35" s="365"/>
      <c r="AV35" s="365"/>
      <c r="AW35" s="365"/>
      <c r="AX35" s="365"/>
      <c r="AY35" s="365"/>
      <c r="AZ35" s="365"/>
      <c r="BA35" s="365"/>
      <c r="BB35" s="365"/>
      <c r="BC35" s="365"/>
      <c r="BD35" s="365"/>
      <c r="BE35" s="365"/>
      <c r="BF35" s="407"/>
      <c r="BG35" s="364" t="s">
        <v>213</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410</v>
      </c>
      <c r="CE35" s="485"/>
      <c r="CF35" s="485"/>
      <c r="CG35" s="485"/>
      <c r="CH35" s="485"/>
      <c r="CI35" s="485"/>
      <c r="CJ35" s="485"/>
      <c r="CK35" s="485"/>
      <c r="CL35" s="485"/>
      <c r="CM35" s="485"/>
      <c r="CN35" s="485"/>
      <c r="CO35" s="485"/>
      <c r="CP35" s="485"/>
      <c r="CQ35" s="597"/>
      <c r="CR35" s="591">
        <v>41317</v>
      </c>
      <c r="CS35" s="622"/>
      <c r="CT35" s="622"/>
      <c r="CU35" s="622"/>
      <c r="CV35" s="622"/>
      <c r="CW35" s="622"/>
      <c r="CX35" s="622"/>
      <c r="CY35" s="623"/>
      <c r="CZ35" s="598">
        <v>0.7</v>
      </c>
      <c r="DA35" s="624"/>
      <c r="DB35" s="624"/>
      <c r="DC35" s="625"/>
      <c r="DD35" s="601">
        <v>33375</v>
      </c>
      <c r="DE35" s="622"/>
      <c r="DF35" s="622"/>
      <c r="DG35" s="622"/>
      <c r="DH35" s="622"/>
      <c r="DI35" s="622"/>
      <c r="DJ35" s="622"/>
      <c r="DK35" s="623"/>
      <c r="DL35" s="601">
        <v>33375</v>
      </c>
      <c r="DM35" s="622"/>
      <c r="DN35" s="622"/>
      <c r="DO35" s="622"/>
      <c r="DP35" s="622"/>
      <c r="DQ35" s="622"/>
      <c r="DR35" s="622"/>
      <c r="DS35" s="622"/>
      <c r="DT35" s="622"/>
      <c r="DU35" s="622"/>
      <c r="DV35" s="623"/>
      <c r="DW35" s="598">
        <v>0.9</v>
      </c>
      <c r="DX35" s="624"/>
      <c r="DY35" s="624"/>
      <c r="DZ35" s="624"/>
      <c r="EA35" s="624"/>
      <c r="EB35" s="624"/>
      <c r="EC35" s="626"/>
    </row>
    <row r="36" spans="2:133" ht="11.25" customHeight="1" x14ac:dyDescent="0.15">
      <c r="B36" s="596" t="s">
        <v>301</v>
      </c>
      <c r="C36" s="485"/>
      <c r="D36" s="485"/>
      <c r="E36" s="485"/>
      <c r="F36" s="485"/>
      <c r="G36" s="485"/>
      <c r="H36" s="485"/>
      <c r="I36" s="485"/>
      <c r="J36" s="485"/>
      <c r="K36" s="485"/>
      <c r="L36" s="485"/>
      <c r="M36" s="485"/>
      <c r="N36" s="485"/>
      <c r="O36" s="485"/>
      <c r="P36" s="485"/>
      <c r="Q36" s="597"/>
      <c r="R36" s="591">
        <v>243320</v>
      </c>
      <c r="S36" s="370"/>
      <c r="T36" s="370"/>
      <c r="U36" s="370"/>
      <c r="V36" s="370"/>
      <c r="W36" s="370"/>
      <c r="X36" s="370"/>
      <c r="Y36" s="592"/>
      <c r="Z36" s="593">
        <v>3.8</v>
      </c>
      <c r="AA36" s="593"/>
      <c r="AB36" s="593"/>
      <c r="AC36" s="593"/>
      <c r="AD36" s="594" t="s">
        <v>205</v>
      </c>
      <c r="AE36" s="594"/>
      <c r="AF36" s="594"/>
      <c r="AG36" s="594"/>
      <c r="AH36" s="594"/>
      <c r="AI36" s="594"/>
      <c r="AJ36" s="594"/>
      <c r="AK36" s="594"/>
      <c r="AL36" s="598" t="s">
        <v>205</v>
      </c>
      <c r="AM36" s="376"/>
      <c r="AN36" s="376"/>
      <c r="AO36" s="599"/>
      <c r="AP36" s="16"/>
      <c r="AQ36" s="638" t="s">
        <v>393</v>
      </c>
      <c r="AR36" s="639"/>
      <c r="AS36" s="639"/>
      <c r="AT36" s="639"/>
      <c r="AU36" s="639"/>
      <c r="AV36" s="639"/>
      <c r="AW36" s="639"/>
      <c r="AX36" s="639"/>
      <c r="AY36" s="640"/>
      <c r="AZ36" s="583">
        <v>481466</v>
      </c>
      <c r="BA36" s="584"/>
      <c r="BB36" s="584"/>
      <c r="BC36" s="584"/>
      <c r="BD36" s="584"/>
      <c r="BE36" s="584"/>
      <c r="BF36" s="641"/>
      <c r="BG36" s="580" t="s">
        <v>413</v>
      </c>
      <c r="BH36" s="581"/>
      <c r="BI36" s="581"/>
      <c r="BJ36" s="581"/>
      <c r="BK36" s="581"/>
      <c r="BL36" s="581"/>
      <c r="BM36" s="581"/>
      <c r="BN36" s="581"/>
      <c r="BO36" s="581"/>
      <c r="BP36" s="581"/>
      <c r="BQ36" s="581"/>
      <c r="BR36" s="581"/>
      <c r="BS36" s="581"/>
      <c r="BT36" s="581"/>
      <c r="BU36" s="582"/>
      <c r="BV36" s="583">
        <v>5250</v>
      </c>
      <c r="BW36" s="584"/>
      <c r="BX36" s="584"/>
      <c r="BY36" s="584"/>
      <c r="BZ36" s="584"/>
      <c r="CA36" s="584"/>
      <c r="CB36" s="641"/>
      <c r="CD36" s="596" t="s">
        <v>33</v>
      </c>
      <c r="CE36" s="485"/>
      <c r="CF36" s="485"/>
      <c r="CG36" s="485"/>
      <c r="CH36" s="485"/>
      <c r="CI36" s="485"/>
      <c r="CJ36" s="485"/>
      <c r="CK36" s="485"/>
      <c r="CL36" s="485"/>
      <c r="CM36" s="485"/>
      <c r="CN36" s="485"/>
      <c r="CO36" s="485"/>
      <c r="CP36" s="485"/>
      <c r="CQ36" s="597"/>
      <c r="CR36" s="591">
        <v>661290</v>
      </c>
      <c r="CS36" s="370"/>
      <c r="CT36" s="370"/>
      <c r="CU36" s="370"/>
      <c r="CV36" s="370"/>
      <c r="CW36" s="370"/>
      <c r="CX36" s="370"/>
      <c r="CY36" s="592"/>
      <c r="CZ36" s="598">
        <v>10.9</v>
      </c>
      <c r="DA36" s="624"/>
      <c r="DB36" s="624"/>
      <c r="DC36" s="625"/>
      <c r="DD36" s="601">
        <v>463196</v>
      </c>
      <c r="DE36" s="370"/>
      <c r="DF36" s="370"/>
      <c r="DG36" s="370"/>
      <c r="DH36" s="370"/>
      <c r="DI36" s="370"/>
      <c r="DJ36" s="370"/>
      <c r="DK36" s="592"/>
      <c r="DL36" s="601">
        <v>309205</v>
      </c>
      <c r="DM36" s="370"/>
      <c r="DN36" s="370"/>
      <c r="DO36" s="370"/>
      <c r="DP36" s="370"/>
      <c r="DQ36" s="370"/>
      <c r="DR36" s="370"/>
      <c r="DS36" s="370"/>
      <c r="DT36" s="370"/>
      <c r="DU36" s="370"/>
      <c r="DV36" s="592"/>
      <c r="DW36" s="598">
        <v>8.5</v>
      </c>
      <c r="DX36" s="624"/>
      <c r="DY36" s="624"/>
      <c r="DZ36" s="624"/>
      <c r="EA36" s="624"/>
      <c r="EB36" s="624"/>
      <c r="EC36" s="626"/>
    </row>
    <row r="37" spans="2:133" ht="11.25" customHeight="1" x14ac:dyDescent="0.15">
      <c r="B37" s="596" t="s">
        <v>404</v>
      </c>
      <c r="C37" s="485"/>
      <c r="D37" s="485"/>
      <c r="E37" s="485"/>
      <c r="F37" s="485"/>
      <c r="G37" s="485"/>
      <c r="H37" s="485"/>
      <c r="I37" s="485"/>
      <c r="J37" s="485"/>
      <c r="K37" s="485"/>
      <c r="L37" s="485"/>
      <c r="M37" s="485"/>
      <c r="N37" s="485"/>
      <c r="O37" s="485"/>
      <c r="P37" s="485"/>
      <c r="Q37" s="597"/>
      <c r="R37" s="591">
        <v>40786</v>
      </c>
      <c r="S37" s="370"/>
      <c r="T37" s="370"/>
      <c r="U37" s="370"/>
      <c r="V37" s="370"/>
      <c r="W37" s="370"/>
      <c r="X37" s="370"/>
      <c r="Y37" s="592"/>
      <c r="Z37" s="593">
        <v>0.6</v>
      </c>
      <c r="AA37" s="593"/>
      <c r="AB37" s="593"/>
      <c r="AC37" s="593"/>
      <c r="AD37" s="594">
        <v>10619</v>
      </c>
      <c r="AE37" s="594"/>
      <c r="AF37" s="594"/>
      <c r="AG37" s="594"/>
      <c r="AH37" s="594"/>
      <c r="AI37" s="594"/>
      <c r="AJ37" s="594"/>
      <c r="AK37" s="594"/>
      <c r="AL37" s="598">
        <v>0.3</v>
      </c>
      <c r="AM37" s="376"/>
      <c r="AN37" s="376"/>
      <c r="AO37" s="599"/>
      <c r="AQ37" s="642" t="s">
        <v>414</v>
      </c>
      <c r="AR37" s="373"/>
      <c r="AS37" s="373"/>
      <c r="AT37" s="373"/>
      <c r="AU37" s="373"/>
      <c r="AV37" s="373"/>
      <c r="AW37" s="373"/>
      <c r="AX37" s="373"/>
      <c r="AY37" s="643"/>
      <c r="AZ37" s="591">
        <v>83950</v>
      </c>
      <c r="BA37" s="370"/>
      <c r="BB37" s="370"/>
      <c r="BC37" s="370"/>
      <c r="BD37" s="622"/>
      <c r="BE37" s="622"/>
      <c r="BF37" s="633"/>
      <c r="BG37" s="596" t="s">
        <v>418</v>
      </c>
      <c r="BH37" s="485"/>
      <c r="BI37" s="485"/>
      <c r="BJ37" s="485"/>
      <c r="BK37" s="485"/>
      <c r="BL37" s="485"/>
      <c r="BM37" s="485"/>
      <c r="BN37" s="485"/>
      <c r="BO37" s="485"/>
      <c r="BP37" s="485"/>
      <c r="BQ37" s="485"/>
      <c r="BR37" s="485"/>
      <c r="BS37" s="485"/>
      <c r="BT37" s="485"/>
      <c r="BU37" s="597"/>
      <c r="BV37" s="591">
        <v>-7230</v>
      </c>
      <c r="BW37" s="370"/>
      <c r="BX37" s="370"/>
      <c r="BY37" s="370"/>
      <c r="BZ37" s="370"/>
      <c r="CA37" s="370"/>
      <c r="CB37" s="602"/>
      <c r="CD37" s="596" t="s">
        <v>162</v>
      </c>
      <c r="CE37" s="485"/>
      <c r="CF37" s="485"/>
      <c r="CG37" s="485"/>
      <c r="CH37" s="485"/>
      <c r="CI37" s="485"/>
      <c r="CJ37" s="485"/>
      <c r="CK37" s="485"/>
      <c r="CL37" s="485"/>
      <c r="CM37" s="485"/>
      <c r="CN37" s="485"/>
      <c r="CO37" s="485"/>
      <c r="CP37" s="485"/>
      <c r="CQ37" s="597"/>
      <c r="CR37" s="591">
        <v>196562</v>
      </c>
      <c r="CS37" s="622"/>
      <c r="CT37" s="622"/>
      <c r="CU37" s="622"/>
      <c r="CV37" s="622"/>
      <c r="CW37" s="622"/>
      <c r="CX37" s="622"/>
      <c r="CY37" s="623"/>
      <c r="CZ37" s="598">
        <v>3.3</v>
      </c>
      <c r="DA37" s="624"/>
      <c r="DB37" s="624"/>
      <c r="DC37" s="625"/>
      <c r="DD37" s="601">
        <v>192939</v>
      </c>
      <c r="DE37" s="622"/>
      <c r="DF37" s="622"/>
      <c r="DG37" s="622"/>
      <c r="DH37" s="622"/>
      <c r="DI37" s="622"/>
      <c r="DJ37" s="622"/>
      <c r="DK37" s="623"/>
      <c r="DL37" s="601">
        <v>192939</v>
      </c>
      <c r="DM37" s="622"/>
      <c r="DN37" s="622"/>
      <c r="DO37" s="622"/>
      <c r="DP37" s="622"/>
      <c r="DQ37" s="622"/>
      <c r="DR37" s="622"/>
      <c r="DS37" s="622"/>
      <c r="DT37" s="622"/>
      <c r="DU37" s="622"/>
      <c r="DV37" s="623"/>
      <c r="DW37" s="598">
        <v>5.3</v>
      </c>
      <c r="DX37" s="624"/>
      <c r="DY37" s="624"/>
      <c r="DZ37" s="624"/>
      <c r="EA37" s="624"/>
      <c r="EB37" s="624"/>
      <c r="EC37" s="626"/>
    </row>
    <row r="38" spans="2:133" ht="11.25" customHeight="1" x14ac:dyDescent="0.15">
      <c r="B38" s="596" t="s">
        <v>419</v>
      </c>
      <c r="C38" s="485"/>
      <c r="D38" s="485"/>
      <c r="E38" s="485"/>
      <c r="F38" s="485"/>
      <c r="G38" s="485"/>
      <c r="H38" s="485"/>
      <c r="I38" s="485"/>
      <c r="J38" s="485"/>
      <c r="K38" s="485"/>
      <c r="L38" s="485"/>
      <c r="M38" s="485"/>
      <c r="N38" s="485"/>
      <c r="O38" s="485"/>
      <c r="P38" s="485"/>
      <c r="Q38" s="597"/>
      <c r="R38" s="591">
        <v>506300</v>
      </c>
      <c r="S38" s="370"/>
      <c r="T38" s="370"/>
      <c r="U38" s="370"/>
      <c r="V38" s="370"/>
      <c r="W38" s="370"/>
      <c r="X38" s="370"/>
      <c r="Y38" s="592"/>
      <c r="Z38" s="593">
        <v>7.9</v>
      </c>
      <c r="AA38" s="593"/>
      <c r="AB38" s="593"/>
      <c r="AC38" s="593"/>
      <c r="AD38" s="594" t="s">
        <v>205</v>
      </c>
      <c r="AE38" s="594"/>
      <c r="AF38" s="594"/>
      <c r="AG38" s="594"/>
      <c r="AH38" s="594"/>
      <c r="AI38" s="594"/>
      <c r="AJ38" s="594"/>
      <c r="AK38" s="594"/>
      <c r="AL38" s="598" t="s">
        <v>205</v>
      </c>
      <c r="AM38" s="376"/>
      <c r="AN38" s="376"/>
      <c r="AO38" s="599"/>
      <c r="AQ38" s="642" t="s">
        <v>316</v>
      </c>
      <c r="AR38" s="373"/>
      <c r="AS38" s="373"/>
      <c r="AT38" s="373"/>
      <c r="AU38" s="373"/>
      <c r="AV38" s="373"/>
      <c r="AW38" s="373"/>
      <c r="AX38" s="373"/>
      <c r="AY38" s="643"/>
      <c r="AZ38" s="591" t="s">
        <v>205</v>
      </c>
      <c r="BA38" s="370"/>
      <c r="BB38" s="370"/>
      <c r="BC38" s="370"/>
      <c r="BD38" s="622"/>
      <c r="BE38" s="622"/>
      <c r="BF38" s="633"/>
      <c r="BG38" s="596" t="s">
        <v>420</v>
      </c>
      <c r="BH38" s="485"/>
      <c r="BI38" s="485"/>
      <c r="BJ38" s="485"/>
      <c r="BK38" s="485"/>
      <c r="BL38" s="485"/>
      <c r="BM38" s="485"/>
      <c r="BN38" s="485"/>
      <c r="BO38" s="485"/>
      <c r="BP38" s="485"/>
      <c r="BQ38" s="485"/>
      <c r="BR38" s="485"/>
      <c r="BS38" s="485"/>
      <c r="BT38" s="485"/>
      <c r="BU38" s="597"/>
      <c r="BV38" s="591">
        <v>629</v>
      </c>
      <c r="BW38" s="370"/>
      <c r="BX38" s="370"/>
      <c r="BY38" s="370"/>
      <c r="BZ38" s="370"/>
      <c r="CA38" s="370"/>
      <c r="CB38" s="602"/>
      <c r="CD38" s="596" t="s">
        <v>421</v>
      </c>
      <c r="CE38" s="485"/>
      <c r="CF38" s="485"/>
      <c r="CG38" s="485"/>
      <c r="CH38" s="485"/>
      <c r="CI38" s="485"/>
      <c r="CJ38" s="485"/>
      <c r="CK38" s="485"/>
      <c r="CL38" s="485"/>
      <c r="CM38" s="485"/>
      <c r="CN38" s="485"/>
      <c r="CO38" s="485"/>
      <c r="CP38" s="485"/>
      <c r="CQ38" s="597"/>
      <c r="CR38" s="591">
        <v>481466</v>
      </c>
      <c r="CS38" s="370"/>
      <c r="CT38" s="370"/>
      <c r="CU38" s="370"/>
      <c r="CV38" s="370"/>
      <c r="CW38" s="370"/>
      <c r="CX38" s="370"/>
      <c r="CY38" s="592"/>
      <c r="CZ38" s="598">
        <v>8</v>
      </c>
      <c r="DA38" s="624"/>
      <c r="DB38" s="624"/>
      <c r="DC38" s="625"/>
      <c r="DD38" s="601">
        <v>411712</v>
      </c>
      <c r="DE38" s="370"/>
      <c r="DF38" s="370"/>
      <c r="DG38" s="370"/>
      <c r="DH38" s="370"/>
      <c r="DI38" s="370"/>
      <c r="DJ38" s="370"/>
      <c r="DK38" s="592"/>
      <c r="DL38" s="601">
        <v>395185</v>
      </c>
      <c r="DM38" s="370"/>
      <c r="DN38" s="370"/>
      <c r="DO38" s="370"/>
      <c r="DP38" s="370"/>
      <c r="DQ38" s="370"/>
      <c r="DR38" s="370"/>
      <c r="DS38" s="370"/>
      <c r="DT38" s="370"/>
      <c r="DU38" s="370"/>
      <c r="DV38" s="592"/>
      <c r="DW38" s="598">
        <v>10.8</v>
      </c>
      <c r="DX38" s="624"/>
      <c r="DY38" s="624"/>
      <c r="DZ38" s="624"/>
      <c r="EA38" s="624"/>
      <c r="EB38" s="624"/>
      <c r="EC38" s="626"/>
    </row>
    <row r="39" spans="2:133" ht="11.25" customHeight="1" x14ac:dyDescent="0.15">
      <c r="B39" s="596" t="s">
        <v>422</v>
      </c>
      <c r="C39" s="485"/>
      <c r="D39" s="485"/>
      <c r="E39" s="485"/>
      <c r="F39" s="485"/>
      <c r="G39" s="485"/>
      <c r="H39" s="485"/>
      <c r="I39" s="485"/>
      <c r="J39" s="485"/>
      <c r="K39" s="485"/>
      <c r="L39" s="485"/>
      <c r="M39" s="485"/>
      <c r="N39" s="485"/>
      <c r="O39" s="485"/>
      <c r="P39" s="485"/>
      <c r="Q39" s="597"/>
      <c r="R39" s="591" t="s">
        <v>205</v>
      </c>
      <c r="S39" s="370"/>
      <c r="T39" s="370"/>
      <c r="U39" s="370"/>
      <c r="V39" s="370"/>
      <c r="W39" s="370"/>
      <c r="X39" s="370"/>
      <c r="Y39" s="592"/>
      <c r="Z39" s="593" t="s">
        <v>205</v>
      </c>
      <c r="AA39" s="593"/>
      <c r="AB39" s="593"/>
      <c r="AC39" s="593"/>
      <c r="AD39" s="594" t="s">
        <v>205</v>
      </c>
      <c r="AE39" s="594"/>
      <c r="AF39" s="594"/>
      <c r="AG39" s="594"/>
      <c r="AH39" s="594"/>
      <c r="AI39" s="594"/>
      <c r="AJ39" s="594"/>
      <c r="AK39" s="594"/>
      <c r="AL39" s="598" t="s">
        <v>205</v>
      </c>
      <c r="AM39" s="376"/>
      <c r="AN39" s="376"/>
      <c r="AO39" s="599"/>
      <c r="AQ39" s="642" t="s">
        <v>423</v>
      </c>
      <c r="AR39" s="373"/>
      <c r="AS39" s="373"/>
      <c r="AT39" s="373"/>
      <c r="AU39" s="373"/>
      <c r="AV39" s="373"/>
      <c r="AW39" s="373"/>
      <c r="AX39" s="373"/>
      <c r="AY39" s="643"/>
      <c r="AZ39" s="591" t="s">
        <v>205</v>
      </c>
      <c r="BA39" s="370"/>
      <c r="BB39" s="370"/>
      <c r="BC39" s="370"/>
      <c r="BD39" s="622"/>
      <c r="BE39" s="622"/>
      <c r="BF39" s="633"/>
      <c r="BG39" s="596" t="s">
        <v>348</v>
      </c>
      <c r="BH39" s="485"/>
      <c r="BI39" s="485"/>
      <c r="BJ39" s="485"/>
      <c r="BK39" s="485"/>
      <c r="BL39" s="485"/>
      <c r="BM39" s="485"/>
      <c r="BN39" s="485"/>
      <c r="BO39" s="485"/>
      <c r="BP39" s="485"/>
      <c r="BQ39" s="485"/>
      <c r="BR39" s="485"/>
      <c r="BS39" s="485"/>
      <c r="BT39" s="485"/>
      <c r="BU39" s="597"/>
      <c r="BV39" s="591">
        <v>873</v>
      </c>
      <c r="BW39" s="370"/>
      <c r="BX39" s="370"/>
      <c r="BY39" s="370"/>
      <c r="BZ39" s="370"/>
      <c r="CA39" s="370"/>
      <c r="CB39" s="602"/>
      <c r="CD39" s="596" t="s">
        <v>427</v>
      </c>
      <c r="CE39" s="485"/>
      <c r="CF39" s="485"/>
      <c r="CG39" s="485"/>
      <c r="CH39" s="485"/>
      <c r="CI39" s="485"/>
      <c r="CJ39" s="485"/>
      <c r="CK39" s="485"/>
      <c r="CL39" s="485"/>
      <c r="CM39" s="485"/>
      <c r="CN39" s="485"/>
      <c r="CO39" s="485"/>
      <c r="CP39" s="485"/>
      <c r="CQ39" s="597"/>
      <c r="CR39" s="591">
        <v>862447</v>
      </c>
      <c r="CS39" s="622"/>
      <c r="CT39" s="622"/>
      <c r="CU39" s="622"/>
      <c r="CV39" s="622"/>
      <c r="CW39" s="622"/>
      <c r="CX39" s="622"/>
      <c r="CY39" s="623"/>
      <c r="CZ39" s="598">
        <v>14.3</v>
      </c>
      <c r="DA39" s="624"/>
      <c r="DB39" s="624"/>
      <c r="DC39" s="625"/>
      <c r="DD39" s="601">
        <v>822608</v>
      </c>
      <c r="DE39" s="622"/>
      <c r="DF39" s="622"/>
      <c r="DG39" s="622"/>
      <c r="DH39" s="622"/>
      <c r="DI39" s="622"/>
      <c r="DJ39" s="622"/>
      <c r="DK39" s="623"/>
      <c r="DL39" s="601" t="s">
        <v>205</v>
      </c>
      <c r="DM39" s="622"/>
      <c r="DN39" s="622"/>
      <c r="DO39" s="622"/>
      <c r="DP39" s="622"/>
      <c r="DQ39" s="622"/>
      <c r="DR39" s="622"/>
      <c r="DS39" s="622"/>
      <c r="DT39" s="622"/>
      <c r="DU39" s="622"/>
      <c r="DV39" s="623"/>
      <c r="DW39" s="598" t="s">
        <v>205</v>
      </c>
      <c r="DX39" s="624"/>
      <c r="DY39" s="624"/>
      <c r="DZ39" s="624"/>
      <c r="EA39" s="624"/>
      <c r="EB39" s="624"/>
      <c r="EC39" s="626"/>
    </row>
    <row r="40" spans="2:133" ht="11.25" customHeight="1" x14ac:dyDescent="0.15">
      <c r="B40" s="596" t="s">
        <v>428</v>
      </c>
      <c r="C40" s="485"/>
      <c r="D40" s="485"/>
      <c r="E40" s="485"/>
      <c r="F40" s="485"/>
      <c r="G40" s="485"/>
      <c r="H40" s="485"/>
      <c r="I40" s="485"/>
      <c r="J40" s="485"/>
      <c r="K40" s="485"/>
      <c r="L40" s="485"/>
      <c r="M40" s="485"/>
      <c r="N40" s="485"/>
      <c r="O40" s="485"/>
      <c r="P40" s="485"/>
      <c r="Q40" s="597"/>
      <c r="R40" s="591">
        <v>29200</v>
      </c>
      <c r="S40" s="370"/>
      <c r="T40" s="370"/>
      <c r="U40" s="370"/>
      <c r="V40" s="370"/>
      <c r="W40" s="370"/>
      <c r="X40" s="370"/>
      <c r="Y40" s="592"/>
      <c r="Z40" s="593">
        <v>0.5</v>
      </c>
      <c r="AA40" s="593"/>
      <c r="AB40" s="593"/>
      <c r="AC40" s="593"/>
      <c r="AD40" s="594" t="s">
        <v>205</v>
      </c>
      <c r="AE40" s="594"/>
      <c r="AF40" s="594"/>
      <c r="AG40" s="594"/>
      <c r="AH40" s="594"/>
      <c r="AI40" s="594"/>
      <c r="AJ40" s="594"/>
      <c r="AK40" s="594"/>
      <c r="AL40" s="598" t="s">
        <v>205</v>
      </c>
      <c r="AM40" s="376"/>
      <c r="AN40" s="376"/>
      <c r="AO40" s="599"/>
      <c r="AQ40" s="642" t="s">
        <v>430</v>
      </c>
      <c r="AR40" s="373"/>
      <c r="AS40" s="373"/>
      <c r="AT40" s="373"/>
      <c r="AU40" s="373"/>
      <c r="AV40" s="373"/>
      <c r="AW40" s="373"/>
      <c r="AX40" s="373"/>
      <c r="AY40" s="643"/>
      <c r="AZ40" s="591" t="s">
        <v>205</v>
      </c>
      <c r="BA40" s="370"/>
      <c r="BB40" s="370"/>
      <c r="BC40" s="370"/>
      <c r="BD40" s="622"/>
      <c r="BE40" s="622"/>
      <c r="BF40" s="633"/>
      <c r="BG40" s="673" t="s">
        <v>432</v>
      </c>
      <c r="BH40" s="532"/>
      <c r="BI40" s="532"/>
      <c r="BJ40" s="532"/>
      <c r="BK40" s="532"/>
      <c r="BL40" s="7"/>
      <c r="BM40" s="485" t="s">
        <v>433</v>
      </c>
      <c r="BN40" s="485"/>
      <c r="BO40" s="485"/>
      <c r="BP40" s="485"/>
      <c r="BQ40" s="485"/>
      <c r="BR40" s="485"/>
      <c r="BS40" s="485"/>
      <c r="BT40" s="485"/>
      <c r="BU40" s="597"/>
      <c r="BV40" s="591">
        <v>71</v>
      </c>
      <c r="BW40" s="370"/>
      <c r="BX40" s="370"/>
      <c r="BY40" s="370"/>
      <c r="BZ40" s="370"/>
      <c r="CA40" s="370"/>
      <c r="CB40" s="602"/>
      <c r="CD40" s="596" t="s">
        <v>378</v>
      </c>
      <c r="CE40" s="485"/>
      <c r="CF40" s="485"/>
      <c r="CG40" s="485"/>
      <c r="CH40" s="485"/>
      <c r="CI40" s="485"/>
      <c r="CJ40" s="485"/>
      <c r="CK40" s="485"/>
      <c r="CL40" s="485"/>
      <c r="CM40" s="485"/>
      <c r="CN40" s="485"/>
      <c r="CO40" s="485"/>
      <c r="CP40" s="485"/>
      <c r="CQ40" s="597"/>
      <c r="CR40" s="591" t="s">
        <v>205</v>
      </c>
      <c r="CS40" s="370"/>
      <c r="CT40" s="370"/>
      <c r="CU40" s="370"/>
      <c r="CV40" s="370"/>
      <c r="CW40" s="370"/>
      <c r="CX40" s="370"/>
      <c r="CY40" s="592"/>
      <c r="CZ40" s="598" t="s">
        <v>205</v>
      </c>
      <c r="DA40" s="624"/>
      <c r="DB40" s="624"/>
      <c r="DC40" s="625"/>
      <c r="DD40" s="601" t="s">
        <v>205</v>
      </c>
      <c r="DE40" s="370"/>
      <c r="DF40" s="370"/>
      <c r="DG40" s="370"/>
      <c r="DH40" s="370"/>
      <c r="DI40" s="370"/>
      <c r="DJ40" s="370"/>
      <c r="DK40" s="592"/>
      <c r="DL40" s="601" t="s">
        <v>205</v>
      </c>
      <c r="DM40" s="370"/>
      <c r="DN40" s="370"/>
      <c r="DO40" s="370"/>
      <c r="DP40" s="370"/>
      <c r="DQ40" s="370"/>
      <c r="DR40" s="370"/>
      <c r="DS40" s="370"/>
      <c r="DT40" s="370"/>
      <c r="DU40" s="370"/>
      <c r="DV40" s="592"/>
      <c r="DW40" s="598" t="s">
        <v>205</v>
      </c>
      <c r="DX40" s="624"/>
      <c r="DY40" s="624"/>
      <c r="DZ40" s="624"/>
      <c r="EA40" s="624"/>
      <c r="EB40" s="624"/>
      <c r="EC40" s="626"/>
    </row>
    <row r="41" spans="2:133" ht="11.25" customHeight="1" x14ac:dyDescent="0.15">
      <c r="B41" s="609" t="s">
        <v>429</v>
      </c>
      <c r="C41" s="610"/>
      <c r="D41" s="610"/>
      <c r="E41" s="610"/>
      <c r="F41" s="610"/>
      <c r="G41" s="610"/>
      <c r="H41" s="610"/>
      <c r="I41" s="610"/>
      <c r="J41" s="610"/>
      <c r="K41" s="610"/>
      <c r="L41" s="610"/>
      <c r="M41" s="610"/>
      <c r="N41" s="610"/>
      <c r="O41" s="610"/>
      <c r="P41" s="610"/>
      <c r="Q41" s="611"/>
      <c r="R41" s="644">
        <v>6381933</v>
      </c>
      <c r="S41" s="645"/>
      <c r="T41" s="645"/>
      <c r="U41" s="645"/>
      <c r="V41" s="645"/>
      <c r="W41" s="645"/>
      <c r="X41" s="645"/>
      <c r="Y41" s="646"/>
      <c r="Z41" s="647">
        <v>100</v>
      </c>
      <c r="AA41" s="647"/>
      <c r="AB41" s="647"/>
      <c r="AC41" s="647"/>
      <c r="AD41" s="648">
        <v>3619391</v>
      </c>
      <c r="AE41" s="648"/>
      <c r="AF41" s="648"/>
      <c r="AG41" s="648"/>
      <c r="AH41" s="648"/>
      <c r="AI41" s="648"/>
      <c r="AJ41" s="648"/>
      <c r="AK41" s="648"/>
      <c r="AL41" s="649">
        <v>100</v>
      </c>
      <c r="AM41" s="636"/>
      <c r="AN41" s="636"/>
      <c r="AO41" s="650"/>
      <c r="AQ41" s="642" t="s">
        <v>434</v>
      </c>
      <c r="AR41" s="373"/>
      <c r="AS41" s="373"/>
      <c r="AT41" s="373"/>
      <c r="AU41" s="373"/>
      <c r="AV41" s="373"/>
      <c r="AW41" s="373"/>
      <c r="AX41" s="373"/>
      <c r="AY41" s="643"/>
      <c r="AZ41" s="591">
        <v>82531</v>
      </c>
      <c r="BA41" s="370"/>
      <c r="BB41" s="370"/>
      <c r="BC41" s="370"/>
      <c r="BD41" s="622"/>
      <c r="BE41" s="622"/>
      <c r="BF41" s="633"/>
      <c r="BG41" s="673"/>
      <c r="BH41" s="532"/>
      <c r="BI41" s="532"/>
      <c r="BJ41" s="532"/>
      <c r="BK41" s="532"/>
      <c r="BL41" s="7"/>
      <c r="BM41" s="485" t="s">
        <v>353</v>
      </c>
      <c r="BN41" s="485"/>
      <c r="BO41" s="485"/>
      <c r="BP41" s="485"/>
      <c r="BQ41" s="485"/>
      <c r="BR41" s="485"/>
      <c r="BS41" s="485"/>
      <c r="BT41" s="485"/>
      <c r="BU41" s="597"/>
      <c r="BV41" s="591" t="s">
        <v>205</v>
      </c>
      <c r="BW41" s="370"/>
      <c r="BX41" s="370"/>
      <c r="BY41" s="370"/>
      <c r="BZ41" s="370"/>
      <c r="CA41" s="370"/>
      <c r="CB41" s="602"/>
      <c r="CD41" s="596" t="s">
        <v>295</v>
      </c>
      <c r="CE41" s="485"/>
      <c r="CF41" s="485"/>
      <c r="CG41" s="485"/>
      <c r="CH41" s="485"/>
      <c r="CI41" s="485"/>
      <c r="CJ41" s="485"/>
      <c r="CK41" s="485"/>
      <c r="CL41" s="485"/>
      <c r="CM41" s="485"/>
      <c r="CN41" s="485"/>
      <c r="CO41" s="485"/>
      <c r="CP41" s="485"/>
      <c r="CQ41" s="597"/>
      <c r="CR41" s="591" t="s">
        <v>205</v>
      </c>
      <c r="CS41" s="622"/>
      <c r="CT41" s="622"/>
      <c r="CU41" s="622"/>
      <c r="CV41" s="622"/>
      <c r="CW41" s="622"/>
      <c r="CX41" s="622"/>
      <c r="CY41" s="623"/>
      <c r="CZ41" s="598" t="s">
        <v>205</v>
      </c>
      <c r="DA41" s="624"/>
      <c r="DB41" s="624"/>
      <c r="DC41" s="625"/>
      <c r="DD41" s="601" t="s">
        <v>205</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435</v>
      </c>
      <c r="AR42" s="658"/>
      <c r="AS42" s="658"/>
      <c r="AT42" s="658"/>
      <c r="AU42" s="658"/>
      <c r="AV42" s="658"/>
      <c r="AW42" s="658"/>
      <c r="AX42" s="658"/>
      <c r="AY42" s="659"/>
      <c r="AZ42" s="644">
        <v>314985</v>
      </c>
      <c r="BA42" s="645"/>
      <c r="BB42" s="645"/>
      <c r="BC42" s="645"/>
      <c r="BD42" s="635"/>
      <c r="BE42" s="635"/>
      <c r="BF42" s="637"/>
      <c r="BG42" s="548"/>
      <c r="BH42" s="549"/>
      <c r="BI42" s="549"/>
      <c r="BJ42" s="549"/>
      <c r="BK42" s="549"/>
      <c r="BL42" s="20"/>
      <c r="BM42" s="610" t="s">
        <v>436</v>
      </c>
      <c r="BN42" s="610"/>
      <c r="BO42" s="610"/>
      <c r="BP42" s="610"/>
      <c r="BQ42" s="610"/>
      <c r="BR42" s="610"/>
      <c r="BS42" s="610"/>
      <c r="BT42" s="610"/>
      <c r="BU42" s="611"/>
      <c r="BV42" s="644">
        <v>543</v>
      </c>
      <c r="BW42" s="645"/>
      <c r="BX42" s="645"/>
      <c r="BY42" s="645"/>
      <c r="BZ42" s="645"/>
      <c r="CA42" s="645"/>
      <c r="CB42" s="660"/>
      <c r="CD42" s="596" t="s">
        <v>288</v>
      </c>
      <c r="CE42" s="485"/>
      <c r="CF42" s="485"/>
      <c r="CG42" s="485"/>
      <c r="CH42" s="485"/>
      <c r="CI42" s="485"/>
      <c r="CJ42" s="485"/>
      <c r="CK42" s="485"/>
      <c r="CL42" s="485"/>
      <c r="CM42" s="485"/>
      <c r="CN42" s="485"/>
      <c r="CO42" s="485"/>
      <c r="CP42" s="485"/>
      <c r="CQ42" s="597"/>
      <c r="CR42" s="591">
        <v>1200368</v>
      </c>
      <c r="CS42" s="622"/>
      <c r="CT42" s="622"/>
      <c r="CU42" s="622"/>
      <c r="CV42" s="622"/>
      <c r="CW42" s="622"/>
      <c r="CX42" s="622"/>
      <c r="CY42" s="623"/>
      <c r="CZ42" s="598">
        <v>19.899999999999999</v>
      </c>
      <c r="DA42" s="624"/>
      <c r="DB42" s="624"/>
      <c r="DC42" s="625"/>
      <c r="DD42" s="601">
        <v>316667</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53</v>
      </c>
      <c r="CD43" s="596" t="s">
        <v>62</v>
      </c>
      <c r="CE43" s="485"/>
      <c r="CF43" s="485"/>
      <c r="CG43" s="485"/>
      <c r="CH43" s="485"/>
      <c r="CI43" s="485"/>
      <c r="CJ43" s="485"/>
      <c r="CK43" s="485"/>
      <c r="CL43" s="485"/>
      <c r="CM43" s="485"/>
      <c r="CN43" s="485"/>
      <c r="CO43" s="485"/>
      <c r="CP43" s="485"/>
      <c r="CQ43" s="597"/>
      <c r="CR43" s="591">
        <v>6222</v>
      </c>
      <c r="CS43" s="622"/>
      <c r="CT43" s="622"/>
      <c r="CU43" s="622"/>
      <c r="CV43" s="622"/>
      <c r="CW43" s="622"/>
      <c r="CX43" s="622"/>
      <c r="CY43" s="623"/>
      <c r="CZ43" s="598">
        <v>0.1</v>
      </c>
      <c r="DA43" s="624"/>
      <c r="DB43" s="624"/>
      <c r="DC43" s="625"/>
      <c r="DD43" s="601">
        <v>6222</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412</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179</v>
      </c>
      <c r="CE44" s="564"/>
      <c r="CF44" s="596" t="s">
        <v>437</v>
      </c>
      <c r="CG44" s="485"/>
      <c r="CH44" s="485"/>
      <c r="CI44" s="485"/>
      <c r="CJ44" s="485"/>
      <c r="CK44" s="485"/>
      <c r="CL44" s="485"/>
      <c r="CM44" s="485"/>
      <c r="CN44" s="485"/>
      <c r="CO44" s="485"/>
      <c r="CP44" s="485"/>
      <c r="CQ44" s="597"/>
      <c r="CR44" s="591">
        <v>827674</v>
      </c>
      <c r="CS44" s="370"/>
      <c r="CT44" s="370"/>
      <c r="CU44" s="370"/>
      <c r="CV44" s="370"/>
      <c r="CW44" s="370"/>
      <c r="CX44" s="370"/>
      <c r="CY44" s="592"/>
      <c r="CZ44" s="598">
        <v>13.7</v>
      </c>
      <c r="DA44" s="376"/>
      <c r="DB44" s="376"/>
      <c r="DC44" s="603"/>
      <c r="DD44" s="601">
        <v>257908</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276</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438</v>
      </c>
      <c r="CG45" s="485"/>
      <c r="CH45" s="485"/>
      <c r="CI45" s="485"/>
      <c r="CJ45" s="485"/>
      <c r="CK45" s="485"/>
      <c r="CL45" s="485"/>
      <c r="CM45" s="485"/>
      <c r="CN45" s="485"/>
      <c r="CO45" s="485"/>
      <c r="CP45" s="485"/>
      <c r="CQ45" s="597"/>
      <c r="CR45" s="591">
        <v>191765</v>
      </c>
      <c r="CS45" s="622"/>
      <c r="CT45" s="622"/>
      <c r="CU45" s="622"/>
      <c r="CV45" s="622"/>
      <c r="CW45" s="622"/>
      <c r="CX45" s="622"/>
      <c r="CY45" s="623"/>
      <c r="CZ45" s="598">
        <v>3.2</v>
      </c>
      <c r="DA45" s="624"/>
      <c r="DB45" s="624"/>
      <c r="DC45" s="625"/>
      <c r="DD45" s="601">
        <v>5374</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440</v>
      </c>
      <c r="CG46" s="485"/>
      <c r="CH46" s="485"/>
      <c r="CI46" s="485"/>
      <c r="CJ46" s="485"/>
      <c r="CK46" s="485"/>
      <c r="CL46" s="485"/>
      <c r="CM46" s="485"/>
      <c r="CN46" s="485"/>
      <c r="CO46" s="485"/>
      <c r="CP46" s="485"/>
      <c r="CQ46" s="597"/>
      <c r="CR46" s="591">
        <v>627078</v>
      </c>
      <c r="CS46" s="370"/>
      <c r="CT46" s="370"/>
      <c r="CU46" s="370"/>
      <c r="CV46" s="370"/>
      <c r="CW46" s="370"/>
      <c r="CX46" s="370"/>
      <c r="CY46" s="592"/>
      <c r="CZ46" s="598">
        <v>10.4</v>
      </c>
      <c r="DA46" s="376"/>
      <c r="DB46" s="376"/>
      <c r="DC46" s="603"/>
      <c r="DD46" s="601">
        <v>248020</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442</v>
      </c>
      <c r="CG47" s="485"/>
      <c r="CH47" s="485"/>
      <c r="CI47" s="485"/>
      <c r="CJ47" s="485"/>
      <c r="CK47" s="485"/>
      <c r="CL47" s="485"/>
      <c r="CM47" s="485"/>
      <c r="CN47" s="485"/>
      <c r="CO47" s="485"/>
      <c r="CP47" s="485"/>
      <c r="CQ47" s="597"/>
      <c r="CR47" s="591">
        <v>372694</v>
      </c>
      <c r="CS47" s="622"/>
      <c r="CT47" s="622"/>
      <c r="CU47" s="622"/>
      <c r="CV47" s="622"/>
      <c r="CW47" s="622"/>
      <c r="CX47" s="622"/>
      <c r="CY47" s="623"/>
      <c r="CZ47" s="598">
        <v>6.2</v>
      </c>
      <c r="DA47" s="624"/>
      <c r="DB47" s="624"/>
      <c r="DC47" s="625"/>
      <c r="DD47" s="601">
        <v>58759</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443</v>
      </c>
      <c r="CG48" s="485"/>
      <c r="CH48" s="485"/>
      <c r="CI48" s="485"/>
      <c r="CJ48" s="485"/>
      <c r="CK48" s="485"/>
      <c r="CL48" s="485"/>
      <c r="CM48" s="485"/>
      <c r="CN48" s="485"/>
      <c r="CO48" s="485"/>
      <c r="CP48" s="485"/>
      <c r="CQ48" s="597"/>
      <c r="CR48" s="591" t="s">
        <v>205</v>
      </c>
      <c r="CS48" s="370"/>
      <c r="CT48" s="370"/>
      <c r="CU48" s="370"/>
      <c r="CV48" s="370"/>
      <c r="CW48" s="370"/>
      <c r="CX48" s="370"/>
      <c r="CY48" s="592"/>
      <c r="CZ48" s="598" t="s">
        <v>205</v>
      </c>
      <c r="DA48" s="376"/>
      <c r="DB48" s="376"/>
      <c r="DC48" s="603"/>
      <c r="DD48" s="601" t="s">
        <v>205</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196</v>
      </c>
      <c r="CE49" s="610"/>
      <c r="CF49" s="610"/>
      <c r="CG49" s="610"/>
      <c r="CH49" s="610"/>
      <c r="CI49" s="610"/>
      <c r="CJ49" s="610"/>
      <c r="CK49" s="610"/>
      <c r="CL49" s="610"/>
      <c r="CM49" s="610"/>
      <c r="CN49" s="610"/>
      <c r="CO49" s="610"/>
      <c r="CP49" s="610"/>
      <c r="CQ49" s="611"/>
      <c r="CR49" s="644">
        <v>6042434</v>
      </c>
      <c r="CS49" s="635"/>
      <c r="CT49" s="635"/>
      <c r="CU49" s="635"/>
      <c r="CV49" s="635"/>
      <c r="CW49" s="635"/>
      <c r="CX49" s="635"/>
      <c r="CY49" s="663"/>
      <c r="CZ49" s="649">
        <v>100</v>
      </c>
      <c r="DA49" s="664"/>
      <c r="DB49" s="664"/>
      <c r="DC49" s="665"/>
      <c r="DD49" s="666">
        <v>4256424</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G4yTJ7BatrCYciIDehuzreBTTA6KsA02kOPEIs31VYfPp2ImF4ftZV/wqRShwqUy2sZkVtvJS03Dx3Q7QLYj7Q==" saltValue="lCuKzv0nlfhRn9aE0Mk3u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309</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130</v>
      </c>
      <c r="DK2" s="679"/>
      <c r="DL2" s="679"/>
      <c r="DM2" s="679"/>
      <c r="DN2" s="679"/>
      <c r="DO2" s="680"/>
      <c r="DP2" s="50"/>
      <c r="DQ2" s="678" t="s">
        <v>311</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444</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445</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7" t="s">
        <v>446</v>
      </c>
      <c r="B5" s="938"/>
      <c r="C5" s="938"/>
      <c r="D5" s="938"/>
      <c r="E5" s="938"/>
      <c r="F5" s="938"/>
      <c r="G5" s="938"/>
      <c r="H5" s="938"/>
      <c r="I5" s="938"/>
      <c r="J5" s="938"/>
      <c r="K5" s="938"/>
      <c r="L5" s="938"/>
      <c r="M5" s="938"/>
      <c r="N5" s="938"/>
      <c r="O5" s="938"/>
      <c r="P5" s="939"/>
      <c r="Q5" s="943" t="s">
        <v>182</v>
      </c>
      <c r="R5" s="944"/>
      <c r="S5" s="944"/>
      <c r="T5" s="944"/>
      <c r="U5" s="945"/>
      <c r="V5" s="943" t="s">
        <v>447</v>
      </c>
      <c r="W5" s="944"/>
      <c r="X5" s="944"/>
      <c r="Y5" s="944"/>
      <c r="Z5" s="945"/>
      <c r="AA5" s="943" t="s">
        <v>448</v>
      </c>
      <c r="AB5" s="944"/>
      <c r="AC5" s="944"/>
      <c r="AD5" s="944"/>
      <c r="AE5" s="944"/>
      <c r="AF5" s="949" t="s">
        <v>180</v>
      </c>
      <c r="AG5" s="944"/>
      <c r="AH5" s="944"/>
      <c r="AI5" s="944"/>
      <c r="AJ5" s="950"/>
      <c r="AK5" s="944" t="s">
        <v>449</v>
      </c>
      <c r="AL5" s="944"/>
      <c r="AM5" s="944"/>
      <c r="AN5" s="944"/>
      <c r="AO5" s="945"/>
      <c r="AP5" s="943" t="s">
        <v>450</v>
      </c>
      <c r="AQ5" s="944"/>
      <c r="AR5" s="944"/>
      <c r="AS5" s="944"/>
      <c r="AT5" s="945"/>
      <c r="AU5" s="943" t="s">
        <v>452</v>
      </c>
      <c r="AV5" s="944"/>
      <c r="AW5" s="944"/>
      <c r="AX5" s="944"/>
      <c r="AY5" s="950"/>
      <c r="AZ5" s="56"/>
      <c r="BA5" s="56"/>
      <c r="BB5" s="56"/>
      <c r="BC5" s="56"/>
      <c r="BD5" s="56"/>
      <c r="BE5" s="67"/>
      <c r="BF5" s="67"/>
      <c r="BG5" s="67"/>
      <c r="BH5" s="67"/>
      <c r="BI5" s="67"/>
      <c r="BJ5" s="67"/>
      <c r="BK5" s="67"/>
      <c r="BL5" s="67"/>
      <c r="BM5" s="67"/>
      <c r="BN5" s="67"/>
      <c r="BO5" s="67"/>
      <c r="BP5" s="67"/>
      <c r="BQ5" s="937" t="s">
        <v>453</v>
      </c>
      <c r="BR5" s="938"/>
      <c r="BS5" s="938"/>
      <c r="BT5" s="938"/>
      <c r="BU5" s="938"/>
      <c r="BV5" s="938"/>
      <c r="BW5" s="938"/>
      <c r="BX5" s="938"/>
      <c r="BY5" s="938"/>
      <c r="BZ5" s="938"/>
      <c r="CA5" s="938"/>
      <c r="CB5" s="938"/>
      <c r="CC5" s="938"/>
      <c r="CD5" s="938"/>
      <c r="CE5" s="938"/>
      <c r="CF5" s="938"/>
      <c r="CG5" s="939"/>
      <c r="CH5" s="943" t="s">
        <v>376</v>
      </c>
      <c r="CI5" s="944"/>
      <c r="CJ5" s="944"/>
      <c r="CK5" s="944"/>
      <c r="CL5" s="945"/>
      <c r="CM5" s="943" t="s">
        <v>330</v>
      </c>
      <c r="CN5" s="944"/>
      <c r="CO5" s="944"/>
      <c r="CP5" s="944"/>
      <c r="CQ5" s="945"/>
      <c r="CR5" s="943" t="s">
        <v>251</v>
      </c>
      <c r="CS5" s="944"/>
      <c r="CT5" s="944"/>
      <c r="CU5" s="944"/>
      <c r="CV5" s="945"/>
      <c r="CW5" s="943" t="s">
        <v>54</v>
      </c>
      <c r="CX5" s="944"/>
      <c r="CY5" s="944"/>
      <c r="CZ5" s="944"/>
      <c r="DA5" s="945"/>
      <c r="DB5" s="943" t="s">
        <v>455</v>
      </c>
      <c r="DC5" s="944"/>
      <c r="DD5" s="944"/>
      <c r="DE5" s="944"/>
      <c r="DF5" s="945"/>
      <c r="DG5" s="953" t="s">
        <v>249</v>
      </c>
      <c r="DH5" s="954"/>
      <c r="DI5" s="954"/>
      <c r="DJ5" s="954"/>
      <c r="DK5" s="955"/>
      <c r="DL5" s="953" t="s">
        <v>457</v>
      </c>
      <c r="DM5" s="954"/>
      <c r="DN5" s="954"/>
      <c r="DO5" s="954"/>
      <c r="DP5" s="955"/>
      <c r="DQ5" s="943" t="s">
        <v>459</v>
      </c>
      <c r="DR5" s="944"/>
      <c r="DS5" s="944"/>
      <c r="DT5" s="944"/>
      <c r="DU5" s="945"/>
      <c r="DV5" s="943" t="s">
        <v>452</v>
      </c>
      <c r="DW5" s="944"/>
      <c r="DX5" s="944"/>
      <c r="DY5" s="944"/>
      <c r="DZ5" s="950"/>
      <c r="EA5" s="67"/>
    </row>
    <row r="6" spans="1:131" s="47" customFormat="1" ht="26.25" customHeight="1" x14ac:dyDescent="0.15">
      <c r="A6" s="940"/>
      <c r="B6" s="941"/>
      <c r="C6" s="941"/>
      <c r="D6" s="941"/>
      <c r="E6" s="941"/>
      <c r="F6" s="941"/>
      <c r="G6" s="941"/>
      <c r="H6" s="941"/>
      <c r="I6" s="941"/>
      <c r="J6" s="941"/>
      <c r="K6" s="941"/>
      <c r="L6" s="941"/>
      <c r="M6" s="941"/>
      <c r="N6" s="941"/>
      <c r="O6" s="941"/>
      <c r="P6" s="942"/>
      <c r="Q6" s="946"/>
      <c r="R6" s="947"/>
      <c r="S6" s="947"/>
      <c r="T6" s="947"/>
      <c r="U6" s="948"/>
      <c r="V6" s="946"/>
      <c r="W6" s="947"/>
      <c r="X6" s="947"/>
      <c r="Y6" s="947"/>
      <c r="Z6" s="948"/>
      <c r="AA6" s="946"/>
      <c r="AB6" s="947"/>
      <c r="AC6" s="947"/>
      <c r="AD6" s="947"/>
      <c r="AE6" s="947"/>
      <c r="AF6" s="951"/>
      <c r="AG6" s="947"/>
      <c r="AH6" s="947"/>
      <c r="AI6" s="947"/>
      <c r="AJ6" s="952"/>
      <c r="AK6" s="947"/>
      <c r="AL6" s="947"/>
      <c r="AM6" s="947"/>
      <c r="AN6" s="947"/>
      <c r="AO6" s="948"/>
      <c r="AP6" s="946"/>
      <c r="AQ6" s="947"/>
      <c r="AR6" s="947"/>
      <c r="AS6" s="947"/>
      <c r="AT6" s="948"/>
      <c r="AU6" s="946"/>
      <c r="AV6" s="947"/>
      <c r="AW6" s="947"/>
      <c r="AX6" s="947"/>
      <c r="AY6" s="952"/>
      <c r="AZ6" s="56"/>
      <c r="BA6" s="56"/>
      <c r="BB6" s="56"/>
      <c r="BC6" s="56"/>
      <c r="BD6" s="56"/>
      <c r="BE6" s="67"/>
      <c r="BF6" s="67"/>
      <c r="BG6" s="67"/>
      <c r="BH6" s="67"/>
      <c r="BI6" s="67"/>
      <c r="BJ6" s="67"/>
      <c r="BK6" s="67"/>
      <c r="BL6" s="67"/>
      <c r="BM6" s="67"/>
      <c r="BN6" s="67"/>
      <c r="BO6" s="67"/>
      <c r="BP6" s="67"/>
      <c r="BQ6" s="940"/>
      <c r="BR6" s="941"/>
      <c r="BS6" s="941"/>
      <c r="BT6" s="941"/>
      <c r="BU6" s="941"/>
      <c r="BV6" s="941"/>
      <c r="BW6" s="941"/>
      <c r="BX6" s="941"/>
      <c r="BY6" s="941"/>
      <c r="BZ6" s="941"/>
      <c r="CA6" s="941"/>
      <c r="CB6" s="941"/>
      <c r="CC6" s="941"/>
      <c r="CD6" s="941"/>
      <c r="CE6" s="941"/>
      <c r="CF6" s="941"/>
      <c r="CG6" s="942"/>
      <c r="CH6" s="946"/>
      <c r="CI6" s="947"/>
      <c r="CJ6" s="947"/>
      <c r="CK6" s="947"/>
      <c r="CL6" s="948"/>
      <c r="CM6" s="946"/>
      <c r="CN6" s="947"/>
      <c r="CO6" s="947"/>
      <c r="CP6" s="947"/>
      <c r="CQ6" s="948"/>
      <c r="CR6" s="946"/>
      <c r="CS6" s="947"/>
      <c r="CT6" s="947"/>
      <c r="CU6" s="947"/>
      <c r="CV6" s="948"/>
      <c r="CW6" s="946"/>
      <c r="CX6" s="947"/>
      <c r="CY6" s="947"/>
      <c r="CZ6" s="947"/>
      <c r="DA6" s="948"/>
      <c r="DB6" s="946"/>
      <c r="DC6" s="947"/>
      <c r="DD6" s="947"/>
      <c r="DE6" s="947"/>
      <c r="DF6" s="948"/>
      <c r="DG6" s="956"/>
      <c r="DH6" s="957"/>
      <c r="DI6" s="957"/>
      <c r="DJ6" s="957"/>
      <c r="DK6" s="958"/>
      <c r="DL6" s="956"/>
      <c r="DM6" s="957"/>
      <c r="DN6" s="957"/>
      <c r="DO6" s="957"/>
      <c r="DP6" s="958"/>
      <c r="DQ6" s="946"/>
      <c r="DR6" s="947"/>
      <c r="DS6" s="947"/>
      <c r="DT6" s="947"/>
      <c r="DU6" s="948"/>
      <c r="DV6" s="946"/>
      <c r="DW6" s="947"/>
      <c r="DX6" s="947"/>
      <c r="DY6" s="947"/>
      <c r="DZ6" s="952"/>
      <c r="EA6" s="67"/>
    </row>
    <row r="7" spans="1:131" s="47" customFormat="1" ht="26.25" customHeight="1" x14ac:dyDescent="0.15">
      <c r="A7" s="51">
        <v>1</v>
      </c>
      <c r="B7" s="683" t="s">
        <v>269</v>
      </c>
      <c r="C7" s="684"/>
      <c r="D7" s="684"/>
      <c r="E7" s="684"/>
      <c r="F7" s="684"/>
      <c r="G7" s="684"/>
      <c r="H7" s="684"/>
      <c r="I7" s="684"/>
      <c r="J7" s="684"/>
      <c r="K7" s="684"/>
      <c r="L7" s="684"/>
      <c r="M7" s="684"/>
      <c r="N7" s="684"/>
      <c r="O7" s="684"/>
      <c r="P7" s="685"/>
      <c r="Q7" s="686">
        <v>6382</v>
      </c>
      <c r="R7" s="687"/>
      <c r="S7" s="687"/>
      <c r="T7" s="687"/>
      <c r="U7" s="687"/>
      <c r="V7" s="687">
        <v>6042</v>
      </c>
      <c r="W7" s="687"/>
      <c r="X7" s="687"/>
      <c r="Y7" s="687"/>
      <c r="Z7" s="687"/>
      <c r="AA7" s="687">
        <v>339</v>
      </c>
      <c r="AB7" s="687"/>
      <c r="AC7" s="687"/>
      <c r="AD7" s="687"/>
      <c r="AE7" s="688"/>
      <c r="AF7" s="689">
        <v>105</v>
      </c>
      <c r="AG7" s="690"/>
      <c r="AH7" s="690"/>
      <c r="AI7" s="690"/>
      <c r="AJ7" s="691"/>
      <c r="AK7" s="692">
        <v>360</v>
      </c>
      <c r="AL7" s="687"/>
      <c r="AM7" s="687"/>
      <c r="AN7" s="687"/>
      <c r="AO7" s="687"/>
      <c r="AP7" s="687">
        <v>6139</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541</v>
      </c>
      <c r="BT7" s="684"/>
      <c r="BU7" s="684"/>
      <c r="BV7" s="684"/>
      <c r="BW7" s="684"/>
      <c r="BX7" s="684"/>
      <c r="BY7" s="684"/>
      <c r="BZ7" s="684"/>
      <c r="CA7" s="684"/>
      <c r="CB7" s="684"/>
      <c r="CC7" s="684"/>
      <c r="CD7" s="684"/>
      <c r="CE7" s="684"/>
      <c r="CF7" s="684"/>
      <c r="CG7" s="685"/>
      <c r="CH7" s="695">
        <v>0</v>
      </c>
      <c r="CI7" s="696"/>
      <c r="CJ7" s="696"/>
      <c r="CK7" s="696"/>
      <c r="CL7" s="697"/>
      <c r="CM7" s="695">
        <v>16</v>
      </c>
      <c r="CN7" s="696"/>
      <c r="CO7" s="696"/>
      <c r="CP7" s="696"/>
      <c r="CQ7" s="697"/>
      <c r="CR7" s="695">
        <v>10</v>
      </c>
      <c r="CS7" s="696"/>
      <c r="CT7" s="696"/>
      <c r="CU7" s="696"/>
      <c r="CV7" s="697"/>
      <c r="CW7" s="695">
        <v>0</v>
      </c>
      <c r="CX7" s="696"/>
      <c r="CY7" s="696"/>
      <c r="CZ7" s="696"/>
      <c r="DA7" s="697"/>
      <c r="DB7" s="695" t="s">
        <v>205</v>
      </c>
      <c r="DC7" s="696"/>
      <c r="DD7" s="696"/>
      <c r="DE7" s="696"/>
      <c r="DF7" s="697"/>
      <c r="DG7" s="695" t="s">
        <v>205</v>
      </c>
      <c r="DH7" s="696"/>
      <c r="DI7" s="696"/>
      <c r="DJ7" s="696"/>
      <c r="DK7" s="697"/>
      <c r="DL7" s="695" t="s">
        <v>205</v>
      </c>
      <c r="DM7" s="696"/>
      <c r="DN7" s="696"/>
      <c r="DO7" s="696"/>
      <c r="DP7" s="697"/>
      <c r="DQ7" s="695" t="s">
        <v>205</v>
      </c>
      <c r="DR7" s="696"/>
      <c r="DS7" s="696"/>
      <c r="DT7" s="696"/>
      <c r="DU7" s="697"/>
      <c r="DV7" s="683"/>
      <c r="DW7" s="684"/>
      <c r="DX7" s="684"/>
      <c r="DY7" s="684"/>
      <c r="DZ7" s="698"/>
      <c r="EA7" s="67"/>
    </row>
    <row r="8" spans="1:131" s="47" customFormat="1" ht="26.25" customHeight="1" x14ac:dyDescent="0.15">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542</v>
      </c>
      <c r="BT8" s="700"/>
      <c r="BU8" s="700"/>
      <c r="BV8" s="700"/>
      <c r="BW8" s="700"/>
      <c r="BX8" s="700"/>
      <c r="BY8" s="700"/>
      <c r="BZ8" s="700"/>
      <c r="CA8" s="700"/>
      <c r="CB8" s="700"/>
      <c r="CC8" s="700"/>
      <c r="CD8" s="700"/>
      <c r="CE8" s="700"/>
      <c r="CF8" s="700"/>
      <c r="CG8" s="701"/>
      <c r="CH8" s="711">
        <v>1</v>
      </c>
      <c r="CI8" s="706"/>
      <c r="CJ8" s="706"/>
      <c r="CK8" s="706"/>
      <c r="CL8" s="712"/>
      <c r="CM8" s="711">
        <v>50</v>
      </c>
      <c r="CN8" s="706"/>
      <c r="CO8" s="706"/>
      <c r="CP8" s="706"/>
      <c r="CQ8" s="712"/>
      <c r="CR8" s="711">
        <v>59</v>
      </c>
      <c r="CS8" s="706"/>
      <c r="CT8" s="706"/>
      <c r="CU8" s="706"/>
      <c r="CV8" s="712"/>
      <c r="CW8" s="711">
        <v>15</v>
      </c>
      <c r="CX8" s="706"/>
      <c r="CY8" s="706"/>
      <c r="CZ8" s="706"/>
      <c r="DA8" s="712"/>
      <c r="DB8" s="711" t="s">
        <v>205</v>
      </c>
      <c r="DC8" s="706"/>
      <c r="DD8" s="706"/>
      <c r="DE8" s="706"/>
      <c r="DF8" s="712"/>
      <c r="DG8" s="711" t="s">
        <v>205</v>
      </c>
      <c r="DH8" s="706"/>
      <c r="DI8" s="706"/>
      <c r="DJ8" s="706"/>
      <c r="DK8" s="712"/>
      <c r="DL8" s="711" t="s">
        <v>205</v>
      </c>
      <c r="DM8" s="706"/>
      <c r="DN8" s="706"/>
      <c r="DO8" s="706"/>
      <c r="DP8" s="712"/>
      <c r="DQ8" s="711" t="s">
        <v>205</v>
      </c>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460</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259</v>
      </c>
      <c r="B23" s="722" t="s">
        <v>312</v>
      </c>
      <c r="C23" s="723"/>
      <c r="D23" s="723"/>
      <c r="E23" s="723"/>
      <c r="F23" s="723"/>
      <c r="G23" s="723"/>
      <c r="H23" s="723"/>
      <c r="I23" s="723"/>
      <c r="J23" s="723"/>
      <c r="K23" s="723"/>
      <c r="L23" s="723"/>
      <c r="M23" s="723"/>
      <c r="N23" s="723"/>
      <c r="O23" s="723"/>
      <c r="P23" s="724"/>
      <c r="Q23" s="725">
        <v>6382</v>
      </c>
      <c r="R23" s="726"/>
      <c r="S23" s="726"/>
      <c r="T23" s="726"/>
      <c r="U23" s="726"/>
      <c r="V23" s="726">
        <v>6042</v>
      </c>
      <c r="W23" s="726"/>
      <c r="X23" s="726"/>
      <c r="Y23" s="726"/>
      <c r="Z23" s="726"/>
      <c r="AA23" s="726">
        <v>339</v>
      </c>
      <c r="AB23" s="726"/>
      <c r="AC23" s="726"/>
      <c r="AD23" s="726"/>
      <c r="AE23" s="727"/>
      <c r="AF23" s="728">
        <v>105</v>
      </c>
      <c r="AG23" s="726"/>
      <c r="AH23" s="726"/>
      <c r="AI23" s="726"/>
      <c r="AJ23" s="729"/>
      <c r="AK23" s="730"/>
      <c r="AL23" s="731"/>
      <c r="AM23" s="731"/>
      <c r="AN23" s="731"/>
      <c r="AO23" s="731"/>
      <c r="AP23" s="726">
        <v>6139</v>
      </c>
      <c r="AQ23" s="726"/>
      <c r="AR23" s="726"/>
      <c r="AS23" s="726"/>
      <c r="AT23" s="726"/>
      <c r="AU23" s="732"/>
      <c r="AV23" s="732"/>
      <c r="AW23" s="732"/>
      <c r="AX23" s="732"/>
      <c r="AY23" s="733"/>
      <c r="AZ23" s="734" t="s">
        <v>205</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390</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424</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7" t="s">
        <v>446</v>
      </c>
      <c r="B26" s="938"/>
      <c r="C26" s="938"/>
      <c r="D26" s="938"/>
      <c r="E26" s="938"/>
      <c r="F26" s="938"/>
      <c r="G26" s="938"/>
      <c r="H26" s="938"/>
      <c r="I26" s="938"/>
      <c r="J26" s="938"/>
      <c r="K26" s="938"/>
      <c r="L26" s="938"/>
      <c r="M26" s="938"/>
      <c r="N26" s="938"/>
      <c r="O26" s="938"/>
      <c r="P26" s="939"/>
      <c r="Q26" s="943" t="s">
        <v>462</v>
      </c>
      <c r="R26" s="944"/>
      <c r="S26" s="944"/>
      <c r="T26" s="944"/>
      <c r="U26" s="945"/>
      <c r="V26" s="943" t="s">
        <v>463</v>
      </c>
      <c r="W26" s="944"/>
      <c r="X26" s="944"/>
      <c r="Y26" s="944"/>
      <c r="Z26" s="945"/>
      <c r="AA26" s="943" t="s">
        <v>464</v>
      </c>
      <c r="AB26" s="944"/>
      <c r="AC26" s="944"/>
      <c r="AD26" s="944"/>
      <c r="AE26" s="944"/>
      <c r="AF26" s="959" t="s">
        <v>255</v>
      </c>
      <c r="AG26" s="960"/>
      <c r="AH26" s="960"/>
      <c r="AI26" s="960"/>
      <c r="AJ26" s="961"/>
      <c r="AK26" s="944" t="s">
        <v>394</v>
      </c>
      <c r="AL26" s="944"/>
      <c r="AM26" s="944"/>
      <c r="AN26" s="944"/>
      <c r="AO26" s="945"/>
      <c r="AP26" s="943" t="s">
        <v>368</v>
      </c>
      <c r="AQ26" s="944"/>
      <c r="AR26" s="944"/>
      <c r="AS26" s="944"/>
      <c r="AT26" s="945"/>
      <c r="AU26" s="943" t="s">
        <v>465</v>
      </c>
      <c r="AV26" s="944"/>
      <c r="AW26" s="944"/>
      <c r="AX26" s="944"/>
      <c r="AY26" s="945"/>
      <c r="AZ26" s="943" t="s">
        <v>466</v>
      </c>
      <c r="BA26" s="944"/>
      <c r="BB26" s="944"/>
      <c r="BC26" s="944"/>
      <c r="BD26" s="945"/>
      <c r="BE26" s="943" t="s">
        <v>452</v>
      </c>
      <c r="BF26" s="944"/>
      <c r="BG26" s="944"/>
      <c r="BH26" s="944"/>
      <c r="BI26" s="950"/>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40"/>
      <c r="B27" s="941"/>
      <c r="C27" s="941"/>
      <c r="D27" s="941"/>
      <c r="E27" s="941"/>
      <c r="F27" s="941"/>
      <c r="G27" s="941"/>
      <c r="H27" s="941"/>
      <c r="I27" s="941"/>
      <c r="J27" s="941"/>
      <c r="K27" s="941"/>
      <c r="L27" s="941"/>
      <c r="M27" s="941"/>
      <c r="N27" s="941"/>
      <c r="O27" s="941"/>
      <c r="P27" s="942"/>
      <c r="Q27" s="946"/>
      <c r="R27" s="947"/>
      <c r="S27" s="947"/>
      <c r="T27" s="947"/>
      <c r="U27" s="948"/>
      <c r="V27" s="946"/>
      <c r="W27" s="947"/>
      <c r="X27" s="947"/>
      <c r="Y27" s="947"/>
      <c r="Z27" s="948"/>
      <c r="AA27" s="946"/>
      <c r="AB27" s="947"/>
      <c r="AC27" s="947"/>
      <c r="AD27" s="947"/>
      <c r="AE27" s="947"/>
      <c r="AF27" s="962"/>
      <c r="AG27" s="963"/>
      <c r="AH27" s="963"/>
      <c r="AI27" s="963"/>
      <c r="AJ27" s="964"/>
      <c r="AK27" s="947"/>
      <c r="AL27" s="947"/>
      <c r="AM27" s="947"/>
      <c r="AN27" s="947"/>
      <c r="AO27" s="948"/>
      <c r="AP27" s="946"/>
      <c r="AQ27" s="947"/>
      <c r="AR27" s="947"/>
      <c r="AS27" s="947"/>
      <c r="AT27" s="948"/>
      <c r="AU27" s="946"/>
      <c r="AV27" s="947"/>
      <c r="AW27" s="947"/>
      <c r="AX27" s="947"/>
      <c r="AY27" s="948"/>
      <c r="AZ27" s="946"/>
      <c r="BA27" s="947"/>
      <c r="BB27" s="947"/>
      <c r="BC27" s="947"/>
      <c r="BD27" s="948"/>
      <c r="BE27" s="946"/>
      <c r="BF27" s="947"/>
      <c r="BG27" s="947"/>
      <c r="BH27" s="947"/>
      <c r="BI27" s="952"/>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467</v>
      </c>
      <c r="C28" s="684"/>
      <c r="D28" s="684"/>
      <c r="E28" s="684"/>
      <c r="F28" s="684"/>
      <c r="G28" s="684"/>
      <c r="H28" s="684"/>
      <c r="I28" s="684"/>
      <c r="J28" s="684"/>
      <c r="K28" s="684"/>
      <c r="L28" s="684"/>
      <c r="M28" s="684"/>
      <c r="N28" s="684"/>
      <c r="O28" s="684"/>
      <c r="P28" s="685"/>
      <c r="Q28" s="738">
        <v>666</v>
      </c>
      <c r="R28" s="739"/>
      <c r="S28" s="739"/>
      <c r="T28" s="739"/>
      <c r="U28" s="739"/>
      <c r="V28" s="739">
        <v>661</v>
      </c>
      <c r="W28" s="739"/>
      <c r="X28" s="739"/>
      <c r="Y28" s="739"/>
      <c r="Z28" s="739"/>
      <c r="AA28" s="739">
        <v>5</v>
      </c>
      <c r="AB28" s="739"/>
      <c r="AC28" s="739"/>
      <c r="AD28" s="739"/>
      <c r="AE28" s="740"/>
      <c r="AF28" s="741">
        <v>5</v>
      </c>
      <c r="AG28" s="739"/>
      <c r="AH28" s="739"/>
      <c r="AI28" s="739"/>
      <c r="AJ28" s="742"/>
      <c r="AK28" s="743">
        <v>83</v>
      </c>
      <c r="AL28" s="739"/>
      <c r="AM28" s="739"/>
      <c r="AN28" s="739"/>
      <c r="AO28" s="739"/>
      <c r="AP28" s="739" t="s">
        <v>205</v>
      </c>
      <c r="AQ28" s="739"/>
      <c r="AR28" s="739"/>
      <c r="AS28" s="739"/>
      <c r="AT28" s="739"/>
      <c r="AU28" s="739" t="s">
        <v>205</v>
      </c>
      <c r="AV28" s="739"/>
      <c r="AW28" s="739"/>
      <c r="AX28" s="739"/>
      <c r="AY28" s="739"/>
      <c r="AZ28" s="744" t="s">
        <v>205</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29</v>
      </c>
      <c r="C29" s="700"/>
      <c r="D29" s="700"/>
      <c r="E29" s="700"/>
      <c r="F29" s="700"/>
      <c r="G29" s="700"/>
      <c r="H29" s="700"/>
      <c r="I29" s="700"/>
      <c r="J29" s="700"/>
      <c r="K29" s="700"/>
      <c r="L29" s="700"/>
      <c r="M29" s="700"/>
      <c r="N29" s="700"/>
      <c r="O29" s="700"/>
      <c r="P29" s="701"/>
      <c r="Q29" s="702">
        <v>830</v>
      </c>
      <c r="R29" s="703"/>
      <c r="S29" s="703"/>
      <c r="T29" s="703"/>
      <c r="U29" s="703"/>
      <c r="V29" s="703">
        <v>805</v>
      </c>
      <c r="W29" s="703"/>
      <c r="X29" s="703"/>
      <c r="Y29" s="703"/>
      <c r="Z29" s="703"/>
      <c r="AA29" s="703">
        <v>26</v>
      </c>
      <c r="AB29" s="703"/>
      <c r="AC29" s="703"/>
      <c r="AD29" s="703"/>
      <c r="AE29" s="704"/>
      <c r="AF29" s="705">
        <v>26</v>
      </c>
      <c r="AG29" s="706"/>
      <c r="AH29" s="706"/>
      <c r="AI29" s="706"/>
      <c r="AJ29" s="707"/>
      <c r="AK29" s="708">
        <v>158</v>
      </c>
      <c r="AL29" s="703"/>
      <c r="AM29" s="703"/>
      <c r="AN29" s="703"/>
      <c r="AO29" s="703"/>
      <c r="AP29" s="703" t="s">
        <v>205</v>
      </c>
      <c r="AQ29" s="703"/>
      <c r="AR29" s="703"/>
      <c r="AS29" s="703"/>
      <c r="AT29" s="703"/>
      <c r="AU29" s="703" t="s">
        <v>205</v>
      </c>
      <c r="AV29" s="703"/>
      <c r="AW29" s="703"/>
      <c r="AX29" s="703"/>
      <c r="AY29" s="703"/>
      <c r="AZ29" s="747" t="s">
        <v>205</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230</v>
      </c>
      <c r="C30" s="700"/>
      <c r="D30" s="700"/>
      <c r="E30" s="700"/>
      <c r="F30" s="700"/>
      <c r="G30" s="700"/>
      <c r="H30" s="700"/>
      <c r="I30" s="700"/>
      <c r="J30" s="700"/>
      <c r="K30" s="700"/>
      <c r="L30" s="700"/>
      <c r="M30" s="700"/>
      <c r="N30" s="700"/>
      <c r="O30" s="700"/>
      <c r="P30" s="701"/>
      <c r="Q30" s="702">
        <v>96</v>
      </c>
      <c r="R30" s="703"/>
      <c r="S30" s="703"/>
      <c r="T30" s="703"/>
      <c r="U30" s="703"/>
      <c r="V30" s="703">
        <v>96</v>
      </c>
      <c r="W30" s="703"/>
      <c r="X30" s="703"/>
      <c r="Y30" s="703"/>
      <c r="Z30" s="703"/>
      <c r="AA30" s="703">
        <v>1</v>
      </c>
      <c r="AB30" s="703"/>
      <c r="AC30" s="703"/>
      <c r="AD30" s="703"/>
      <c r="AE30" s="704"/>
      <c r="AF30" s="705">
        <v>1</v>
      </c>
      <c r="AG30" s="706"/>
      <c r="AH30" s="706"/>
      <c r="AI30" s="706"/>
      <c r="AJ30" s="707"/>
      <c r="AK30" s="708">
        <v>37</v>
      </c>
      <c r="AL30" s="703"/>
      <c r="AM30" s="703"/>
      <c r="AN30" s="703"/>
      <c r="AO30" s="703"/>
      <c r="AP30" s="703" t="s">
        <v>205</v>
      </c>
      <c r="AQ30" s="703"/>
      <c r="AR30" s="703"/>
      <c r="AS30" s="703"/>
      <c r="AT30" s="703"/>
      <c r="AU30" s="703" t="s">
        <v>205</v>
      </c>
      <c r="AV30" s="703"/>
      <c r="AW30" s="703"/>
      <c r="AX30" s="703"/>
      <c r="AY30" s="703"/>
      <c r="AZ30" s="747" t="s">
        <v>205</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50</v>
      </c>
      <c r="C31" s="700"/>
      <c r="D31" s="700"/>
      <c r="E31" s="700"/>
      <c r="F31" s="700"/>
      <c r="G31" s="700"/>
      <c r="H31" s="700"/>
      <c r="I31" s="700"/>
      <c r="J31" s="700"/>
      <c r="K31" s="700"/>
      <c r="L31" s="700"/>
      <c r="M31" s="700"/>
      <c r="N31" s="700"/>
      <c r="O31" s="700"/>
      <c r="P31" s="701"/>
      <c r="Q31" s="702">
        <v>235</v>
      </c>
      <c r="R31" s="703"/>
      <c r="S31" s="703"/>
      <c r="T31" s="703"/>
      <c r="U31" s="703"/>
      <c r="V31" s="703">
        <v>235</v>
      </c>
      <c r="W31" s="703"/>
      <c r="X31" s="703"/>
      <c r="Y31" s="703"/>
      <c r="Z31" s="703"/>
      <c r="AA31" s="703">
        <v>0</v>
      </c>
      <c r="AB31" s="703"/>
      <c r="AC31" s="703"/>
      <c r="AD31" s="703"/>
      <c r="AE31" s="704"/>
      <c r="AF31" s="705">
        <v>0</v>
      </c>
      <c r="AG31" s="706"/>
      <c r="AH31" s="706"/>
      <c r="AI31" s="706"/>
      <c r="AJ31" s="707"/>
      <c r="AK31" s="708">
        <v>84</v>
      </c>
      <c r="AL31" s="703"/>
      <c r="AM31" s="703"/>
      <c r="AN31" s="703"/>
      <c r="AO31" s="703"/>
      <c r="AP31" s="703">
        <v>487</v>
      </c>
      <c r="AQ31" s="703"/>
      <c r="AR31" s="703"/>
      <c r="AS31" s="703"/>
      <c r="AT31" s="703"/>
      <c r="AU31" s="703">
        <v>322</v>
      </c>
      <c r="AV31" s="703"/>
      <c r="AW31" s="703"/>
      <c r="AX31" s="703"/>
      <c r="AY31" s="703"/>
      <c r="AZ31" s="747" t="s">
        <v>205</v>
      </c>
      <c r="BA31" s="747"/>
      <c r="BB31" s="747"/>
      <c r="BC31" s="747"/>
      <c r="BD31" s="747"/>
      <c r="BE31" s="709" t="s">
        <v>25</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c r="C32" s="700"/>
      <c r="D32" s="700"/>
      <c r="E32" s="700"/>
      <c r="F32" s="700"/>
      <c r="G32" s="700"/>
      <c r="H32" s="700"/>
      <c r="I32" s="700"/>
      <c r="J32" s="700"/>
      <c r="K32" s="700"/>
      <c r="L32" s="700"/>
      <c r="M32" s="700"/>
      <c r="N32" s="700"/>
      <c r="O32" s="700"/>
      <c r="P32" s="701"/>
      <c r="Q32" s="702"/>
      <c r="R32" s="703"/>
      <c r="S32" s="703"/>
      <c r="T32" s="703"/>
      <c r="U32" s="703"/>
      <c r="V32" s="703"/>
      <c r="W32" s="703"/>
      <c r="X32" s="703"/>
      <c r="Y32" s="703"/>
      <c r="Z32" s="703"/>
      <c r="AA32" s="703"/>
      <c r="AB32" s="703"/>
      <c r="AC32" s="703"/>
      <c r="AD32" s="703"/>
      <c r="AE32" s="704"/>
      <c r="AF32" s="705"/>
      <c r="AG32" s="706"/>
      <c r="AH32" s="706"/>
      <c r="AI32" s="706"/>
      <c r="AJ32" s="707"/>
      <c r="AK32" s="708"/>
      <c r="AL32" s="703"/>
      <c r="AM32" s="703"/>
      <c r="AN32" s="703"/>
      <c r="AO32" s="703"/>
      <c r="AP32" s="703"/>
      <c r="AQ32" s="703"/>
      <c r="AR32" s="703"/>
      <c r="AS32" s="703"/>
      <c r="AT32" s="703"/>
      <c r="AU32" s="703"/>
      <c r="AV32" s="703"/>
      <c r="AW32" s="703"/>
      <c r="AX32" s="703"/>
      <c r="AY32" s="703"/>
      <c r="AZ32" s="747"/>
      <c r="BA32" s="747"/>
      <c r="BB32" s="747"/>
      <c r="BC32" s="747"/>
      <c r="BD32" s="747"/>
      <c r="BE32" s="709"/>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468</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259</v>
      </c>
      <c r="B63" s="722" t="s">
        <v>382</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32</v>
      </c>
      <c r="AG63" s="726"/>
      <c r="AH63" s="726"/>
      <c r="AI63" s="726"/>
      <c r="AJ63" s="729"/>
      <c r="AK63" s="730"/>
      <c r="AL63" s="731"/>
      <c r="AM63" s="731"/>
      <c r="AN63" s="731"/>
      <c r="AO63" s="731"/>
      <c r="AP63" s="726">
        <v>487</v>
      </c>
      <c r="AQ63" s="726"/>
      <c r="AR63" s="726"/>
      <c r="AS63" s="726"/>
      <c r="AT63" s="726"/>
      <c r="AU63" s="726">
        <v>322</v>
      </c>
      <c r="AV63" s="726"/>
      <c r="AW63" s="726"/>
      <c r="AX63" s="726"/>
      <c r="AY63" s="726"/>
      <c r="AZ63" s="756"/>
      <c r="BA63" s="756"/>
      <c r="BB63" s="756"/>
      <c r="BC63" s="756"/>
      <c r="BD63" s="756"/>
      <c r="BE63" s="732"/>
      <c r="BF63" s="732"/>
      <c r="BG63" s="732"/>
      <c r="BH63" s="732"/>
      <c r="BI63" s="733"/>
      <c r="BJ63" s="734" t="s">
        <v>205</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270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7" t="s">
        <v>456</v>
      </c>
      <c r="B66" s="938"/>
      <c r="C66" s="938"/>
      <c r="D66" s="938"/>
      <c r="E66" s="938"/>
      <c r="F66" s="938"/>
      <c r="G66" s="938"/>
      <c r="H66" s="938"/>
      <c r="I66" s="938"/>
      <c r="J66" s="938"/>
      <c r="K66" s="938"/>
      <c r="L66" s="938"/>
      <c r="M66" s="938"/>
      <c r="N66" s="938"/>
      <c r="O66" s="938"/>
      <c r="P66" s="939"/>
      <c r="Q66" s="943" t="s">
        <v>462</v>
      </c>
      <c r="R66" s="944"/>
      <c r="S66" s="944"/>
      <c r="T66" s="944"/>
      <c r="U66" s="945"/>
      <c r="V66" s="943" t="s">
        <v>463</v>
      </c>
      <c r="W66" s="944"/>
      <c r="X66" s="944"/>
      <c r="Y66" s="944"/>
      <c r="Z66" s="945"/>
      <c r="AA66" s="943" t="s">
        <v>464</v>
      </c>
      <c r="AB66" s="944"/>
      <c r="AC66" s="944"/>
      <c r="AD66" s="944"/>
      <c r="AE66" s="945"/>
      <c r="AF66" s="965" t="s">
        <v>255</v>
      </c>
      <c r="AG66" s="960"/>
      <c r="AH66" s="960"/>
      <c r="AI66" s="960"/>
      <c r="AJ66" s="966"/>
      <c r="AK66" s="943" t="s">
        <v>394</v>
      </c>
      <c r="AL66" s="938"/>
      <c r="AM66" s="938"/>
      <c r="AN66" s="938"/>
      <c r="AO66" s="939"/>
      <c r="AP66" s="943" t="s">
        <v>368</v>
      </c>
      <c r="AQ66" s="944"/>
      <c r="AR66" s="944"/>
      <c r="AS66" s="944"/>
      <c r="AT66" s="945"/>
      <c r="AU66" s="943" t="s">
        <v>469</v>
      </c>
      <c r="AV66" s="944"/>
      <c r="AW66" s="944"/>
      <c r="AX66" s="944"/>
      <c r="AY66" s="945"/>
      <c r="AZ66" s="943" t="s">
        <v>452</v>
      </c>
      <c r="BA66" s="944"/>
      <c r="BB66" s="944"/>
      <c r="BC66" s="944"/>
      <c r="BD66" s="950"/>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40"/>
      <c r="B67" s="941"/>
      <c r="C67" s="941"/>
      <c r="D67" s="941"/>
      <c r="E67" s="941"/>
      <c r="F67" s="941"/>
      <c r="G67" s="941"/>
      <c r="H67" s="941"/>
      <c r="I67" s="941"/>
      <c r="J67" s="941"/>
      <c r="K67" s="941"/>
      <c r="L67" s="941"/>
      <c r="M67" s="941"/>
      <c r="N67" s="941"/>
      <c r="O67" s="941"/>
      <c r="P67" s="942"/>
      <c r="Q67" s="946"/>
      <c r="R67" s="947"/>
      <c r="S67" s="947"/>
      <c r="T67" s="947"/>
      <c r="U67" s="948"/>
      <c r="V67" s="946"/>
      <c r="W67" s="947"/>
      <c r="X67" s="947"/>
      <c r="Y67" s="947"/>
      <c r="Z67" s="948"/>
      <c r="AA67" s="946"/>
      <c r="AB67" s="947"/>
      <c r="AC67" s="947"/>
      <c r="AD67" s="947"/>
      <c r="AE67" s="948"/>
      <c r="AF67" s="967"/>
      <c r="AG67" s="963"/>
      <c r="AH67" s="963"/>
      <c r="AI67" s="963"/>
      <c r="AJ67" s="968"/>
      <c r="AK67" s="969"/>
      <c r="AL67" s="941"/>
      <c r="AM67" s="941"/>
      <c r="AN67" s="941"/>
      <c r="AO67" s="942"/>
      <c r="AP67" s="946"/>
      <c r="AQ67" s="947"/>
      <c r="AR67" s="947"/>
      <c r="AS67" s="947"/>
      <c r="AT67" s="948"/>
      <c r="AU67" s="946"/>
      <c r="AV67" s="947"/>
      <c r="AW67" s="947"/>
      <c r="AX67" s="947"/>
      <c r="AY67" s="948"/>
      <c r="AZ67" s="946"/>
      <c r="BA67" s="947"/>
      <c r="BB67" s="947"/>
      <c r="BC67" s="947"/>
      <c r="BD67" s="952"/>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537</v>
      </c>
      <c r="C68" s="684"/>
      <c r="D68" s="684"/>
      <c r="E68" s="684"/>
      <c r="F68" s="684"/>
      <c r="G68" s="684"/>
      <c r="H68" s="684"/>
      <c r="I68" s="684"/>
      <c r="J68" s="684"/>
      <c r="K68" s="684"/>
      <c r="L68" s="684"/>
      <c r="M68" s="684"/>
      <c r="N68" s="684"/>
      <c r="O68" s="684"/>
      <c r="P68" s="685"/>
      <c r="Q68" s="686">
        <v>110</v>
      </c>
      <c r="R68" s="687"/>
      <c r="S68" s="687"/>
      <c r="T68" s="687"/>
      <c r="U68" s="687"/>
      <c r="V68" s="687">
        <v>18</v>
      </c>
      <c r="W68" s="687"/>
      <c r="X68" s="687"/>
      <c r="Y68" s="687"/>
      <c r="Z68" s="687"/>
      <c r="AA68" s="687">
        <v>92</v>
      </c>
      <c r="AB68" s="687"/>
      <c r="AC68" s="687"/>
      <c r="AD68" s="687"/>
      <c r="AE68" s="687"/>
      <c r="AF68" s="687">
        <v>9</v>
      </c>
      <c r="AG68" s="687"/>
      <c r="AH68" s="687"/>
      <c r="AI68" s="687"/>
      <c r="AJ68" s="687"/>
      <c r="AK68" s="687" t="s">
        <v>205</v>
      </c>
      <c r="AL68" s="687"/>
      <c r="AM68" s="687"/>
      <c r="AN68" s="687"/>
      <c r="AO68" s="687"/>
      <c r="AP68" s="764" t="s">
        <v>205</v>
      </c>
      <c r="AQ68" s="687"/>
      <c r="AR68" s="687"/>
      <c r="AS68" s="687"/>
      <c r="AT68" s="687"/>
      <c r="AU68" s="687" t="s">
        <v>205</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65</v>
      </c>
      <c r="C69" s="700"/>
      <c r="D69" s="700"/>
      <c r="E69" s="700"/>
      <c r="F69" s="700"/>
      <c r="G69" s="700"/>
      <c r="H69" s="700"/>
      <c r="I69" s="700"/>
      <c r="J69" s="700"/>
      <c r="K69" s="700"/>
      <c r="L69" s="700"/>
      <c r="M69" s="700"/>
      <c r="N69" s="700"/>
      <c r="O69" s="700"/>
      <c r="P69" s="701"/>
      <c r="Q69" s="702">
        <v>841</v>
      </c>
      <c r="R69" s="703"/>
      <c r="S69" s="703"/>
      <c r="T69" s="703"/>
      <c r="U69" s="703"/>
      <c r="V69" s="703">
        <v>796</v>
      </c>
      <c r="W69" s="703"/>
      <c r="X69" s="703"/>
      <c r="Y69" s="703"/>
      <c r="Z69" s="703"/>
      <c r="AA69" s="703">
        <v>45</v>
      </c>
      <c r="AB69" s="703"/>
      <c r="AC69" s="703"/>
      <c r="AD69" s="703"/>
      <c r="AE69" s="703"/>
      <c r="AF69" s="703">
        <v>45</v>
      </c>
      <c r="AG69" s="703"/>
      <c r="AH69" s="703"/>
      <c r="AI69" s="703"/>
      <c r="AJ69" s="703"/>
      <c r="AK69" s="703" t="s">
        <v>205</v>
      </c>
      <c r="AL69" s="703"/>
      <c r="AM69" s="703"/>
      <c r="AN69" s="703"/>
      <c r="AO69" s="703"/>
      <c r="AP69" s="703">
        <v>134</v>
      </c>
      <c r="AQ69" s="703"/>
      <c r="AR69" s="703"/>
      <c r="AS69" s="703"/>
      <c r="AT69" s="703"/>
      <c r="AU69" s="703">
        <v>41</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216</v>
      </c>
      <c r="C70" s="700"/>
      <c r="D70" s="700"/>
      <c r="E70" s="700"/>
      <c r="F70" s="700"/>
      <c r="G70" s="700"/>
      <c r="H70" s="700"/>
      <c r="I70" s="700"/>
      <c r="J70" s="700"/>
      <c r="K70" s="700"/>
      <c r="L70" s="700"/>
      <c r="M70" s="700"/>
      <c r="N70" s="700"/>
      <c r="O70" s="700"/>
      <c r="P70" s="701"/>
      <c r="Q70" s="702">
        <v>4</v>
      </c>
      <c r="R70" s="703"/>
      <c r="S70" s="703"/>
      <c r="T70" s="703"/>
      <c r="U70" s="703"/>
      <c r="V70" s="703">
        <v>3</v>
      </c>
      <c r="W70" s="703"/>
      <c r="X70" s="703"/>
      <c r="Y70" s="703"/>
      <c r="Z70" s="703"/>
      <c r="AA70" s="703">
        <v>0</v>
      </c>
      <c r="AB70" s="703"/>
      <c r="AC70" s="703"/>
      <c r="AD70" s="703"/>
      <c r="AE70" s="703"/>
      <c r="AF70" s="703">
        <v>0</v>
      </c>
      <c r="AG70" s="703"/>
      <c r="AH70" s="703"/>
      <c r="AI70" s="703"/>
      <c r="AJ70" s="703"/>
      <c r="AK70" s="703" t="s">
        <v>205</v>
      </c>
      <c r="AL70" s="703"/>
      <c r="AM70" s="703"/>
      <c r="AN70" s="703"/>
      <c r="AO70" s="703"/>
      <c r="AP70" s="703" t="s">
        <v>205</v>
      </c>
      <c r="AQ70" s="703"/>
      <c r="AR70" s="703"/>
      <c r="AS70" s="703"/>
      <c r="AT70" s="703"/>
      <c r="AU70" s="703" t="s">
        <v>205</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479</v>
      </c>
      <c r="C71" s="700"/>
      <c r="D71" s="700"/>
      <c r="E71" s="700"/>
      <c r="F71" s="700"/>
      <c r="G71" s="700"/>
      <c r="H71" s="700"/>
      <c r="I71" s="700"/>
      <c r="J71" s="700"/>
      <c r="K71" s="700"/>
      <c r="L71" s="700"/>
      <c r="M71" s="700"/>
      <c r="N71" s="700"/>
      <c r="O71" s="700"/>
      <c r="P71" s="701"/>
      <c r="Q71" s="702">
        <v>135</v>
      </c>
      <c r="R71" s="703"/>
      <c r="S71" s="703"/>
      <c r="T71" s="703"/>
      <c r="U71" s="703"/>
      <c r="V71" s="703">
        <v>126</v>
      </c>
      <c r="W71" s="703"/>
      <c r="X71" s="703"/>
      <c r="Y71" s="703"/>
      <c r="Z71" s="703"/>
      <c r="AA71" s="703">
        <v>9</v>
      </c>
      <c r="AB71" s="703"/>
      <c r="AC71" s="703"/>
      <c r="AD71" s="703"/>
      <c r="AE71" s="703"/>
      <c r="AF71" s="703">
        <v>9</v>
      </c>
      <c r="AG71" s="703"/>
      <c r="AH71" s="703"/>
      <c r="AI71" s="703"/>
      <c r="AJ71" s="703"/>
      <c r="AK71" s="703" t="s">
        <v>205</v>
      </c>
      <c r="AL71" s="703"/>
      <c r="AM71" s="703"/>
      <c r="AN71" s="703"/>
      <c r="AO71" s="703"/>
      <c r="AP71" s="703" t="s">
        <v>205</v>
      </c>
      <c r="AQ71" s="703"/>
      <c r="AR71" s="703"/>
      <c r="AS71" s="703"/>
      <c r="AT71" s="703"/>
      <c r="AU71" s="703" t="s">
        <v>205</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538</v>
      </c>
      <c r="C72" s="700"/>
      <c r="D72" s="700"/>
      <c r="E72" s="700"/>
      <c r="F72" s="700"/>
      <c r="G72" s="700"/>
      <c r="H72" s="700"/>
      <c r="I72" s="700"/>
      <c r="J72" s="700"/>
      <c r="K72" s="700"/>
      <c r="L72" s="700"/>
      <c r="M72" s="700"/>
      <c r="N72" s="700"/>
      <c r="O72" s="700"/>
      <c r="P72" s="701"/>
      <c r="Q72" s="702">
        <v>3291</v>
      </c>
      <c r="R72" s="703"/>
      <c r="S72" s="703"/>
      <c r="T72" s="703"/>
      <c r="U72" s="703"/>
      <c r="V72" s="703">
        <v>2907</v>
      </c>
      <c r="W72" s="703"/>
      <c r="X72" s="703"/>
      <c r="Y72" s="703"/>
      <c r="Z72" s="703"/>
      <c r="AA72" s="703">
        <v>384</v>
      </c>
      <c r="AB72" s="703"/>
      <c r="AC72" s="703"/>
      <c r="AD72" s="703"/>
      <c r="AE72" s="703"/>
      <c r="AF72" s="703">
        <v>384</v>
      </c>
      <c r="AG72" s="703"/>
      <c r="AH72" s="703"/>
      <c r="AI72" s="703"/>
      <c r="AJ72" s="703"/>
      <c r="AK72" s="703">
        <v>3</v>
      </c>
      <c r="AL72" s="703"/>
      <c r="AM72" s="703"/>
      <c r="AN72" s="703"/>
      <c r="AO72" s="703"/>
      <c r="AP72" s="703" t="s">
        <v>205</v>
      </c>
      <c r="AQ72" s="703"/>
      <c r="AR72" s="703"/>
      <c r="AS72" s="703"/>
      <c r="AT72" s="703"/>
      <c r="AU72" s="703" t="s">
        <v>205</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18</v>
      </c>
      <c r="C73" s="700"/>
      <c r="D73" s="700"/>
      <c r="E73" s="700"/>
      <c r="F73" s="700"/>
      <c r="G73" s="700"/>
      <c r="H73" s="700"/>
      <c r="I73" s="700"/>
      <c r="J73" s="700"/>
      <c r="K73" s="700"/>
      <c r="L73" s="700"/>
      <c r="M73" s="700"/>
      <c r="N73" s="700"/>
      <c r="O73" s="700"/>
      <c r="P73" s="701"/>
      <c r="Q73" s="702">
        <v>9</v>
      </c>
      <c r="R73" s="703"/>
      <c r="S73" s="703"/>
      <c r="T73" s="703"/>
      <c r="U73" s="703"/>
      <c r="V73" s="703">
        <v>9</v>
      </c>
      <c r="W73" s="703"/>
      <c r="X73" s="703"/>
      <c r="Y73" s="703"/>
      <c r="Z73" s="703"/>
      <c r="AA73" s="703" t="s">
        <v>205</v>
      </c>
      <c r="AB73" s="703"/>
      <c r="AC73" s="703"/>
      <c r="AD73" s="703"/>
      <c r="AE73" s="703"/>
      <c r="AF73" s="703" t="s">
        <v>205</v>
      </c>
      <c r="AG73" s="703"/>
      <c r="AH73" s="703"/>
      <c r="AI73" s="703"/>
      <c r="AJ73" s="703"/>
      <c r="AK73" s="703" t="s">
        <v>205</v>
      </c>
      <c r="AL73" s="703"/>
      <c r="AM73" s="703"/>
      <c r="AN73" s="703"/>
      <c r="AO73" s="703"/>
      <c r="AP73" s="703" t="s">
        <v>205</v>
      </c>
      <c r="AQ73" s="703"/>
      <c r="AR73" s="703"/>
      <c r="AS73" s="703"/>
      <c r="AT73" s="703"/>
      <c r="AU73" s="703" t="s">
        <v>205</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539</v>
      </c>
      <c r="C74" s="700"/>
      <c r="D74" s="700"/>
      <c r="E74" s="700"/>
      <c r="F74" s="700"/>
      <c r="G74" s="700"/>
      <c r="H74" s="700"/>
      <c r="I74" s="700"/>
      <c r="J74" s="700"/>
      <c r="K74" s="700"/>
      <c r="L74" s="700"/>
      <c r="M74" s="700"/>
      <c r="N74" s="700"/>
      <c r="O74" s="700"/>
      <c r="P74" s="701"/>
      <c r="Q74" s="702">
        <v>67</v>
      </c>
      <c r="R74" s="703"/>
      <c r="S74" s="703"/>
      <c r="T74" s="703"/>
      <c r="U74" s="703"/>
      <c r="V74" s="703">
        <v>49</v>
      </c>
      <c r="W74" s="703"/>
      <c r="X74" s="703"/>
      <c r="Y74" s="703"/>
      <c r="Z74" s="703"/>
      <c r="AA74" s="703">
        <v>18</v>
      </c>
      <c r="AB74" s="703"/>
      <c r="AC74" s="703"/>
      <c r="AD74" s="703"/>
      <c r="AE74" s="703"/>
      <c r="AF74" s="703">
        <v>18</v>
      </c>
      <c r="AG74" s="703"/>
      <c r="AH74" s="703"/>
      <c r="AI74" s="703"/>
      <c r="AJ74" s="703"/>
      <c r="AK74" s="703" t="s">
        <v>205</v>
      </c>
      <c r="AL74" s="703"/>
      <c r="AM74" s="703"/>
      <c r="AN74" s="703"/>
      <c r="AO74" s="703"/>
      <c r="AP74" s="703" t="s">
        <v>205</v>
      </c>
      <c r="AQ74" s="703"/>
      <c r="AR74" s="703"/>
      <c r="AS74" s="703"/>
      <c r="AT74" s="703"/>
      <c r="AU74" s="703" t="s">
        <v>205</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540</v>
      </c>
      <c r="C75" s="700"/>
      <c r="D75" s="700"/>
      <c r="E75" s="700"/>
      <c r="F75" s="700"/>
      <c r="G75" s="700"/>
      <c r="H75" s="700"/>
      <c r="I75" s="700"/>
      <c r="J75" s="700"/>
      <c r="K75" s="700"/>
      <c r="L75" s="700"/>
      <c r="M75" s="700"/>
      <c r="N75" s="700"/>
      <c r="O75" s="700"/>
      <c r="P75" s="701"/>
      <c r="Q75" s="711">
        <v>147566</v>
      </c>
      <c r="R75" s="706"/>
      <c r="S75" s="706"/>
      <c r="T75" s="706"/>
      <c r="U75" s="708"/>
      <c r="V75" s="704">
        <v>144092</v>
      </c>
      <c r="W75" s="706"/>
      <c r="X75" s="706"/>
      <c r="Y75" s="706"/>
      <c r="Z75" s="708"/>
      <c r="AA75" s="704">
        <v>3474</v>
      </c>
      <c r="AB75" s="706"/>
      <c r="AC75" s="706"/>
      <c r="AD75" s="706"/>
      <c r="AE75" s="708"/>
      <c r="AF75" s="704">
        <v>3474</v>
      </c>
      <c r="AG75" s="706"/>
      <c r="AH75" s="706"/>
      <c r="AI75" s="706"/>
      <c r="AJ75" s="708"/>
      <c r="AK75" s="704" t="s">
        <v>205</v>
      </c>
      <c r="AL75" s="706"/>
      <c r="AM75" s="706"/>
      <c r="AN75" s="706"/>
      <c r="AO75" s="708"/>
      <c r="AP75" s="704" t="s">
        <v>205</v>
      </c>
      <c r="AQ75" s="706"/>
      <c r="AR75" s="706"/>
      <c r="AS75" s="706"/>
      <c r="AT75" s="708"/>
      <c r="AU75" s="704" t="s">
        <v>205</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5"/>
      <c r="C87" s="766"/>
      <c r="D87" s="766"/>
      <c r="E87" s="766"/>
      <c r="F87" s="766"/>
      <c r="G87" s="766"/>
      <c r="H87" s="766"/>
      <c r="I87" s="766"/>
      <c r="J87" s="766"/>
      <c r="K87" s="766"/>
      <c r="L87" s="766"/>
      <c r="M87" s="766"/>
      <c r="N87" s="766"/>
      <c r="O87" s="766"/>
      <c r="P87" s="767"/>
      <c r="Q87" s="768"/>
      <c r="R87" s="769"/>
      <c r="S87" s="769"/>
      <c r="T87" s="769"/>
      <c r="U87" s="769"/>
      <c r="V87" s="769"/>
      <c r="W87" s="769"/>
      <c r="X87" s="769"/>
      <c r="Y87" s="769"/>
      <c r="Z87" s="769"/>
      <c r="AA87" s="769"/>
      <c r="AB87" s="769"/>
      <c r="AC87" s="769"/>
      <c r="AD87" s="769"/>
      <c r="AE87" s="769"/>
      <c r="AF87" s="769"/>
      <c r="AG87" s="769"/>
      <c r="AH87" s="769"/>
      <c r="AI87" s="769"/>
      <c r="AJ87" s="769"/>
      <c r="AK87" s="769"/>
      <c r="AL87" s="769"/>
      <c r="AM87" s="769"/>
      <c r="AN87" s="769"/>
      <c r="AO87" s="769"/>
      <c r="AP87" s="769"/>
      <c r="AQ87" s="769"/>
      <c r="AR87" s="769"/>
      <c r="AS87" s="769"/>
      <c r="AT87" s="769"/>
      <c r="AU87" s="769"/>
      <c r="AV87" s="769"/>
      <c r="AW87" s="769"/>
      <c r="AX87" s="769"/>
      <c r="AY87" s="769"/>
      <c r="AZ87" s="770"/>
      <c r="BA87" s="770"/>
      <c r="BB87" s="770"/>
      <c r="BC87" s="770"/>
      <c r="BD87" s="771"/>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259</v>
      </c>
      <c r="B88" s="722" t="s">
        <v>186</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3939</v>
      </c>
      <c r="AG88" s="726"/>
      <c r="AH88" s="726"/>
      <c r="AI88" s="726"/>
      <c r="AJ88" s="726"/>
      <c r="AK88" s="731"/>
      <c r="AL88" s="731"/>
      <c r="AM88" s="731"/>
      <c r="AN88" s="731"/>
      <c r="AO88" s="731"/>
      <c r="AP88" s="726">
        <v>134</v>
      </c>
      <c r="AQ88" s="726"/>
      <c r="AR88" s="726"/>
      <c r="AS88" s="726"/>
      <c r="AT88" s="726"/>
      <c r="AU88" s="726">
        <v>41</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259</v>
      </c>
      <c r="BR102" s="722" t="s">
        <v>458</v>
      </c>
      <c r="BS102" s="723"/>
      <c r="BT102" s="723"/>
      <c r="BU102" s="723"/>
      <c r="BV102" s="723"/>
      <c r="BW102" s="723"/>
      <c r="BX102" s="723"/>
      <c r="BY102" s="723"/>
      <c r="BZ102" s="723"/>
      <c r="CA102" s="723"/>
      <c r="CB102" s="723"/>
      <c r="CC102" s="723"/>
      <c r="CD102" s="723"/>
      <c r="CE102" s="723"/>
      <c r="CF102" s="723"/>
      <c r="CG102" s="724"/>
      <c r="CH102" s="772"/>
      <c r="CI102" s="773"/>
      <c r="CJ102" s="773"/>
      <c r="CK102" s="773"/>
      <c r="CL102" s="774"/>
      <c r="CM102" s="772"/>
      <c r="CN102" s="773"/>
      <c r="CO102" s="773"/>
      <c r="CP102" s="773"/>
      <c r="CQ102" s="774"/>
      <c r="CR102" s="775">
        <v>69</v>
      </c>
      <c r="CS102" s="735"/>
      <c r="CT102" s="735"/>
      <c r="CU102" s="735"/>
      <c r="CV102" s="776"/>
      <c r="CW102" s="775">
        <v>15</v>
      </c>
      <c r="CX102" s="735"/>
      <c r="CY102" s="735"/>
      <c r="CZ102" s="735"/>
      <c r="DA102" s="776"/>
      <c r="DB102" s="775" t="s">
        <v>205</v>
      </c>
      <c r="DC102" s="735"/>
      <c r="DD102" s="735"/>
      <c r="DE102" s="735"/>
      <c r="DF102" s="776"/>
      <c r="DG102" s="775" t="s">
        <v>205</v>
      </c>
      <c r="DH102" s="735"/>
      <c r="DI102" s="735"/>
      <c r="DJ102" s="735"/>
      <c r="DK102" s="776"/>
      <c r="DL102" s="775" t="s">
        <v>205</v>
      </c>
      <c r="DM102" s="735"/>
      <c r="DN102" s="735"/>
      <c r="DO102" s="735"/>
      <c r="DP102" s="776"/>
      <c r="DQ102" s="775" t="s">
        <v>205</v>
      </c>
      <c r="DR102" s="735"/>
      <c r="DS102" s="735"/>
      <c r="DT102" s="735"/>
      <c r="DU102" s="776"/>
      <c r="DV102" s="722"/>
      <c r="DW102" s="723"/>
      <c r="DX102" s="723"/>
      <c r="DY102" s="723"/>
      <c r="DZ102" s="777"/>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8" t="s">
        <v>470</v>
      </c>
      <c r="BR103" s="778"/>
      <c r="BS103" s="778"/>
      <c r="BT103" s="778"/>
      <c r="BU103" s="778"/>
      <c r="BV103" s="778"/>
      <c r="BW103" s="778"/>
      <c r="BX103" s="778"/>
      <c r="BY103" s="778"/>
      <c r="BZ103" s="778"/>
      <c r="CA103" s="778"/>
      <c r="CB103" s="778"/>
      <c r="CC103" s="778"/>
      <c r="CD103" s="778"/>
      <c r="CE103" s="778"/>
      <c r="CF103" s="778"/>
      <c r="CG103" s="778"/>
      <c r="CH103" s="778"/>
      <c r="CI103" s="778"/>
      <c r="CJ103" s="778"/>
      <c r="CK103" s="778"/>
      <c r="CL103" s="778"/>
      <c r="CM103" s="778"/>
      <c r="CN103" s="778"/>
      <c r="CO103" s="778"/>
      <c r="CP103" s="778"/>
      <c r="CQ103" s="778"/>
      <c r="CR103" s="778"/>
      <c r="CS103" s="778"/>
      <c r="CT103" s="778"/>
      <c r="CU103" s="778"/>
      <c r="CV103" s="778"/>
      <c r="CW103" s="778"/>
      <c r="CX103" s="778"/>
      <c r="CY103" s="778"/>
      <c r="CZ103" s="778"/>
      <c r="DA103" s="778"/>
      <c r="DB103" s="778"/>
      <c r="DC103" s="778"/>
      <c r="DD103" s="778"/>
      <c r="DE103" s="778"/>
      <c r="DF103" s="778"/>
      <c r="DG103" s="778"/>
      <c r="DH103" s="778"/>
      <c r="DI103" s="778"/>
      <c r="DJ103" s="778"/>
      <c r="DK103" s="778"/>
      <c r="DL103" s="778"/>
      <c r="DM103" s="778"/>
      <c r="DN103" s="778"/>
      <c r="DO103" s="778"/>
      <c r="DP103" s="778"/>
      <c r="DQ103" s="778"/>
      <c r="DR103" s="778"/>
      <c r="DS103" s="778"/>
      <c r="DT103" s="778"/>
      <c r="DU103" s="778"/>
      <c r="DV103" s="778"/>
      <c r="DW103" s="778"/>
      <c r="DX103" s="778"/>
      <c r="DY103" s="778"/>
      <c r="DZ103" s="778"/>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9" t="s">
        <v>471</v>
      </c>
      <c r="BR104" s="779"/>
      <c r="BS104" s="779"/>
      <c r="BT104" s="779"/>
      <c r="BU104" s="779"/>
      <c r="BV104" s="779"/>
      <c r="BW104" s="779"/>
      <c r="BX104" s="779"/>
      <c r="BY104" s="779"/>
      <c r="BZ104" s="779"/>
      <c r="CA104" s="779"/>
      <c r="CB104" s="779"/>
      <c r="CC104" s="779"/>
      <c r="CD104" s="779"/>
      <c r="CE104" s="779"/>
      <c r="CF104" s="779"/>
      <c r="CG104" s="779"/>
      <c r="CH104" s="779"/>
      <c r="CI104" s="779"/>
      <c r="CJ104" s="779"/>
      <c r="CK104" s="779"/>
      <c r="CL104" s="779"/>
      <c r="CM104" s="779"/>
      <c r="CN104" s="779"/>
      <c r="CO104" s="779"/>
      <c r="CP104" s="779"/>
      <c r="CQ104" s="779"/>
      <c r="CR104" s="779"/>
      <c r="CS104" s="779"/>
      <c r="CT104" s="779"/>
      <c r="CU104" s="779"/>
      <c r="CV104" s="779"/>
      <c r="CW104" s="779"/>
      <c r="CX104" s="779"/>
      <c r="CY104" s="779"/>
      <c r="CZ104" s="779"/>
      <c r="DA104" s="779"/>
      <c r="DB104" s="779"/>
      <c r="DC104" s="779"/>
      <c r="DD104" s="779"/>
      <c r="DE104" s="779"/>
      <c r="DF104" s="779"/>
      <c r="DG104" s="779"/>
      <c r="DH104" s="779"/>
      <c r="DI104" s="779"/>
      <c r="DJ104" s="779"/>
      <c r="DK104" s="779"/>
      <c r="DL104" s="779"/>
      <c r="DM104" s="779"/>
      <c r="DN104" s="779"/>
      <c r="DO104" s="779"/>
      <c r="DP104" s="779"/>
      <c r="DQ104" s="779"/>
      <c r="DR104" s="779"/>
      <c r="DS104" s="779"/>
      <c r="DT104" s="779"/>
      <c r="DU104" s="779"/>
      <c r="DV104" s="779"/>
      <c r="DW104" s="779"/>
      <c r="DX104" s="779"/>
      <c r="DY104" s="779"/>
      <c r="DZ104" s="779"/>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291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80" t="s">
        <v>474</v>
      </c>
      <c r="B108" s="781"/>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2"/>
      <c r="AU108" s="780" t="s">
        <v>206</v>
      </c>
      <c r="AV108" s="781"/>
      <c r="AW108" s="781"/>
      <c r="AX108" s="781"/>
      <c r="AY108" s="781"/>
      <c r="AZ108" s="781"/>
      <c r="BA108" s="781"/>
      <c r="BB108" s="781"/>
      <c r="BC108" s="781"/>
      <c r="BD108" s="781"/>
      <c r="BE108" s="781"/>
      <c r="BF108" s="781"/>
      <c r="BG108" s="781"/>
      <c r="BH108" s="781"/>
      <c r="BI108" s="781"/>
      <c r="BJ108" s="781"/>
      <c r="BK108" s="781"/>
      <c r="BL108" s="781"/>
      <c r="BM108" s="781"/>
      <c r="BN108" s="781"/>
      <c r="BO108" s="781"/>
      <c r="BP108" s="781"/>
      <c r="BQ108" s="781"/>
      <c r="BR108" s="781"/>
      <c r="BS108" s="781"/>
      <c r="BT108" s="781"/>
      <c r="BU108" s="781"/>
      <c r="BV108" s="781"/>
      <c r="BW108" s="781"/>
      <c r="BX108" s="781"/>
      <c r="BY108" s="781"/>
      <c r="BZ108" s="781"/>
      <c r="CA108" s="781"/>
      <c r="CB108" s="781"/>
      <c r="CC108" s="781"/>
      <c r="CD108" s="781"/>
      <c r="CE108" s="781"/>
      <c r="CF108" s="781"/>
      <c r="CG108" s="781"/>
      <c r="CH108" s="781"/>
      <c r="CI108" s="781"/>
      <c r="CJ108" s="781"/>
      <c r="CK108" s="781"/>
      <c r="CL108" s="781"/>
      <c r="CM108" s="781"/>
      <c r="CN108" s="781"/>
      <c r="CO108" s="781"/>
      <c r="CP108" s="781"/>
      <c r="CQ108" s="781"/>
      <c r="CR108" s="781"/>
      <c r="CS108" s="781"/>
      <c r="CT108" s="781"/>
      <c r="CU108" s="781"/>
      <c r="CV108" s="781"/>
      <c r="CW108" s="781"/>
      <c r="CX108" s="781"/>
      <c r="CY108" s="781"/>
      <c r="CZ108" s="781"/>
      <c r="DA108" s="781"/>
      <c r="DB108" s="781"/>
      <c r="DC108" s="781"/>
      <c r="DD108" s="781"/>
      <c r="DE108" s="781"/>
      <c r="DF108" s="781"/>
      <c r="DG108" s="781"/>
      <c r="DH108" s="781"/>
      <c r="DI108" s="781"/>
      <c r="DJ108" s="781"/>
      <c r="DK108" s="781"/>
      <c r="DL108" s="781"/>
      <c r="DM108" s="781"/>
      <c r="DN108" s="781"/>
      <c r="DO108" s="781"/>
      <c r="DP108" s="781"/>
      <c r="DQ108" s="781"/>
      <c r="DR108" s="781"/>
      <c r="DS108" s="781"/>
      <c r="DT108" s="781"/>
      <c r="DU108" s="781"/>
      <c r="DV108" s="781"/>
      <c r="DW108" s="781"/>
      <c r="DX108" s="781"/>
      <c r="DY108" s="781"/>
      <c r="DZ108" s="782"/>
    </row>
    <row r="109" spans="1:131" s="48" customFormat="1" ht="26.25" customHeight="1" x14ac:dyDescent="0.15">
      <c r="A109" s="783" t="s">
        <v>475</v>
      </c>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4"/>
      <c r="Y109" s="784"/>
      <c r="Z109" s="785"/>
      <c r="AA109" s="786" t="s">
        <v>439</v>
      </c>
      <c r="AB109" s="784"/>
      <c r="AC109" s="784"/>
      <c r="AD109" s="784"/>
      <c r="AE109" s="785"/>
      <c r="AF109" s="786" t="s">
        <v>476</v>
      </c>
      <c r="AG109" s="784"/>
      <c r="AH109" s="784"/>
      <c r="AI109" s="784"/>
      <c r="AJ109" s="785"/>
      <c r="AK109" s="786" t="s">
        <v>395</v>
      </c>
      <c r="AL109" s="784"/>
      <c r="AM109" s="784"/>
      <c r="AN109" s="784"/>
      <c r="AO109" s="785"/>
      <c r="AP109" s="786" t="s">
        <v>477</v>
      </c>
      <c r="AQ109" s="784"/>
      <c r="AR109" s="784"/>
      <c r="AS109" s="784"/>
      <c r="AT109" s="787"/>
      <c r="AU109" s="783" t="s">
        <v>475</v>
      </c>
      <c r="AV109" s="784"/>
      <c r="AW109" s="784"/>
      <c r="AX109" s="784"/>
      <c r="AY109" s="784"/>
      <c r="AZ109" s="784"/>
      <c r="BA109" s="784"/>
      <c r="BB109" s="784"/>
      <c r="BC109" s="784"/>
      <c r="BD109" s="784"/>
      <c r="BE109" s="784"/>
      <c r="BF109" s="784"/>
      <c r="BG109" s="784"/>
      <c r="BH109" s="784"/>
      <c r="BI109" s="784"/>
      <c r="BJ109" s="784"/>
      <c r="BK109" s="784"/>
      <c r="BL109" s="784"/>
      <c r="BM109" s="784"/>
      <c r="BN109" s="784"/>
      <c r="BO109" s="784"/>
      <c r="BP109" s="785"/>
      <c r="BQ109" s="786" t="s">
        <v>439</v>
      </c>
      <c r="BR109" s="784"/>
      <c r="BS109" s="784"/>
      <c r="BT109" s="784"/>
      <c r="BU109" s="785"/>
      <c r="BV109" s="786" t="s">
        <v>476</v>
      </c>
      <c r="BW109" s="784"/>
      <c r="BX109" s="784"/>
      <c r="BY109" s="784"/>
      <c r="BZ109" s="785"/>
      <c r="CA109" s="786" t="s">
        <v>395</v>
      </c>
      <c r="CB109" s="784"/>
      <c r="CC109" s="784"/>
      <c r="CD109" s="784"/>
      <c r="CE109" s="785"/>
      <c r="CF109" s="788" t="s">
        <v>477</v>
      </c>
      <c r="CG109" s="788"/>
      <c r="CH109" s="788"/>
      <c r="CI109" s="788"/>
      <c r="CJ109" s="788"/>
      <c r="CK109" s="786" t="s">
        <v>97</v>
      </c>
      <c r="CL109" s="784"/>
      <c r="CM109" s="784"/>
      <c r="CN109" s="784"/>
      <c r="CO109" s="784"/>
      <c r="CP109" s="784"/>
      <c r="CQ109" s="784"/>
      <c r="CR109" s="784"/>
      <c r="CS109" s="784"/>
      <c r="CT109" s="784"/>
      <c r="CU109" s="784"/>
      <c r="CV109" s="784"/>
      <c r="CW109" s="784"/>
      <c r="CX109" s="784"/>
      <c r="CY109" s="784"/>
      <c r="CZ109" s="784"/>
      <c r="DA109" s="784"/>
      <c r="DB109" s="784"/>
      <c r="DC109" s="784"/>
      <c r="DD109" s="784"/>
      <c r="DE109" s="784"/>
      <c r="DF109" s="785"/>
      <c r="DG109" s="786" t="s">
        <v>439</v>
      </c>
      <c r="DH109" s="784"/>
      <c r="DI109" s="784"/>
      <c r="DJ109" s="784"/>
      <c r="DK109" s="785"/>
      <c r="DL109" s="786" t="s">
        <v>476</v>
      </c>
      <c r="DM109" s="784"/>
      <c r="DN109" s="784"/>
      <c r="DO109" s="784"/>
      <c r="DP109" s="785"/>
      <c r="DQ109" s="786" t="s">
        <v>395</v>
      </c>
      <c r="DR109" s="784"/>
      <c r="DS109" s="784"/>
      <c r="DT109" s="784"/>
      <c r="DU109" s="785"/>
      <c r="DV109" s="786" t="s">
        <v>477</v>
      </c>
      <c r="DW109" s="784"/>
      <c r="DX109" s="784"/>
      <c r="DY109" s="784"/>
      <c r="DZ109" s="787"/>
    </row>
    <row r="110" spans="1:131" s="48" customFormat="1" ht="26.25" customHeight="1" x14ac:dyDescent="0.15">
      <c r="A110" s="789" t="s">
        <v>338</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792">
        <v>406390</v>
      </c>
      <c r="AB110" s="793"/>
      <c r="AC110" s="793"/>
      <c r="AD110" s="793"/>
      <c r="AE110" s="794"/>
      <c r="AF110" s="795">
        <v>465157</v>
      </c>
      <c r="AG110" s="793"/>
      <c r="AH110" s="793"/>
      <c r="AI110" s="793"/>
      <c r="AJ110" s="794"/>
      <c r="AK110" s="795">
        <v>539020</v>
      </c>
      <c r="AL110" s="793"/>
      <c r="AM110" s="793"/>
      <c r="AN110" s="793"/>
      <c r="AO110" s="794"/>
      <c r="AP110" s="796">
        <v>17.2</v>
      </c>
      <c r="AQ110" s="797"/>
      <c r="AR110" s="797"/>
      <c r="AS110" s="797"/>
      <c r="AT110" s="798"/>
      <c r="AU110" s="1001" t="s">
        <v>126</v>
      </c>
      <c r="AV110" s="1002"/>
      <c r="AW110" s="1002"/>
      <c r="AX110" s="1002"/>
      <c r="AY110" s="1002"/>
      <c r="AZ110" s="799" t="s">
        <v>234</v>
      </c>
      <c r="BA110" s="790"/>
      <c r="BB110" s="790"/>
      <c r="BC110" s="790"/>
      <c r="BD110" s="790"/>
      <c r="BE110" s="790"/>
      <c r="BF110" s="790"/>
      <c r="BG110" s="790"/>
      <c r="BH110" s="790"/>
      <c r="BI110" s="790"/>
      <c r="BJ110" s="790"/>
      <c r="BK110" s="790"/>
      <c r="BL110" s="790"/>
      <c r="BM110" s="790"/>
      <c r="BN110" s="790"/>
      <c r="BO110" s="790"/>
      <c r="BP110" s="791"/>
      <c r="BQ110" s="800">
        <v>5580439</v>
      </c>
      <c r="BR110" s="801"/>
      <c r="BS110" s="801"/>
      <c r="BT110" s="801"/>
      <c r="BU110" s="801"/>
      <c r="BV110" s="801">
        <v>6465093</v>
      </c>
      <c r="BW110" s="801"/>
      <c r="BX110" s="801"/>
      <c r="BY110" s="801"/>
      <c r="BZ110" s="801"/>
      <c r="CA110" s="801">
        <v>6138899</v>
      </c>
      <c r="CB110" s="801"/>
      <c r="CC110" s="801"/>
      <c r="CD110" s="801"/>
      <c r="CE110" s="801"/>
      <c r="CF110" s="802">
        <v>195.8</v>
      </c>
      <c r="CG110" s="803"/>
      <c r="CH110" s="803"/>
      <c r="CI110" s="803"/>
      <c r="CJ110" s="803"/>
      <c r="CK110" s="1007" t="s">
        <v>391</v>
      </c>
      <c r="CL110" s="1008"/>
      <c r="CM110" s="799" t="s">
        <v>68</v>
      </c>
      <c r="CN110" s="790"/>
      <c r="CO110" s="790"/>
      <c r="CP110" s="790"/>
      <c r="CQ110" s="790"/>
      <c r="CR110" s="790"/>
      <c r="CS110" s="790"/>
      <c r="CT110" s="790"/>
      <c r="CU110" s="790"/>
      <c r="CV110" s="790"/>
      <c r="CW110" s="790"/>
      <c r="CX110" s="790"/>
      <c r="CY110" s="790"/>
      <c r="CZ110" s="790"/>
      <c r="DA110" s="790"/>
      <c r="DB110" s="790"/>
      <c r="DC110" s="790"/>
      <c r="DD110" s="790"/>
      <c r="DE110" s="790"/>
      <c r="DF110" s="791"/>
      <c r="DG110" s="800" t="s">
        <v>205</v>
      </c>
      <c r="DH110" s="801"/>
      <c r="DI110" s="801"/>
      <c r="DJ110" s="801"/>
      <c r="DK110" s="801"/>
      <c r="DL110" s="801" t="s">
        <v>205</v>
      </c>
      <c r="DM110" s="801"/>
      <c r="DN110" s="801"/>
      <c r="DO110" s="801"/>
      <c r="DP110" s="801"/>
      <c r="DQ110" s="801" t="s">
        <v>205</v>
      </c>
      <c r="DR110" s="801"/>
      <c r="DS110" s="801"/>
      <c r="DT110" s="801"/>
      <c r="DU110" s="801"/>
      <c r="DV110" s="804" t="s">
        <v>205</v>
      </c>
      <c r="DW110" s="804"/>
      <c r="DX110" s="804"/>
      <c r="DY110" s="804"/>
      <c r="DZ110" s="805"/>
    </row>
    <row r="111" spans="1:131" s="48" customFormat="1" ht="26.25" customHeight="1" x14ac:dyDescent="0.15">
      <c r="A111" s="806" t="s">
        <v>461</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807"/>
      <c r="AA111" s="808" t="s">
        <v>205</v>
      </c>
      <c r="AB111" s="809"/>
      <c r="AC111" s="809"/>
      <c r="AD111" s="809"/>
      <c r="AE111" s="810"/>
      <c r="AF111" s="811" t="s">
        <v>205</v>
      </c>
      <c r="AG111" s="809"/>
      <c r="AH111" s="809"/>
      <c r="AI111" s="809"/>
      <c r="AJ111" s="810"/>
      <c r="AK111" s="811" t="s">
        <v>205</v>
      </c>
      <c r="AL111" s="809"/>
      <c r="AM111" s="809"/>
      <c r="AN111" s="809"/>
      <c r="AO111" s="810"/>
      <c r="AP111" s="812" t="s">
        <v>205</v>
      </c>
      <c r="AQ111" s="813"/>
      <c r="AR111" s="813"/>
      <c r="AS111" s="813"/>
      <c r="AT111" s="814"/>
      <c r="AU111" s="1003"/>
      <c r="AV111" s="1004"/>
      <c r="AW111" s="1004"/>
      <c r="AX111" s="1004"/>
      <c r="AY111" s="1004"/>
      <c r="AZ111" s="815" t="s">
        <v>478</v>
      </c>
      <c r="BA111" s="816"/>
      <c r="BB111" s="816"/>
      <c r="BC111" s="816"/>
      <c r="BD111" s="816"/>
      <c r="BE111" s="816"/>
      <c r="BF111" s="816"/>
      <c r="BG111" s="816"/>
      <c r="BH111" s="816"/>
      <c r="BI111" s="816"/>
      <c r="BJ111" s="816"/>
      <c r="BK111" s="816"/>
      <c r="BL111" s="816"/>
      <c r="BM111" s="816"/>
      <c r="BN111" s="816"/>
      <c r="BO111" s="816"/>
      <c r="BP111" s="817"/>
      <c r="BQ111" s="818" t="s">
        <v>205</v>
      </c>
      <c r="BR111" s="819"/>
      <c r="BS111" s="819"/>
      <c r="BT111" s="819"/>
      <c r="BU111" s="819"/>
      <c r="BV111" s="819" t="s">
        <v>205</v>
      </c>
      <c r="BW111" s="819"/>
      <c r="BX111" s="819"/>
      <c r="BY111" s="819"/>
      <c r="BZ111" s="819"/>
      <c r="CA111" s="819" t="s">
        <v>205</v>
      </c>
      <c r="CB111" s="819"/>
      <c r="CC111" s="819"/>
      <c r="CD111" s="819"/>
      <c r="CE111" s="819"/>
      <c r="CF111" s="820" t="s">
        <v>205</v>
      </c>
      <c r="CG111" s="821"/>
      <c r="CH111" s="821"/>
      <c r="CI111" s="821"/>
      <c r="CJ111" s="821"/>
      <c r="CK111" s="1009"/>
      <c r="CL111" s="1010"/>
      <c r="CM111" s="815" t="s">
        <v>142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18" t="s">
        <v>205</v>
      </c>
      <c r="DH111" s="819"/>
      <c r="DI111" s="819"/>
      <c r="DJ111" s="819"/>
      <c r="DK111" s="819"/>
      <c r="DL111" s="819" t="s">
        <v>205</v>
      </c>
      <c r="DM111" s="819"/>
      <c r="DN111" s="819"/>
      <c r="DO111" s="819"/>
      <c r="DP111" s="819"/>
      <c r="DQ111" s="819" t="s">
        <v>205</v>
      </c>
      <c r="DR111" s="819"/>
      <c r="DS111" s="819"/>
      <c r="DT111" s="819"/>
      <c r="DU111" s="819"/>
      <c r="DV111" s="822" t="s">
        <v>205</v>
      </c>
      <c r="DW111" s="822"/>
      <c r="DX111" s="822"/>
      <c r="DY111" s="822"/>
      <c r="DZ111" s="823"/>
    </row>
    <row r="112" spans="1:131" s="48" customFormat="1" ht="26.25" customHeight="1" x14ac:dyDescent="0.15">
      <c r="A112" s="970" t="s">
        <v>154</v>
      </c>
      <c r="B112" s="971"/>
      <c r="C112" s="816" t="s">
        <v>481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08" t="s">
        <v>205</v>
      </c>
      <c r="AB112" s="809"/>
      <c r="AC112" s="809"/>
      <c r="AD112" s="809"/>
      <c r="AE112" s="810"/>
      <c r="AF112" s="811" t="s">
        <v>205</v>
      </c>
      <c r="AG112" s="809"/>
      <c r="AH112" s="809"/>
      <c r="AI112" s="809"/>
      <c r="AJ112" s="810"/>
      <c r="AK112" s="811" t="s">
        <v>205</v>
      </c>
      <c r="AL112" s="809"/>
      <c r="AM112" s="809"/>
      <c r="AN112" s="809"/>
      <c r="AO112" s="810"/>
      <c r="AP112" s="812" t="s">
        <v>205</v>
      </c>
      <c r="AQ112" s="813"/>
      <c r="AR112" s="813"/>
      <c r="AS112" s="813"/>
      <c r="AT112" s="814"/>
      <c r="AU112" s="1003"/>
      <c r="AV112" s="1004"/>
      <c r="AW112" s="1004"/>
      <c r="AX112" s="1004"/>
      <c r="AY112" s="1004"/>
      <c r="AZ112" s="815" t="s">
        <v>279</v>
      </c>
      <c r="BA112" s="816"/>
      <c r="BB112" s="816"/>
      <c r="BC112" s="816"/>
      <c r="BD112" s="816"/>
      <c r="BE112" s="816"/>
      <c r="BF112" s="816"/>
      <c r="BG112" s="816"/>
      <c r="BH112" s="816"/>
      <c r="BI112" s="816"/>
      <c r="BJ112" s="816"/>
      <c r="BK112" s="816"/>
      <c r="BL112" s="816"/>
      <c r="BM112" s="816"/>
      <c r="BN112" s="816"/>
      <c r="BO112" s="816"/>
      <c r="BP112" s="817"/>
      <c r="BQ112" s="818">
        <v>428957</v>
      </c>
      <c r="BR112" s="819"/>
      <c r="BS112" s="819"/>
      <c r="BT112" s="819"/>
      <c r="BU112" s="819"/>
      <c r="BV112" s="819">
        <v>403935</v>
      </c>
      <c r="BW112" s="819"/>
      <c r="BX112" s="819"/>
      <c r="BY112" s="819"/>
      <c r="BZ112" s="819"/>
      <c r="CA112" s="819">
        <v>322443</v>
      </c>
      <c r="CB112" s="819"/>
      <c r="CC112" s="819"/>
      <c r="CD112" s="819"/>
      <c r="CE112" s="819"/>
      <c r="CF112" s="820">
        <v>10.3</v>
      </c>
      <c r="CG112" s="821"/>
      <c r="CH112" s="821"/>
      <c r="CI112" s="821"/>
      <c r="CJ112" s="821"/>
      <c r="CK112" s="1009"/>
      <c r="CL112" s="1010"/>
      <c r="CM112" s="815" t="s">
        <v>401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18" t="s">
        <v>205</v>
      </c>
      <c r="DH112" s="819"/>
      <c r="DI112" s="819"/>
      <c r="DJ112" s="819"/>
      <c r="DK112" s="819"/>
      <c r="DL112" s="819" t="s">
        <v>205</v>
      </c>
      <c r="DM112" s="819"/>
      <c r="DN112" s="819"/>
      <c r="DO112" s="819"/>
      <c r="DP112" s="819"/>
      <c r="DQ112" s="819" t="s">
        <v>205</v>
      </c>
      <c r="DR112" s="819"/>
      <c r="DS112" s="819"/>
      <c r="DT112" s="819"/>
      <c r="DU112" s="819"/>
      <c r="DV112" s="822" t="s">
        <v>205</v>
      </c>
      <c r="DW112" s="822"/>
      <c r="DX112" s="822"/>
      <c r="DY112" s="822"/>
      <c r="DZ112" s="823"/>
    </row>
    <row r="113" spans="1:130" s="48" customFormat="1" ht="26.25" customHeight="1" x14ac:dyDescent="0.15">
      <c r="A113" s="972"/>
      <c r="B113" s="973"/>
      <c r="C113" s="816" t="s">
        <v>482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808">
        <v>53347</v>
      </c>
      <c r="AB113" s="809"/>
      <c r="AC113" s="809"/>
      <c r="AD113" s="809"/>
      <c r="AE113" s="810"/>
      <c r="AF113" s="811">
        <v>61878</v>
      </c>
      <c r="AG113" s="809"/>
      <c r="AH113" s="809"/>
      <c r="AI113" s="809"/>
      <c r="AJ113" s="810"/>
      <c r="AK113" s="811">
        <v>38173</v>
      </c>
      <c r="AL113" s="809"/>
      <c r="AM113" s="809"/>
      <c r="AN113" s="809"/>
      <c r="AO113" s="810"/>
      <c r="AP113" s="812">
        <v>1.2</v>
      </c>
      <c r="AQ113" s="813"/>
      <c r="AR113" s="813"/>
      <c r="AS113" s="813"/>
      <c r="AT113" s="814"/>
      <c r="AU113" s="1003"/>
      <c r="AV113" s="1004"/>
      <c r="AW113" s="1004"/>
      <c r="AX113" s="1004"/>
      <c r="AY113" s="1004"/>
      <c r="AZ113" s="815" t="s">
        <v>209</v>
      </c>
      <c r="BA113" s="816"/>
      <c r="BB113" s="816"/>
      <c r="BC113" s="816"/>
      <c r="BD113" s="816"/>
      <c r="BE113" s="816"/>
      <c r="BF113" s="816"/>
      <c r="BG113" s="816"/>
      <c r="BH113" s="816"/>
      <c r="BI113" s="816"/>
      <c r="BJ113" s="816"/>
      <c r="BK113" s="816"/>
      <c r="BL113" s="816"/>
      <c r="BM113" s="816"/>
      <c r="BN113" s="816"/>
      <c r="BO113" s="816"/>
      <c r="BP113" s="817"/>
      <c r="BQ113" s="818">
        <v>54482</v>
      </c>
      <c r="BR113" s="819"/>
      <c r="BS113" s="819"/>
      <c r="BT113" s="819"/>
      <c r="BU113" s="819"/>
      <c r="BV113" s="819">
        <v>47717</v>
      </c>
      <c r="BW113" s="819"/>
      <c r="BX113" s="819"/>
      <c r="BY113" s="819"/>
      <c r="BZ113" s="819"/>
      <c r="CA113" s="819">
        <v>40924</v>
      </c>
      <c r="CB113" s="819"/>
      <c r="CC113" s="819"/>
      <c r="CD113" s="819"/>
      <c r="CE113" s="819"/>
      <c r="CF113" s="820">
        <v>1.3</v>
      </c>
      <c r="CG113" s="821"/>
      <c r="CH113" s="821"/>
      <c r="CI113" s="821"/>
      <c r="CJ113" s="821"/>
      <c r="CK113" s="1009"/>
      <c r="CL113" s="1010"/>
      <c r="CM113" s="815" t="s">
        <v>411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08" t="s">
        <v>205</v>
      </c>
      <c r="DH113" s="809"/>
      <c r="DI113" s="809"/>
      <c r="DJ113" s="809"/>
      <c r="DK113" s="810"/>
      <c r="DL113" s="811" t="s">
        <v>205</v>
      </c>
      <c r="DM113" s="809"/>
      <c r="DN113" s="809"/>
      <c r="DO113" s="809"/>
      <c r="DP113" s="810"/>
      <c r="DQ113" s="811" t="s">
        <v>205</v>
      </c>
      <c r="DR113" s="809"/>
      <c r="DS113" s="809"/>
      <c r="DT113" s="809"/>
      <c r="DU113" s="810"/>
      <c r="DV113" s="812" t="s">
        <v>205</v>
      </c>
      <c r="DW113" s="813"/>
      <c r="DX113" s="813"/>
      <c r="DY113" s="813"/>
      <c r="DZ113" s="814"/>
    </row>
    <row r="114" spans="1:130" s="48" customFormat="1" ht="26.25" customHeight="1" x14ac:dyDescent="0.15">
      <c r="A114" s="972"/>
      <c r="B114" s="973"/>
      <c r="C114" s="816" t="s">
        <v>484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08">
        <v>7014</v>
      </c>
      <c r="AB114" s="809"/>
      <c r="AC114" s="809"/>
      <c r="AD114" s="809"/>
      <c r="AE114" s="810"/>
      <c r="AF114" s="811">
        <v>7014</v>
      </c>
      <c r="AG114" s="809"/>
      <c r="AH114" s="809"/>
      <c r="AI114" s="809"/>
      <c r="AJ114" s="810"/>
      <c r="AK114" s="811">
        <v>7015</v>
      </c>
      <c r="AL114" s="809"/>
      <c r="AM114" s="809"/>
      <c r="AN114" s="809"/>
      <c r="AO114" s="810"/>
      <c r="AP114" s="812">
        <v>0.2</v>
      </c>
      <c r="AQ114" s="813"/>
      <c r="AR114" s="813"/>
      <c r="AS114" s="813"/>
      <c r="AT114" s="814"/>
      <c r="AU114" s="1003"/>
      <c r="AV114" s="1004"/>
      <c r="AW114" s="1004"/>
      <c r="AX114" s="1004"/>
      <c r="AY114" s="1004"/>
      <c r="AZ114" s="815" t="s">
        <v>485</v>
      </c>
      <c r="BA114" s="816"/>
      <c r="BB114" s="816"/>
      <c r="BC114" s="816"/>
      <c r="BD114" s="816"/>
      <c r="BE114" s="816"/>
      <c r="BF114" s="816"/>
      <c r="BG114" s="816"/>
      <c r="BH114" s="816"/>
      <c r="BI114" s="816"/>
      <c r="BJ114" s="816"/>
      <c r="BK114" s="816"/>
      <c r="BL114" s="816"/>
      <c r="BM114" s="816"/>
      <c r="BN114" s="816"/>
      <c r="BO114" s="816"/>
      <c r="BP114" s="817"/>
      <c r="BQ114" s="818">
        <v>1051293</v>
      </c>
      <c r="BR114" s="819"/>
      <c r="BS114" s="819"/>
      <c r="BT114" s="819"/>
      <c r="BU114" s="819"/>
      <c r="BV114" s="819">
        <v>1029968</v>
      </c>
      <c r="BW114" s="819"/>
      <c r="BX114" s="819"/>
      <c r="BY114" s="819"/>
      <c r="BZ114" s="819"/>
      <c r="CA114" s="819">
        <v>1135158</v>
      </c>
      <c r="CB114" s="819"/>
      <c r="CC114" s="819"/>
      <c r="CD114" s="819"/>
      <c r="CE114" s="819"/>
      <c r="CF114" s="820">
        <v>36.200000000000003</v>
      </c>
      <c r="CG114" s="821"/>
      <c r="CH114" s="821"/>
      <c r="CI114" s="821"/>
      <c r="CJ114" s="821"/>
      <c r="CK114" s="1009"/>
      <c r="CL114" s="1010"/>
      <c r="CM114" s="815" t="s">
        <v>486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08" t="s">
        <v>205</v>
      </c>
      <c r="DH114" s="809"/>
      <c r="DI114" s="809"/>
      <c r="DJ114" s="809"/>
      <c r="DK114" s="810"/>
      <c r="DL114" s="811" t="s">
        <v>205</v>
      </c>
      <c r="DM114" s="809"/>
      <c r="DN114" s="809"/>
      <c r="DO114" s="809"/>
      <c r="DP114" s="810"/>
      <c r="DQ114" s="811" t="s">
        <v>205</v>
      </c>
      <c r="DR114" s="809"/>
      <c r="DS114" s="809"/>
      <c r="DT114" s="809"/>
      <c r="DU114" s="810"/>
      <c r="DV114" s="812" t="s">
        <v>205</v>
      </c>
      <c r="DW114" s="813"/>
      <c r="DX114" s="813"/>
      <c r="DY114" s="813"/>
      <c r="DZ114" s="814"/>
    </row>
    <row r="115" spans="1:130" s="48" customFormat="1" ht="26.25" customHeight="1" x14ac:dyDescent="0.15">
      <c r="A115" s="972"/>
      <c r="B115" s="973"/>
      <c r="C115" s="816" t="s">
        <v>380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808" t="s">
        <v>205</v>
      </c>
      <c r="AB115" s="809"/>
      <c r="AC115" s="809"/>
      <c r="AD115" s="809"/>
      <c r="AE115" s="810"/>
      <c r="AF115" s="811" t="s">
        <v>205</v>
      </c>
      <c r="AG115" s="809"/>
      <c r="AH115" s="809"/>
      <c r="AI115" s="809"/>
      <c r="AJ115" s="810"/>
      <c r="AK115" s="811" t="s">
        <v>205</v>
      </c>
      <c r="AL115" s="809"/>
      <c r="AM115" s="809"/>
      <c r="AN115" s="809"/>
      <c r="AO115" s="810"/>
      <c r="AP115" s="812" t="s">
        <v>205</v>
      </c>
      <c r="AQ115" s="813"/>
      <c r="AR115" s="813"/>
      <c r="AS115" s="813"/>
      <c r="AT115" s="814"/>
      <c r="AU115" s="1003"/>
      <c r="AV115" s="1004"/>
      <c r="AW115" s="1004"/>
      <c r="AX115" s="1004"/>
      <c r="AY115" s="1004"/>
      <c r="AZ115" s="815" t="s">
        <v>357</v>
      </c>
      <c r="BA115" s="816"/>
      <c r="BB115" s="816"/>
      <c r="BC115" s="816"/>
      <c r="BD115" s="816"/>
      <c r="BE115" s="816"/>
      <c r="BF115" s="816"/>
      <c r="BG115" s="816"/>
      <c r="BH115" s="816"/>
      <c r="BI115" s="816"/>
      <c r="BJ115" s="816"/>
      <c r="BK115" s="816"/>
      <c r="BL115" s="816"/>
      <c r="BM115" s="816"/>
      <c r="BN115" s="816"/>
      <c r="BO115" s="816"/>
      <c r="BP115" s="817"/>
      <c r="BQ115" s="818" t="s">
        <v>205</v>
      </c>
      <c r="BR115" s="819"/>
      <c r="BS115" s="819"/>
      <c r="BT115" s="819"/>
      <c r="BU115" s="819"/>
      <c r="BV115" s="819" t="s">
        <v>205</v>
      </c>
      <c r="BW115" s="819"/>
      <c r="BX115" s="819"/>
      <c r="BY115" s="819"/>
      <c r="BZ115" s="819"/>
      <c r="CA115" s="819" t="s">
        <v>205</v>
      </c>
      <c r="CB115" s="819"/>
      <c r="CC115" s="819"/>
      <c r="CD115" s="819"/>
      <c r="CE115" s="819"/>
      <c r="CF115" s="820" t="s">
        <v>205</v>
      </c>
      <c r="CG115" s="821"/>
      <c r="CH115" s="821"/>
      <c r="CI115" s="821"/>
      <c r="CJ115" s="821"/>
      <c r="CK115" s="1009"/>
      <c r="CL115" s="1010"/>
      <c r="CM115" s="815" t="s">
        <v>34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08" t="s">
        <v>205</v>
      </c>
      <c r="DH115" s="809"/>
      <c r="DI115" s="809"/>
      <c r="DJ115" s="809"/>
      <c r="DK115" s="810"/>
      <c r="DL115" s="811" t="s">
        <v>205</v>
      </c>
      <c r="DM115" s="809"/>
      <c r="DN115" s="809"/>
      <c r="DO115" s="809"/>
      <c r="DP115" s="810"/>
      <c r="DQ115" s="811" t="s">
        <v>205</v>
      </c>
      <c r="DR115" s="809"/>
      <c r="DS115" s="809"/>
      <c r="DT115" s="809"/>
      <c r="DU115" s="810"/>
      <c r="DV115" s="812" t="s">
        <v>205</v>
      </c>
      <c r="DW115" s="813"/>
      <c r="DX115" s="813"/>
      <c r="DY115" s="813"/>
      <c r="DZ115" s="814"/>
    </row>
    <row r="116" spans="1:130" s="48" customFormat="1" ht="26.25" customHeight="1" x14ac:dyDescent="0.15">
      <c r="A116" s="974"/>
      <c r="B116" s="975"/>
      <c r="C116" s="824" t="s">
        <v>1</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5"/>
      <c r="AA116" s="808" t="s">
        <v>205</v>
      </c>
      <c r="AB116" s="809"/>
      <c r="AC116" s="809"/>
      <c r="AD116" s="809"/>
      <c r="AE116" s="810"/>
      <c r="AF116" s="811" t="s">
        <v>205</v>
      </c>
      <c r="AG116" s="809"/>
      <c r="AH116" s="809"/>
      <c r="AI116" s="809"/>
      <c r="AJ116" s="810"/>
      <c r="AK116" s="811" t="s">
        <v>205</v>
      </c>
      <c r="AL116" s="809"/>
      <c r="AM116" s="809"/>
      <c r="AN116" s="809"/>
      <c r="AO116" s="810"/>
      <c r="AP116" s="812" t="s">
        <v>205</v>
      </c>
      <c r="AQ116" s="813"/>
      <c r="AR116" s="813"/>
      <c r="AS116" s="813"/>
      <c r="AT116" s="814"/>
      <c r="AU116" s="1003"/>
      <c r="AV116" s="1004"/>
      <c r="AW116" s="1004"/>
      <c r="AX116" s="1004"/>
      <c r="AY116" s="1004"/>
      <c r="AZ116" s="826" t="s">
        <v>228</v>
      </c>
      <c r="BA116" s="827"/>
      <c r="BB116" s="827"/>
      <c r="BC116" s="827"/>
      <c r="BD116" s="827"/>
      <c r="BE116" s="827"/>
      <c r="BF116" s="827"/>
      <c r="BG116" s="827"/>
      <c r="BH116" s="827"/>
      <c r="BI116" s="827"/>
      <c r="BJ116" s="827"/>
      <c r="BK116" s="827"/>
      <c r="BL116" s="827"/>
      <c r="BM116" s="827"/>
      <c r="BN116" s="827"/>
      <c r="BO116" s="827"/>
      <c r="BP116" s="828"/>
      <c r="BQ116" s="818" t="s">
        <v>205</v>
      </c>
      <c r="BR116" s="819"/>
      <c r="BS116" s="819"/>
      <c r="BT116" s="819"/>
      <c r="BU116" s="819"/>
      <c r="BV116" s="819" t="s">
        <v>205</v>
      </c>
      <c r="BW116" s="819"/>
      <c r="BX116" s="819"/>
      <c r="BY116" s="819"/>
      <c r="BZ116" s="819"/>
      <c r="CA116" s="819" t="s">
        <v>205</v>
      </c>
      <c r="CB116" s="819"/>
      <c r="CC116" s="819"/>
      <c r="CD116" s="819"/>
      <c r="CE116" s="819"/>
      <c r="CF116" s="820" t="s">
        <v>205</v>
      </c>
      <c r="CG116" s="821"/>
      <c r="CH116" s="821"/>
      <c r="CI116" s="821"/>
      <c r="CJ116" s="821"/>
      <c r="CK116" s="1009"/>
      <c r="CL116" s="1010"/>
      <c r="CM116" s="815" t="s">
        <v>11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08" t="s">
        <v>205</v>
      </c>
      <c r="DH116" s="809"/>
      <c r="DI116" s="809"/>
      <c r="DJ116" s="809"/>
      <c r="DK116" s="810"/>
      <c r="DL116" s="811" t="s">
        <v>205</v>
      </c>
      <c r="DM116" s="809"/>
      <c r="DN116" s="809"/>
      <c r="DO116" s="809"/>
      <c r="DP116" s="810"/>
      <c r="DQ116" s="811" t="s">
        <v>205</v>
      </c>
      <c r="DR116" s="809"/>
      <c r="DS116" s="809"/>
      <c r="DT116" s="809"/>
      <c r="DU116" s="810"/>
      <c r="DV116" s="812" t="s">
        <v>205</v>
      </c>
      <c r="DW116" s="813"/>
      <c r="DX116" s="813"/>
      <c r="DY116" s="813"/>
      <c r="DZ116" s="814"/>
    </row>
    <row r="117" spans="1:130" s="48" customFormat="1" ht="26.25" customHeight="1" x14ac:dyDescent="0.15">
      <c r="A117" s="783" t="s">
        <v>284</v>
      </c>
      <c r="B117" s="784"/>
      <c r="C117" s="784"/>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829" t="s">
        <v>333</v>
      </c>
      <c r="Z117" s="785"/>
      <c r="AA117" s="830">
        <v>466751</v>
      </c>
      <c r="AB117" s="831"/>
      <c r="AC117" s="831"/>
      <c r="AD117" s="831"/>
      <c r="AE117" s="832"/>
      <c r="AF117" s="833">
        <v>534049</v>
      </c>
      <c r="AG117" s="831"/>
      <c r="AH117" s="831"/>
      <c r="AI117" s="831"/>
      <c r="AJ117" s="832"/>
      <c r="AK117" s="833">
        <v>584208</v>
      </c>
      <c r="AL117" s="831"/>
      <c r="AM117" s="831"/>
      <c r="AN117" s="831"/>
      <c r="AO117" s="832"/>
      <c r="AP117" s="834"/>
      <c r="AQ117" s="835"/>
      <c r="AR117" s="835"/>
      <c r="AS117" s="835"/>
      <c r="AT117" s="836"/>
      <c r="AU117" s="1003"/>
      <c r="AV117" s="1004"/>
      <c r="AW117" s="1004"/>
      <c r="AX117" s="1004"/>
      <c r="AY117" s="1004"/>
      <c r="AZ117" s="837" t="s">
        <v>487</v>
      </c>
      <c r="BA117" s="838"/>
      <c r="BB117" s="838"/>
      <c r="BC117" s="838"/>
      <c r="BD117" s="838"/>
      <c r="BE117" s="838"/>
      <c r="BF117" s="838"/>
      <c r="BG117" s="838"/>
      <c r="BH117" s="838"/>
      <c r="BI117" s="838"/>
      <c r="BJ117" s="838"/>
      <c r="BK117" s="838"/>
      <c r="BL117" s="838"/>
      <c r="BM117" s="838"/>
      <c r="BN117" s="838"/>
      <c r="BO117" s="838"/>
      <c r="BP117" s="839"/>
      <c r="BQ117" s="818" t="s">
        <v>205</v>
      </c>
      <c r="BR117" s="819"/>
      <c r="BS117" s="819"/>
      <c r="BT117" s="819"/>
      <c r="BU117" s="819"/>
      <c r="BV117" s="819" t="s">
        <v>205</v>
      </c>
      <c r="BW117" s="819"/>
      <c r="BX117" s="819"/>
      <c r="BY117" s="819"/>
      <c r="BZ117" s="819"/>
      <c r="CA117" s="819" t="s">
        <v>205</v>
      </c>
      <c r="CB117" s="819"/>
      <c r="CC117" s="819"/>
      <c r="CD117" s="819"/>
      <c r="CE117" s="819"/>
      <c r="CF117" s="820" t="s">
        <v>205</v>
      </c>
      <c r="CG117" s="821"/>
      <c r="CH117" s="821"/>
      <c r="CI117" s="821"/>
      <c r="CJ117" s="821"/>
      <c r="CK117" s="1009"/>
      <c r="CL117" s="1010"/>
      <c r="CM117" s="815" t="s">
        <v>350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08" t="s">
        <v>205</v>
      </c>
      <c r="DH117" s="809"/>
      <c r="DI117" s="809"/>
      <c r="DJ117" s="809"/>
      <c r="DK117" s="810"/>
      <c r="DL117" s="811" t="s">
        <v>205</v>
      </c>
      <c r="DM117" s="809"/>
      <c r="DN117" s="809"/>
      <c r="DO117" s="809"/>
      <c r="DP117" s="810"/>
      <c r="DQ117" s="811" t="s">
        <v>205</v>
      </c>
      <c r="DR117" s="809"/>
      <c r="DS117" s="809"/>
      <c r="DT117" s="809"/>
      <c r="DU117" s="810"/>
      <c r="DV117" s="812" t="s">
        <v>205</v>
      </c>
      <c r="DW117" s="813"/>
      <c r="DX117" s="813"/>
      <c r="DY117" s="813"/>
      <c r="DZ117" s="814"/>
    </row>
    <row r="118" spans="1:130" s="48" customFormat="1" ht="26.25" customHeight="1" x14ac:dyDescent="0.15">
      <c r="A118" s="783" t="s">
        <v>97</v>
      </c>
      <c r="B118" s="784"/>
      <c r="C118" s="784"/>
      <c r="D118" s="784"/>
      <c r="E118" s="784"/>
      <c r="F118" s="784"/>
      <c r="G118" s="784"/>
      <c r="H118" s="784"/>
      <c r="I118" s="784"/>
      <c r="J118" s="784"/>
      <c r="K118" s="784"/>
      <c r="L118" s="784"/>
      <c r="M118" s="784"/>
      <c r="N118" s="784"/>
      <c r="O118" s="784"/>
      <c r="P118" s="784"/>
      <c r="Q118" s="784"/>
      <c r="R118" s="784"/>
      <c r="S118" s="784"/>
      <c r="T118" s="784"/>
      <c r="U118" s="784"/>
      <c r="V118" s="784"/>
      <c r="W118" s="784"/>
      <c r="X118" s="784"/>
      <c r="Y118" s="784"/>
      <c r="Z118" s="785"/>
      <c r="AA118" s="786" t="s">
        <v>439</v>
      </c>
      <c r="AB118" s="784"/>
      <c r="AC118" s="784"/>
      <c r="AD118" s="784"/>
      <c r="AE118" s="785"/>
      <c r="AF118" s="786" t="s">
        <v>476</v>
      </c>
      <c r="AG118" s="784"/>
      <c r="AH118" s="784"/>
      <c r="AI118" s="784"/>
      <c r="AJ118" s="785"/>
      <c r="AK118" s="786" t="s">
        <v>395</v>
      </c>
      <c r="AL118" s="784"/>
      <c r="AM118" s="784"/>
      <c r="AN118" s="784"/>
      <c r="AO118" s="785"/>
      <c r="AP118" s="786" t="s">
        <v>477</v>
      </c>
      <c r="AQ118" s="784"/>
      <c r="AR118" s="784"/>
      <c r="AS118" s="784"/>
      <c r="AT118" s="787"/>
      <c r="AU118" s="1003"/>
      <c r="AV118" s="1004"/>
      <c r="AW118" s="1004"/>
      <c r="AX118" s="1004"/>
      <c r="AY118" s="1004"/>
      <c r="AZ118" s="840" t="s">
        <v>488</v>
      </c>
      <c r="BA118" s="824"/>
      <c r="BB118" s="824"/>
      <c r="BC118" s="824"/>
      <c r="BD118" s="824"/>
      <c r="BE118" s="824"/>
      <c r="BF118" s="824"/>
      <c r="BG118" s="824"/>
      <c r="BH118" s="824"/>
      <c r="BI118" s="824"/>
      <c r="BJ118" s="824"/>
      <c r="BK118" s="824"/>
      <c r="BL118" s="824"/>
      <c r="BM118" s="824"/>
      <c r="BN118" s="824"/>
      <c r="BO118" s="824"/>
      <c r="BP118" s="825"/>
      <c r="BQ118" s="841" t="s">
        <v>205</v>
      </c>
      <c r="BR118" s="842"/>
      <c r="BS118" s="842"/>
      <c r="BT118" s="842"/>
      <c r="BU118" s="842"/>
      <c r="BV118" s="842" t="s">
        <v>205</v>
      </c>
      <c r="BW118" s="842"/>
      <c r="BX118" s="842"/>
      <c r="BY118" s="842"/>
      <c r="BZ118" s="842"/>
      <c r="CA118" s="842" t="s">
        <v>205</v>
      </c>
      <c r="CB118" s="842"/>
      <c r="CC118" s="842"/>
      <c r="CD118" s="842"/>
      <c r="CE118" s="842"/>
      <c r="CF118" s="820" t="s">
        <v>205</v>
      </c>
      <c r="CG118" s="821"/>
      <c r="CH118" s="821"/>
      <c r="CI118" s="821"/>
      <c r="CJ118" s="821"/>
      <c r="CK118" s="1009"/>
      <c r="CL118" s="1010"/>
      <c r="CM118" s="815" t="s">
        <v>489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08" t="s">
        <v>205</v>
      </c>
      <c r="DH118" s="809"/>
      <c r="DI118" s="809"/>
      <c r="DJ118" s="809"/>
      <c r="DK118" s="810"/>
      <c r="DL118" s="811" t="s">
        <v>205</v>
      </c>
      <c r="DM118" s="809"/>
      <c r="DN118" s="809"/>
      <c r="DO118" s="809"/>
      <c r="DP118" s="810"/>
      <c r="DQ118" s="811" t="s">
        <v>205</v>
      </c>
      <c r="DR118" s="809"/>
      <c r="DS118" s="809"/>
      <c r="DT118" s="809"/>
      <c r="DU118" s="810"/>
      <c r="DV118" s="812" t="s">
        <v>205</v>
      </c>
      <c r="DW118" s="813"/>
      <c r="DX118" s="813"/>
      <c r="DY118" s="813"/>
      <c r="DZ118" s="814"/>
    </row>
    <row r="119" spans="1:130" s="48" customFormat="1" ht="26.25" customHeight="1" x14ac:dyDescent="0.15">
      <c r="A119" s="1013" t="s">
        <v>391</v>
      </c>
      <c r="B119" s="1008"/>
      <c r="C119" s="799" t="s">
        <v>68</v>
      </c>
      <c r="D119" s="790"/>
      <c r="E119" s="790"/>
      <c r="F119" s="790"/>
      <c r="G119" s="790"/>
      <c r="H119" s="790"/>
      <c r="I119" s="790"/>
      <c r="J119" s="790"/>
      <c r="K119" s="790"/>
      <c r="L119" s="790"/>
      <c r="M119" s="790"/>
      <c r="N119" s="790"/>
      <c r="O119" s="790"/>
      <c r="P119" s="790"/>
      <c r="Q119" s="790"/>
      <c r="R119" s="790"/>
      <c r="S119" s="790"/>
      <c r="T119" s="790"/>
      <c r="U119" s="790"/>
      <c r="V119" s="790"/>
      <c r="W119" s="790"/>
      <c r="X119" s="790"/>
      <c r="Y119" s="790"/>
      <c r="Z119" s="791"/>
      <c r="AA119" s="792" t="s">
        <v>205</v>
      </c>
      <c r="AB119" s="793"/>
      <c r="AC119" s="793"/>
      <c r="AD119" s="793"/>
      <c r="AE119" s="794"/>
      <c r="AF119" s="795" t="s">
        <v>205</v>
      </c>
      <c r="AG119" s="793"/>
      <c r="AH119" s="793"/>
      <c r="AI119" s="793"/>
      <c r="AJ119" s="794"/>
      <c r="AK119" s="795" t="s">
        <v>205</v>
      </c>
      <c r="AL119" s="793"/>
      <c r="AM119" s="793"/>
      <c r="AN119" s="793"/>
      <c r="AO119" s="794"/>
      <c r="AP119" s="796" t="s">
        <v>205</v>
      </c>
      <c r="AQ119" s="797"/>
      <c r="AR119" s="797"/>
      <c r="AS119" s="797"/>
      <c r="AT119" s="798"/>
      <c r="AU119" s="1005"/>
      <c r="AV119" s="1006"/>
      <c r="AW119" s="1006"/>
      <c r="AX119" s="1006"/>
      <c r="AY119" s="1006"/>
      <c r="AZ119" s="69" t="s">
        <v>284</v>
      </c>
      <c r="BA119" s="69"/>
      <c r="BB119" s="69"/>
      <c r="BC119" s="69"/>
      <c r="BD119" s="69"/>
      <c r="BE119" s="69"/>
      <c r="BF119" s="69"/>
      <c r="BG119" s="69"/>
      <c r="BH119" s="69"/>
      <c r="BI119" s="69"/>
      <c r="BJ119" s="69"/>
      <c r="BK119" s="69"/>
      <c r="BL119" s="69"/>
      <c r="BM119" s="69"/>
      <c r="BN119" s="69"/>
      <c r="BO119" s="829" t="s">
        <v>171</v>
      </c>
      <c r="BP119" s="843"/>
      <c r="BQ119" s="841">
        <v>7115171</v>
      </c>
      <c r="BR119" s="842"/>
      <c r="BS119" s="842"/>
      <c r="BT119" s="842"/>
      <c r="BU119" s="842"/>
      <c r="BV119" s="842">
        <v>7946713</v>
      </c>
      <c r="BW119" s="842"/>
      <c r="BX119" s="842"/>
      <c r="BY119" s="842"/>
      <c r="BZ119" s="842"/>
      <c r="CA119" s="842">
        <v>7637424</v>
      </c>
      <c r="CB119" s="842"/>
      <c r="CC119" s="842"/>
      <c r="CD119" s="842"/>
      <c r="CE119" s="842"/>
      <c r="CF119" s="844"/>
      <c r="CG119" s="845"/>
      <c r="CH119" s="845"/>
      <c r="CI119" s="845"/>
      <c r="CJ119" s="846"/>
      <c r="CK119" s="1011"/>
      <c r="CL119" s="1012"/>
      <c r="CM119" s="840" t="s">
        <v>490</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847" t="s">
        <v>205</v>
      </c>
      <c r="DH119" s="848"/>
      <c r="DI119" s="848"/>
      <c r="DJ119" s="848"/>
      <c r="DK119" s="849"/>
      <c r="DL119" s="850" t="s">
        <v>205</v>
      </c>
      <c r="DM119" s="848"/>
      <c r="DN119" s="848"/>
      <c r="DO119" s="848"/>
      <c r="DP119" s="849"/>
      <c r="DQ119" s="850" t="s">
        <v>205</v>
      </c>
      <c r="DR119" s="848"/>
      <c r="DS119" s="848"/>
      <c r="DT119" s="848"/>
      <c r="DU119" s="849"/>
      <c r="DV119" s="851" t="s">
        <v>205</v>
      </c>
      <c r="DW119" s="852"/>
      <c r="DX119" s="852"/>
      <c r="DY119" s="852"/>
      <c r="DZ119" s="853"/>
    </row>
    <row r="120" spans="1:130" s="48" customFormat="1" ht="26.25" customHeight="1" x14ac:dyDescent="0.15">
      <c r="A120" s="1014"/>
      <c r="B120" s="1010"/>
      <c r="C120" s="815" t="s">
        <v>142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08" t="s">
        <v>205</v>
      </c>
      <c r="AB120" s="809"/>
      <c r="AC120" s="809"/>
      <c r="AD120" s="809"/>
      <c r="AE120" s="810"/>
      <c r="AF120" s="811" t="s">
        <v>205</v>
      </c>
      <c r="AG120" s="809"/>
      <c r="AH120" s="809"/>
      <c r="AI120" s="809"/>
      <c r="AJ120" s="810"/>
      <c r="AK120" s="811" t="s">
        <v>205</v>
      </c>
      <c r="AL120" s="809"/>
      <c r="AM120" s="809"/>
      <c r="AN120" s="809"/>
      <c r="AO120" s="810"/>
      <c r="AP120" s="812" t="s">
        <v>205</v>
      </c>
      <c r="AQ120" s="813"/>
      <c r="AR120" s="813"/>
      <c r="AS120" s="813"/>
      <c r="AT120" s="814"/>
      <c r="AU120" s="976" t="s">
        <v>480</v>
      </c>
      <c r="AV120" s="977"/>
      <c r="AW120" s="977"/>
      <c r="AX120" s="977"/>
      <c r="AY120" s="978"/>
      <c r="AZ120" s="799" t="s">
        <v>220</v>
      </c>
      <c r="BA120" s="790"/>
      <c r="BB120" s="790"/>
      <c r="BC120" s="790"/>
      <c r="BD120" s="790"/>
      <c r="BE120" s="790"/>
      <c r="BF120" s="790"/>
      <c r="BG120" s="790"/>
      <c r="BH120" s="790"/>
      <c r="BI120" s="790"/>
      <c r="BJ120" s="790"/>
      <c r="BK120" s="790"/>
      <c r="BL120" s="790"/>
      <c r="BM120" s="790"/>
      <c r="BN120" s="790"/>
      <c r="BO120" s="790"/>
      <c r="BP120" s="791"/>
      <c r="BQ120" s="800">
        <v>6345177</v>
      </c>
      <c r="BR120" s="801"/>
      <c r="BS120" s="801"/>
      <c r="BT120" s="801"/>
      <c r="BU120" s="801"/>
      <c r="BV120" s="801">
        <v>7530749</v>
      </c>
      <c r="BW120" s="801"/>
      <c r="BX120" s="801"/>
      <c r="BY120" s="801"/>
      <c r="BZ120" s="801"/>
      <c r="CA120" s="801">
        <v>10144787</v>
      </c>
      <c r="CB120" s="801"/>
      <c r="CC120" s="801"/>
      <c r="CD120" s="801"/>
      <c r="CE120" s="801"/>
      <c r="CF120" s="802">
        <v>323.60000000000002</v>
      </c>
      <c r="CG120" s="803"/>
      <c r="CH120" s="803"/>
      <c r="CI120" s="803"/>
      <c r="CJ120" s="803"/>
      <c r="CK120" s="984" t="s">
        <v>280</v>
      </c>
      <c r="CL120" s="985"/>
      <c r="CM120" s="985"/>
      <c r="CN120" s="985"/>
      <c r="CO120" s="986"/>
      <c r="CP120" s="854" t="s">
        <v>50</v>
      </c>
      <c r="CQ120" s="855"/>
      <c r="CR120" s="855"/>
      <c r="CS120" s="855"/>
      <c r="CT120" s="855"/>
      <c r="CU120" s="855"/>
      <c r="CV120" s="855"/>
      <c r="CW120" s="855"/>
      <c r="CX120" s="855"/>
      <c r="CY120" s="855"/>
      <c r="CZ120" s="855"/>
      <c r="DA120" s="855"/>
      <c r="DB120" s="855"/>
      <c r="DC120" s="855"/>
      <c r="DD120" s="855"/>
      <c r="DE120" s="855"/>
      <c r="DF120" s="856"/>
      <c r="DG120" s="800">
        <v>428957</v>
      </c>
      <c r="DH120" s="801"/>
      <c r="DI120" s="801"/>
      <c r="DJ120" s="801"/>
      <c r="DK120" s="801"/>
      <c r="DL120" s="801">
        <v>403935</v>
      </c>
      <c r="DM120" s="801"/>
      <c r="DN120" s="801"/>
      <c r="DO120" s="801"/>
      <c r="DP120" s="801"/>
      <c r="DQ120" s="801">
        <v>322443</v>
      </c>
      <c r="DR120" s="801"/>
      <c r="DS120" s="801"/>
      <c r="DT120" s="801"/>
      <c r="DU120" s="801"/>
      <c r="DV120" s="804">
        <v>10.3</v>
      </c>
      <c r="DW120" s="804"/>
      <c r="DX120" s="804"/>
      <c r="DY120" s="804"/>
      <c r="DZ120" s="805"/>
    </row>
    <row r="121" spans="1:130" s="48" customFormat="1" ht="26.25" customHeight="1" x14ac:dyDescent="0.15">
      <c r="A121" s="1014"/>
      <c r="B121" s="1010"/>
      <c r="C121" s="837" t="s">
        <v>140</v>
      </c>
      <c r="D121" s="838"/>
      <c r="E121" s="838"/>
      <c r="F121" s="838"/>
      <c r="G121" s="838"/>
      <c r="H121" s="838"/>
      <c r="I121" s="838"/>
      <c r="J121" s="838"/>
      <c r="K121" s="838"/>
      <c r="L121" s="838"/>
      <c r="M121" s="838"/>
      <c r="N121" s="838"/>
      <c r="O121" s="838"/>
      <c r="P121" s="838"/>
      <c r="Q121" s="838"/>
      <c r="R121" s="838"/>
      <c r="S121" s="838"/>
      <c r="T121" s="838"/>
      <c r="U121" s="838"/>
      <c r="V121" s="838"/>
      <c r="W121" s="838"/>
      <c r="X121" s="838"/>
      <c r="Y121" s="838"/>
      <c r="Z121" s="839"/>
      <c r="AA121" s="808" t="s">
        <v>205</v>
      </c>
      <c r="AB121" s="809"/>
      <c r="AC121" s="809"/>
      <c r="AD121" s="809"/>
      <c r="AE121" s="810"/>
      <c r="AF121" s="811" t="s">
        <v>205</v>
      </c>
      <c r="AG121" s="809"/>
      <c r="AH121" s="809"/>
      <c r="AI121" s="809"/>
      <c r="AJ121" s="810"/>
      <c r="AK121" s="811" t="s">
        <v>205</v>
      </c>
      <c r="AL121" s="809"/>
      <c r="AM121" s="809"/>
      <c r="AN121" s="809"/>
      <c r="AO121" s="810"/>
      <c r="AP121" s="812" t="s">
        <v>205</v>
      </c>
      <c r="AQ121" s="813"/>
      <c r="AR121" s="813"/>
      <c r="AS121" s="813"/>
      <c r="AT121" s="814"/>
      <c r="AU121" s="979"/>
      <c r="AV121" s="980"/>
      <c r="AW121" s="980"/>
      <c r="AX121" s="980"/>
      <c r="AY121" s="981"/>
      <c r="AZ121" s="815" t="s">
        <v>491</v>
      </c>
      <c r="BA121" s="816"/>
      <c r="BB121" s="816"/>
      <c r="BC121" s="816"/>
      <c r="BD121" s="816"/>
      <c r="BE121" s="816"/>
      <c r="BF121" s="816"/>
      <c r="BG121" s="816"/>
      <c r="BH121" s="816"/>
      <c r="BI121" s="816"/>
      <c r="BJ121" s="816"/>
      <c r="BK121" s="816"/>
      <c r="BL121" s="816"/>
      <c r="BM121" s="816"/>
      <c r="BN121" s="816"/>
      <c r="BO121" s="816"/>
      <c r="BP121" s="817"/>
      <c r="BQ121" s="818" t="s">
        <v>205</v>
      </c>
      <c r="BR121" s="819"/>
      <c r="BS121" s="819"/>
      <c r="BT121" s="819"/>
      <c r="BU121" s="819"/>
      <c r="BV121" s="819" t="s">
        <v>205</v>
      </c>
      <c r="BW121" s="819"/>
      <c r="BX121" s="819"/>
      <c r="BY121" s="819"/>
      <c r="BZ121" s="819"/>
      <c r="CA121" s="819" t="s">
        <v>205</v>
      </c>
      <c r="CB121" s="819"/>
      <c r="CC121" s="819"/>
      <c r="CD121" s="819"/>
      <c r="CE121" s="819"/>
      <c r="CF121" s="820" t="s">
        <v>205</v>
      </c>
      <c r="CG121" s="821"/>
      <c r="CH121" s="821"/>
      <c r="CI121" s="821"/>
      <c r="CJ121" s="821"/>
      <c r="CK121" s="987"/>
      <c r="CL121" s="988"/>
      <c r="CM121" s="988"/>
      <c r="CN121" s="988"/>
      <c r="CO121" s="989"/>
      <c r="CP121" s="857" t="s">
        <v>29</v>
      </c>
      <c r="CQ121" s="858"/>
      <c r="CR121" s="858"/>
      <c r="CS121" s="858"/>
      <c r="CT121" s="858"/>
      <c r="CU121" s="858"/>
      <c r="CV121" s="858"/>
      <c r="CW121" s="858"/>
      <c r="CX121" s="858"/>
      <c r="CY121" s="858"/>
      <c r="CZ121" s="858"/>
      <c r="DA121" s="858"/>
      <c r="DB121" s="858"/>
      <c r="DC121" s="858"/>
      <c r="DD121" s="858"/>
      <c r="DE121" s="858"/>
      <c r="DF121" s="859"/>
      <c r="DG121" s="818" t="s">
        <v>205</v>
      </c>
      <c r="DH121" s="819"/>
      <c r="DI121" s="819"/>
      <c r="DJ121" s="819"/>
      <c r="DK121" s="819"/>
      <c r="DL121" s="819" t="s">
        <v>205</v>
      </c>
      <c r="DM121" s="819"/>
      <c r="DN121" s="819"/>
      <c r="DO121" s="819"/>
      <c r="DP121" s="819"/>
      <c r="DQ121" s="819" t="s">
        <v>205</v>
      </c>
      <c r="DR121" s="819"/>
      <c r="DS121" s="819"/>
      <c r="DT121" s="819"/>
      <c r="DU121" s="819"/>
      <c r="DV121" s="822" t="s">
        <v>205</v>
      </c>
      <c r="DW121" s="822"/>
      <c r="DX121" s="822"/>
      <c r="DY121" s="822"/>
      <c r="DZ121" s="823"/>
    </row>
    <row r="122" spans="1:130" s="48" customFormat="1" ht="26.25" customHeight="1" x14ac:dyDescent="0.15">
      <c r="A122" s="1014"/>
      <c r="B122" s="1010"/>
      <c r="C122" s="815" t="s">
        <v>486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08" t="s">
        <v>205</v>
      </c>
      <c r="AB122" s="809"/>
      <c r="AC122" s="809"/>
      <c r="AD122" s="809"/>
      <c r="AE122" s="810"/>
      <c r="AF122" s="811" t="s">
        <v>205</v>
      </c>
      <c r="AG122" s="809"/>
      <c r="AH122" s="809"/>
      <c r="AI122" s="809"/>
      <c r="AJ122" s="810"/>
      <c r="AK122" s="811" t="s">
        <v>205</v>
      </c>
      <c r="AL122" s="809"/>
      <c r="AM122" s="809"/>
      <c r="AN122" s="809"/>
      <c r="AO122" s="810"/>
      <c r="AP122" s="812" t="s">
        <v>205</v>
      </c>
      <c r="AQ122" s="813"/>
      <c r="AR122" s="813"/>
      <c r="AS122" s="813"/>
      <c r="AT122" s="814"/>
      <c r="AU122" s="979"/>
      <c r="AV122" s="980"/>
      <c r="AW122" s="980"/>
      <c r="AX122" s="980"/>
      <c r="AY122" s="981"/>
      <c r="AZ122" s="840" t="s">
        <v>493</v>
      </c>
      <c r="BA122" s="824"/>
      <c r="BB122" s="824"/>
      <c r="BC122" s="824"/>
      <c r="BD122" s="824"/>
      <c r="BE122" s="824"/>
      <c r="BF122" s="824"/>
      <c r="BG122" s="824"/>
      <c r="BH122" s="824"/>
      <c r="BI122" s="824"/>
      <c r="BJ122" s="824"/>
      <c r="BK122" s="824"/>
      <c r="BL122" s="824"/>
      <c r="BM122" s="824"/>
      <c r="BN122" s="824"/>
      <c r="BO122" s="824"/>
      <c r="BP122" s="825"/>
      <c r="BQ122" s="841">
        <v>5242414</v>
      </c>
      <c r="BR122" s="842"/>
      <c r="BS122" s="842"/>
      <c r="BT122" s="842"/>
      <c r="BU122" s="842"/>
      <c r="BV122" s="842">
        <v>5796195</v>
      </c>
      <c r="BW122" s="842"/>
      <c r="BX122" s="842"/>
      <c r="BY122" s="842"/>
      <c r="BZ122" s="842"/>
      <c r="CA122" s="842">
        <v>5703122</v>
      </c>
      <c r="CB122" s="842"/>
      <c r="CC122" s="842"/>
      <c r="CD122" s="842"/>
      <c r="CE122" s="842"/>
      <c r="CF122" s="860">
        <v>181.9</v>
      </c>
      <c r="CG122" s="861"/>
      <c r="CH122" s="861"/>
      <c r="CI122" s="861"/>
      <c r="CJ122" s="861"/>
      <c r="CK122" s="987"/>
      <c r="CL122" s="988"/>
      <c r="CM122" s="988"/>
      <c r="CN122" s="988"/>
      <c r="CO122" s="989"/>
      <c r="CP122" s="857" t="s">
        <v>230</v>
      </c>
      <c r="CQ122" s="858"/>
      <c r="CR122" s="858"/>
      <c r="CS122" s="858"/>
      <c r="CT122" s="858"/>
      <c r="CU122" s="858"/>
      <c r="CV122" s="858"/>
      <c r="CW122" s="858"/>
      <c r="CX122" s="858"/>
      <c r="CY122" s="858"/>
      <c r="CZ122" s="858"/>
      <c r="DA122" s="858"/>
      <c r="DB122" s="858"/>
      <c r="DC122" s="858"/>
      <c r="DD122" s="858"/>
      <c r="DE122" s="858"/>
      <c r="DF122" s="859"/>
      <c r="DG122" s="818" t="s">
        <v>205</v>
      </c>
      <c r="DH122" s="819"/>
      <c r="DI122" s="819"/>
      <c r="DJ122" s="819"/>
      <c r="DK122" s="819"/>
      <c r="DL122" s="819" t="s">
        <v>205</v>
      </c>
      <c r="DM122" s="819"/>
      <c r="DN122" s="819"/>
      <c r="DO122" s="819"/>
      <c r="DP122" s="819"/>
      <c r="DQ122" s="819" t="s">
        <v>205</v>
      </c>
      <c r="DR122" s="819"/>
      <c r="DS122" s="819"/>
      <c r="DT122" s="819"/>
      <c r="DU122" s="819"/>
      <c r="DV122" s="822" t="s">
        <v>205</v>
      </c>
      <c r="DW122" s="822"/>
      <c r="DX122" s="822"/>
      <c r="DY122" s="822"/>
      <c r="DZ122" s="823"/>
    </row>
    <row r="123" spans="1:130" s="48" customFormat="1" ht="26.25" customHeight="1" x14ac:dyDescent="0.15">
      <c r="A123" s="1014"/>
      <c r="B123" s="1010"/>
      <c r="C123" s="815" t="s">
        <v>11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08" t="s">
        <v>205</v>
      </c>
      <c r="AB123" s="809"/>
      <c r="AC123" s="809"/>
      <c r="AD123" s="809"/>
      <c r="AE123" s="810"/>
      <c r="AF123" s="811" t="s">
        <v>205</v>
      </c>
      <c r="AG123" s="809"/>
      <c r="AH123" s="809"/>
      <c r="AI123" s="809"/>
      <c r="AJ123" s="810"/>
      <c r="AK123" s="811" t="s">
        <v>205</v>
      </c>
      <c r="AL123" s="809"/>
      <c r="AM123" s="809"/>
      <c r="AN123" s="809"/>
      <c r="AO123" s="810"/>
      <c r="AP123" s="812" t="s">
        <v>205</v>
      </c>
      <c r="AQ123" s="813"/>
      <c r="AR123" s="813"/>
      <c r="AS123" s="813"/>
      <c r="AT123" s="814"/>
      <c r="AU123" s="982"/>
      <c r="AV123" s="983"/>
      <c r="AW123" s="983"/>
      <c r="AX123" s="983"/>
      <c r="AY123" s="983"/>
      <c r="AZ123" s="69" t="s">
        <v>284</v>
      </c>
      <c r="BA123" s="69"/>
      <c r="BB123" s="69"/>
      <c r="BC123" s="69"/>
      <c r="BD123" s="69"/>
      <c r="BE123" s="69"/>
      <c r="BF123" s="69"/>
      <c r="BG123" s="69"/>
      <c r="BH123" s="69"/>
      <c r="BI123" s="69"/>
      <c r="BJ123" s="69"/>
      <c r="BK123" s="69"/>
      <c r="BL123" s="69"/>
      <c r="BM123" s="69"/>
      <c r="BN123" s="69"/>
      <c r="BO123" s="829" t="s">
        <v>495</v>
      </c>
      <c r="BP123" s="843"/>
      <c r="BQ123" s="862">
        <v>11587591</v>
      </c>
      <c r="BR123" s="863"/>
      <c r="BS123" s="863"/>
      <c r="BT123" s="863"/>
      <c r="BU123" s="863"/>
      <c r="BV123" s="863">
        <v>13326944</v>
      </c>
      <c r="BW123" s="863"/>
      <c r="BX123" s="863"/>
      <c r="BY123" s="863"/>
      <c r="BZ123" s="863"/>
      <c r="CA123" s="863">
        <v>15847909</v>
      </c>
      <c r="CB123" s="863"/>
      <c r="CC123" s="863"/>
      <c r="CD123" s="863"/>
      <c r="CE123" s="863"/>
      <c r="CF123" s="844"/>
      <c r="CG123" s="845"/>
      <c r="CH123" s="845"/>
      <c r="CI123" s="845"/>
      <c r="CJ123" s="846"/>
      <c r="CK123" s="987"/>
      <c r="CL123" s="988"/>
      <c r="CM123" s="988"/>
      <c r="CN123" s="988"/>
      <c r="CO123" s="989"/>
      <c r="CP123" s="857" t="s">
        <v>467</v>
      </c>
      <c r="CQ123" s="858"/>
      <c r="CR123" s="858"/>
      <c r="CS123" s="858"/>
      <c r="CT123" s="858"/>
      <c r="CU123" s="858"/>
      <c r="CV123" s="858"/>
      <c r="CW123" s="858"/>
      <c r="CX123" s="858"/>
      <c r="CY123" s="858"/>
      <c r="CZ123" s="858"/>
      <c r="DA123" s="858"/>
      <c r="DB123" s="858"/>
      <c r="DC123" s="858"/>
      <c r="DD123" s="858"/>
      <c r="DE123" s="858"/>
      <c r="DF123" s="859"/>
      <c r="DG123" s="808" t="s">
        <v>205</v>
      </c>
      <c r="DH123" s="809"/>
      <c r="DI123" s="809"/>
      <c r="DJ123" s="809"/>
      <c r="DK123" s="810"/>
      <c r="DL123" s="811" t="s">
        <v>205</v>
      </c>
      <c r="DM123" s="809"/>
      <c r="DN123" s="809"/>
      <c r="DO123" s="809"/>
      <c r="DP123" s="810"/>
      <c r="DQ123" s="811" t="s">
        <v>205</v>
      </c>
      <c r="DR123" s="809"/>
      <c r="DS123" s="809"/>
      <c r="DT123" s="809"/>
      <c r="DU123" s="810"/>
      <c r="DV123" s="812" t="s">
        <v>205</v>
      </c>
      <c r="DW123" s="813"/>
      <c r="DX123" s="813"/>
      <c r="DY123" s="813"/>
      <c r="DZ123" s="814"/>
    </row>
    <row r="124" spans="1:130" s="48" customFormat="1" ht="26.25" customHeight="1" x14ac:dyDescent="0.15">
      <c r="A124" s="1014"/>
      <c r="B124" s="1010"/>
      <c r="C124" s="815" t="s">
        <v>350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08" t="s">
        <v>205</v>
      </c>
      <c r="AB124" s="809"/>
      <c r="AC124" s="809"/>
      <c r="AD124" s="809"/>
      <c r="AE124" s="810"/>
      <c r="AF124" s="811" t="s">
        <v>205</v>
      </c>
      <c r="AG124" s="809"/>
      <c r="AH124" s="809"/>
      <c r="AI124" s="809"/>
      <c r="AJ124" s="810"/>
      <c r="AK124" s="811" t="s">
        <v>205</v>
      </c>
      <c r="AL124" s="809"/>
      <c r="AM124" s="809"/>
      <c r="AN124" s="809"/>
      <c r="AO124" s="810"/>
      <c r="AP124" s="812" t="s">
        <v>205</v>
      </c>
      <c r="AQ124" s="813"/>
      <c r="AR124" s="813"/>
      <c r="AS124" s="813"/>
      <c r="AT124" s="814"/>
      <c r="AU124" s="864" t="s">
        <v>496</v>
      </c>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6"/>
      <c r="BQ124" s="867" t="s">
        <v>205</v>
      </c>
      <c r="BR124" s="868"/>
      <c r="BS124" s="868"/>
      <c r="BT124" s="868"/>
      <c r="BU124" s="868"/>
      <c r="BV124" s="868" t="s">
        <v>205</v>
      </c>
      <c r="BW124" s="868"/>
      <c r="BX124" s="868"/>
      <c r="BY124" s="868"/>
      <c r="BZ124" s="868"/>
      <c r="CA124" s="868" t="s">
        <v>205</v>
      </c>
      <c r="CB124" s="868"/>
      <c r="CC124" s="868"/>
      <c r="CD124" s="868"/>
      <c r="CE124" s="868"/>
      <c r="CF124" s="869"/>
      <c r="CG124" s="870"/>
      <c r="CH124" s="870"/>
      <c r="CI124" s="870"/>
      <c r="CJ124" s="871"/>
      <c r="CK124" s="990"/>
      <c r="CL124" s="990"/>
      <c r="CM124" s="990"/>
      <c r="CN124" s="990"/>
      <c r="CO124" s="991"/>
      <c r="CP124" s="857" t="s">
        <v>497</v>
      </c>
      <c r="CQ124" s="858"/>
      <c r="CR124" s="858"/>
      <c r="CS124" s="858"/>
      <c r="CT124" s="858"/>
      <c r="CU124" s="858"/>
      <c r="CV124" s="858"/>
      <c r="CW124" s="858"/>
      <c r="CX124" s="858"/>
      <c r="CY124" s="858"/>
      <c r="CZ124" s="858"/>
      <c r="DA124" s="858"/>
      <c r="DB124" s="858"/>
      <c r="DC124" s="858"/>
      <c r="DD124" s="858"/>
      <c r="DE124" s="858"/>
      <c r="DF124" s="859"/>
      <c r="DG124" s="847" t="s">
        <v>205</v>
      </c>
      <c r="DH124" s="848"/>
      <c r="DI124" s="848"/>
      <c r="DJ124" s="848"/>
      <c r="DK124" s="849"/>
      <c r="DL124" s="850" t="s">
        <v>205</v>
      </c>
      <c r="DM124" s="848"/>
      <c r="DN124" s="848"/>
      <c r="DO124" s="848"/>
      <c r="DP124" s="849"/>
      <c r="DQ124" s="850" t="s">
        <v>205</v>
      </c>
      <c r="DR124" s="848"/>
      <c r="DS124" s="848"/>
      <c r="DT124" s="848"/>
      <c r="DU124" s="849"/>
      <c r="DV124" s="851" t="s">
        <v>205</v>
      </c>
      <c r="DW124" s="852"/>
      <c r="DX124" s="852"/>
      <c r="DY124" s="852"/>
      <c r="DZ124" s="853"/>
    </row>
    <row r="125" spans="1:130" s="48" customFormat="1" ht="26.25" customHeight="1" x14ac:dyDescent="0.15">
      <c r="A125" s="1014"/>
      <c r="B125" s="1010"/>
      <c r="C125" s="815" t="s">
        <v>489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08" t="s">
        <v>205</v>
      </c>
      <c r="AB125" s="809"/>
      <c r="AC125" s="809"/>
      <c r="AD125" s="809"/>
      <c r="AE125" s="810"/>
      <c r="AF125" s="811" t="s">
        <v>205</v>
      </c>
      <c r="AG125" s="809"/>
      <c r="AH125" s="809"/>
      <c r="AI125" s="809"/>
      <c r="AJ125" s="810"/>
      <c r="AK125" s="811" t="s">
        <v>205</v>
      </c>
      <c r="AL125" s="809"/>
      <c r="AM125" s="809"/>
      <c r="AN125" s="809"/>
      <c r="AO125" s="810"/>
      <c r="AP125" s="812" t="s">
        <v>205</v>
      </c>
      <c r="AQ125" s="813"/>
      <c r="AR125" s="813"/>
      <c r="AS125" s="813"/>
      <c r="AT125" s="814"/>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2" t="s">
        <v>500</v>
      </c>
      <c r="CL125" s="985"/>
      <c r="CM125" s="985"/>
      <c r="CN125" s="985"/>
      <c r="CO125" s="986"/>
      <c r="CP125" s="799" t="s">
        <v>145</v>
      </c>
      <c r="CQ125" s="790"/>
      <c r="CR125" s="790"/>
      <c r="CS125" s="790"/>
      <c r="CT125" s="790"/>
      <c r="CU125" s="790"/>
      <c r="CV125" s="790"/>
      <c r="CW125" s="790"/>
      <c r="CX125" s="790"/>
      <c r="CY125" s="790"/>
      <c r="CZ125" s="790"/>
      <c r="DA125" s="790"/>
      <c r="DB125" s="790"/>
      <c r="DC125" s="790"/>
      <c r="DD125" s="790"/>
      <c r="DE125" s="790"/>
      <c r="DF125" s="791"/>
      <c r="DG125" s="800" t="s">
        <v>205</v>
      </c>
      <c r="DH125" s="801"/>
      <c r="DI125" s="801"/>
      <c r="DJ125" s="801"/>
      <c r="DK125" s="801"/>
      <c r="DL125" s="801" t="s">
        <v>205</v>
      </c>
      <c r="DM125" s="801"/>
      <c r="DN125" s="801"/>
      <c r="DO125" s="801"/>
      <c r="DP125" s="801"/>
      <c r="DQ125" s="801" t="s">
        <v>205</v>
      </c>
      <c r="DR125" s="801"/>
      <c r="DS125" s="801"/>
      <c r="DT125" s="801"/>
      <c r="DU125" s="801"/>
      <c r="DV125" s="804" t="s">
        <v>205</v>
      </c>
      <c r="DW125" s="804"/>
      <c r="DX125" s="804"/>
      <c r="DY125" s="804"/>
      <c r="DZ125" s="805"/>
    </row>
    <row r="126" spans="1:130" s="48" customFormat="1" ht="26.25" customHeight="1" x14ac:dyDescent="0.15">
      <c r="A126" s="1014"/>
      <c r="B126" s="1010"/>
      <c r="C126" s="815" t="s">
        <v>490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08" t="s">
        <v>205</v>
      </c>
      <c r="AB126" s="809"/>
      <c r="AC126" s="809"/>
      <c r="AD126" s="809"/>
      <c r="AE126" s="810"/>
      <c r="AF126" s="811" t="s">
        <v>205</v>
      </c>
      <c r="AG126" s="809"/>
      <c r="AH126" s="809"/>
      <c r="AI126" s="809"/>
      <c r="AJ126" s="810"/>
      <c r="AK126" s="811" t="s">
        <v>205</v>
      </c>
      <c r="AL126" s="809"/>
      <c r="AM126" s="809"/>
      <c r="AN126" s="809"/>
      <c r="AO126" s="810"/>
      <c r="AP126" s="812" t="s">
        <v>205</v>
      </c>
      <c r="AQ126" s="813"/>
      <c r="AR126" s="813"/>
      <c r="AS126" s="813"/>
      <c r="AT126" s="814"/>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3"/>
      <c r="CL126" s="988"/>
      <c r="CM126" s="988"/>
      <c r="CN126" s="988"/>
      <c r="CO126" s="989"/>
      <c r="CP126" s="815" t="s">
        <v>425</v>
      </c>
      <c r="CQ126" s="816"/>
      <c r="CR126" s="816"/>
      <c r="CS126" s="816"/>
      <c r="CT126" s="816"/>
      <c r="CU126" s="816"/>
      <c r="CV126" s="816"/>
      <c r="CW126" s="816"/>
      <c r="CX126" s="816"/>
      <c r="CY126" s="816"/>
      <c r="CZ126" s="816"/>
      <c r="DA126" s="816"/>
      <c r="DB126" s="816"/>
      <c r="DC126" s="816"/>
      <c r="DD126" s="816"/>
      <c r="DE126" s="816"/>
      <c r="DF126" s="817"/>
      <c r="DG126" s="818" t="s">
        <v>205</v>
      </c>
      <c r="DH126" s="819"/>
      <c r="DI126" s="819"/>
      <c r="DJ126" s="819"/>
      <c r="DK126" s="819"/>
      <c r="DL126" s="819" t="s">
        <v>205</v>
      </c>
      <c r="DM126" s="819"/>
      <c r="DN126" s="819"/>
      <c r="DO126" s="819"/>
      <c r="DP126" s="819"/>
      <c r="DQ126" s="819" t="s">
        <v>205</v>
      </c>
      <c r="DR126" s="819"/>
      <c r="DS126" s="819"/>
      <c r="DT126" s="819"/>
      <c r="DU126" s="819"/>
      <c r="DV126" s="822" t="s">
        <v>205</v>
      </c>
      <c r="DW126" s="822"/>
      <c r="DX126" s="822"/>
      <c r="DY126" s="822"/>
      <c r="DZ126" s="823"/>
    </row>
    <row r="127" spans="1:130" s="48" customFormat="1" ht="26.25" customHeight="1" x14ac:dyDescent="0.15">
      <c r="A127" s="1015"/>
      <c r="B127" s="1012"/>
      <c r="C127" s="840" t="s">
        <v>86</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808" t="s">
        <v>205</v>
      </c>
      <c r="AB127" s="809"/>
      <c r="AC127" s="809"/>
      <c r="AD127" s="809"/>
      <c r="AE127" s="810"/>
      <c r="AF127" s="811" t="s">
        <v>205</v>
      </c>
      <c r="AG127" s="809"/>
      <c r="AH127" s="809"/>
      <c r="AI127" s="809"/>
      <c r="AJ127" s="810"/>
      <c r="AK127" s="811" t="s">
        <v>205</v>
      </c>
      <c r="AL127" s="809"/>
      <c r="AM127" s="809"/>
      <c r="AN127" s="809"/>
      <c r="AO127" s="810"/>
      <c r="AP127" s="812" t="s">
        <v>205</v>
      </c>
      <c r="AQ127" s="813"/>
      <c r="AR127" s="813"/>
      <c r="AS127" s="813"/>
      <c r="AT127" s="814"/>
      <c r="AU127" s="56"/>
      <c r="AV127" s="56"/>
      <c r="AW127" s="56"/>
      <c r="AX127" s="872" t="s">
        <v>501</v>
      </c>
      <c r="AY127" s="873"/>
      <c r="AZ127" s="873"/>
      <c r="BA127" s="873"/>
      <c r="BB127" s="873"/>
      <c r="BC127" s="873"/>
      <c r="BD127" s="873"/>
      <c r="BE127" s="874"/>
      <c r="BF127" s="875" t="s">
        <v>125</v>
      </c>
      <c r="BG127" s="873"/>
      <c r="BH127" s="873"/>
      <c r="BI127" s="873"/>
      <c r="BJ127" s="873"/>
      <c r="BK127" s="873"/>
      <c r="BL127" s="874"/>
      <c r="BM127" s="875" t="s">
        <v>426</v>
      </c>
      <c r="BN127" s="873"/>
      <c r="BO127" s="873"/>
      <c r="BP127" s="873"/>
      <c r="BQ127" s="873"/>
      <c r="BR127" s="873"/>
      <c r="BS127" s="874"/>
      <c r="BT127" s="875" t="s">
        <v>416</v>
      </c>
      <c r="BU127" s="873"/>
      <c r="BV127" s="873"/>
      <c r="BW127" s="873"/>
      <c r="BX127" s="873"/>
      <c r="BY127" s="873"/>
      <c r="BZ127" s="876"/>
      <c r="CA127" s="56"/>
      <c r="CB127" s="56"/>
      <c r="CC127" s="56"/>
      <c r="CD127" s="74"/>
      <c r="CE127" s="74"/>
      <c r="CF127" s="74"/>
      <c r="CG127" s="56"/>
      <c r="CH127" s="56"/>
      <c r="CI127" s="56"/>
      <c r="CJ127" s="75"/>
      <c r="CK127" s="993"/>
      <c r="CL127" s="988"/>
      <c r="CM127" s="988"/>
      <c r="CN127" s="988"/>
      <c r="CO127" s="989"/>
      <c r="CP127" s="815" t="s">
        <v>454</v>
      </c>
      <c r="CQ127" s="816"/>
      <c r="CR127" s="816"/>
      <c r="CS127" s="816"/>
      <c r="CT127" s="816"/>
      <c r="CU127" s="816"/>
      <c r="CV127" s="816"/>
      <c r="CW127" s="816"/>
      <c r="CX127" s="816"/>
      <c r="CY127" s="816"/>
      <c r="CZ127" s="816"/>
      <c r="DA127" s="816"/>
      <c r="DB127" s="816"/>
      <c r="DC127" s="816"/>
      <c r="DD127" s="816"/>
      <c r="DE127" s="816"/>
      <c r="DF127" s="817"/>
      <c r="DG127" s="818" t="s">
        <v>205</v>
      </c>
      <c r="DH127" s="819"/>
      <c r="DI127" s="819"/>
      <c r="DJ127" s="819"/>
      <c r="DK127" s="819"/>
      <c r="DL127" s="819" t="s">
        <v>205</v>
      </c>
      <c r="DM127" s="819"/>
      <c r="DN127" s="819"/>
      <c r="DO127" s="819"/>
      <c r="DP127" s="819"/>
      <c r="DQ127" s="819" t="s">
        <v>205</v>
      </c>
      <c r="DR127" s="819"/>
      <c r="DS127" s="819"/>
      <c r="DT127" s="819"/>
      <c r="DU127" s="819"/>
      <c r="DV127" s="822" t="s">
        <v>205</v>
      </c>
      <c r="DW127" s="822"/>
      <c r="DX127" s="822"/>
      <c r="DY127" s="822"/>
      <c r="DZ127" s="823"/>
    </row>
    <row r="128" spans="1:130" s="48" customFormat="1" ht="26.25" customHeight="1" x14ac:dyDescent="0.15">
      <c r="A128" s="877" t="s">
        <v>502</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7</v>
      </c>
      <c r="X128" s="879"/>
      <c r="Y128" s="879"/>
      <c r="Z128" s="880"/>
      <c r="AA128" s="792" t="s">
        <v>205</v>
      </c>
      <c r="AB128" s="793"/>
      <c r="AC128" s="793"/>
      <c r="AD128" s="793"/>
      <c r="AE128" s="794"/>
      <c r="AF128" s="795" t="s">
        <v>205</v>
      </c>
      <c r="AG128" s="793"/>
      <c r="AH128" s="793"/>
      <c r="AI128" s="793"/>
      <c r="AJ128" s="794"/>
      <c r="AK128" s="795" t="s">
        <v>205</v>
      </c>
      <c r="AL128" s="793"/>
      <c r="AM128" s="793"/>
      <c r="AN128" s="793"/>
      <c r="AO128" s="794"/>
      <c r="AP128" s="881"/>
      <c r="AQ128" s="882"/>
      <c r="AR128" s="882"/>
      <c r="AS128" s="882"/>
      <c r="AT128" s="883"/>
      <c r="AU128" s="56"/>
      <c r="AV128" s="56"/>
      <c r="AW128" s="56"/>
      <c r="AX128" s="789" t="s">
        <v>317</v>
      </c>
      <c r="AY128" s="790"/>
      <c r="AZ128" s="790"/>
      <c r="BA128" s="790"/>
      <c r="BB128" s="790"/>
      <c r="BC128" s="790"/>
      <c r="BD128" s="790"/>
      <c r="BE128" s="791"/>
      <c r="BF128" s="884" t="s">
        <v>205</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74"/>
      <c r="CB128" s="74"/>
      <c r="CC128" s="74"/>
      <c r="CD128" s="74"/>
      <c r="CE128" s="74"/>
      <c r="CF128" s="74"/>
      <c r="CG128" s="56"/>
      <c r="CH128" s="56"/>
      <c r="CI128" s="56"/>
      <c r="CJ128" s="75"/>
      <c r="CK128" s="994"/>
      <c r="CL128" s="995"/>
      <c r="CM128" s="995"/>
      <c r="CN128" s="995"/>
      <c r="CO128" s="996"/>
      <c r="CP128" s="888" t="s">
        <v>407</v>
      </c>
      <c r="CQ128" s="682"/>
      <c r="CR128" s="682"/>
      <c r="CS128" s="682"/>
      <c r="CT128" s="682"/>
      <c r="CU128" s="682"/>
      <c r="CV128" s="682"/>
      <c r="CW128" s="682"/>
      <c r="CX128" s="682"/>
      <c r="CY128" s="682"/>
      <c r="CZ128" s="682"/>
      <c r="DA128" s="682"/>
      <c r="DB128" s="682"/>
      <c r="DC128" s="682"/>
      <c r="DD128" s="682"/>
      <c r="DE128" s="682"/>
      <c r="DF128" s="889"/>
      <c r="DG128" s="890" t="s">
        <v>205</v>
      </c>
      <c r="DH128" s="891"/>
      <c r="DI128" s="891"/>
      <c r="DJ128" s="891"/>
      <c r="DK128" s="891"/>
      <c r="DL128" s="891" t="s">
        <v>205</v>
      </c>
      <c r="DM128" s="891"/>
      <c r="DN128" s="891"/>
      <c r="DO128" s="891"/>
      <c r="DP128" s="891"/>
      <c r="DQ128" s="891" t="s">
        <v>205</v>
      </c>
      <c r="DR128" s="891"/>
      <c r="DS128" s="891"/>
      <c r="DT128" s="891"/>
      <c r="DU128" s="891"/>
      <c r="DV128" s="892" t="s">
        <v>205</v>
      </c>
      <c r="DW128" s="892"/>
      <c r="DX128" s="892"/>
      <c r="DY128" s="892"/>
      <c r="DZ128" s="893"/>
    </row>
    <row r="129" spans="1:131" s="48" customFormat="1" ht="26.25" customHeight="1" x14ac:dyDescent="0.15">
      <c r="A129" s="806" t="s">
        <v>176</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894" t="s">
        <v>245</v>
      </c>
      <c r="X129" s="895"/>
      <c r="Y129" s="895"/>
      <c r="Z129" s="896"/>
      <c r="AA129" s="808">
        <v>3422916</v>
      </c>
      <c r="AB129" s="809"/>
      <c r="AC129" s="809"/>
      <c r="AD129" s="809"/>
      <c r="AE129" s="810"/>
      <c r="AF129" s="811">
        <v>3682199</v>
      </c>
      <c r="AG129" s="809"/>
      <c r="AH129" s="809"/>
      <c r="AI129" s="809"/>
      <c r="AJ129" s="810"/>
      <c r="AK129" s="811">
        <v>3609818</v>
      </c>
      <c r="AL129" s="809"/>
      <c r="AM129" s="809"/>
      <c r="AN129" s="809"/>
      <c r="AO129" s="810"/>
      <c r="AP129" s="897"/>
      <c r="AQ129" s="898"/>
      <c r="AR129" s="898"/>
      <c r="AS129" s="898"/>
      <c r="AT129" s="899"/>
      <c r="AU129" s="67"/>
      <c r="AV129" s="67"/>
      <c r="AW129" s="67"/>
      <c r="AX129" s="900" t="s">
        <v>118</v>
      </c>
      <c r="AY129" s="816"/>
      <c r="AZ129" s="816"/>
      <c r="BA129" s="816"/>
      <c r="BB129" s="816"/>
      <c r="BC129" s="816"/>
      <c r="BD129" s="816"/>
      <c r="BE129" s="817"/>
      <c r="BF129" s="901" t="s">
        <v>205</v>
      </c>
      <c r="BG129" s="902"/>
      <c r="BH129" s="902"/>
      <c r="BI129" s="902"/>
      <c r="BJ129" s="902"/>
      <c r="BK129" s="902"/>
      <c r="BL129" s="903"/>
      <c r="BM129" s="901">
        <v>20</v>
      </c>
      <c r="BN129" s="902"/>
      <c r="BO129" s="902"/>
      <c r="BP129" s="902"/>
      <c r="BQ129" s="902"/>
      <c r="BR129" s="902"/>
      <c r="BS129" s="903"/>
      <c r="BT129" s="901">
        <v>30</v>
      </c>
      <c r="BU129" s="902"/>
      <c r="BV129" s="902"/>
      <c r="BW129" s="902"/>
      <c r="BX129" s="902"/>
      <c r="BY129" s="902"/>
      <c r="BZ129" s="90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6" t="s">
        <v>503</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894" t="s">
        <v>504</v>
      </c>
      <c r="X130" s="895"/>
      <c r="Y130" s="895"/>
      <c r="Z130" s="896"/>
      <c r="AA130" s="808">
        <v>379791</v>
      </c>
      <c r="AB130" s="809"/>
      <c r="AC130" s="809"/>
      <c r="AD130" s="809"/>
      <c r="AE130" s="810"/>
      <c r="AF130" s="811">
        <v>391478</v>
      </c>
      <c r="AG130" s="809"/>
      <c r="AH130" s="809"/>
      <c r="AI130" s="809"/>
      <c r="AJ130" s="810"/>
      <c r="AK130" s="811">
        <v>474940</v>
      </c>
      <c r="AL130" s="809"/>
      <c r="AM130" s="809"/>
      <c r="AN130" s="809"/>
      <c r="AO130" s="810"/>
      <c r="AP130" s="897"/>
      <c r="AQ130" s="898"/>
      <c r="AR130" s="898"/>
      <c r="AS130" s="898"/>
      <c r="AT130" s="899"/>
      <c r="AU130" s="67"/>
      <c r="AV130" s="67"/>
      <c r="AW130" s="67"/>
      <c r="AX130" s="900" t="s">
        <v>441</v>
      </c>
      <c r="AY130" s="816"/>
      <c r="AZ130" s="816"/>
      <c r="BA130" s="816"/>
      <c r="BB130" s="816"/>
      <c r="BC130" s="816"/>
      <c r="BD130" s="816"/>
      <c r="BE130" s="817"/>
      <c r="BF130" s="905">
        <v>3.5</v>
      </c>
      <c r="BG130" s="906"/>
      <c r="BH130" s="906"/>
      <c r="BI130" s="906"/>
      <c r="BJ130" s="906"/>
      <c r="BK130" s="906"/>
      <c r="BL130" s="907"/>
      <c r="BM130" s="905">
        <v>25</v>
      </c>
      <c r="BN130" s="906"/>
      <c r="BO130" s="906"/>
      <c r="BP130" s="906"/>
      <c r="BQ130" s="906"/>
      <c r="BR130" s="906"/>
      <c r="BS130" s="907"/>
      <c r="BT130" s="905">
        <v>35</v>
      </c>
      <c r="BU130" s="906"/>
      <c r="BV130" s="906"/>
      <c r="BW130" s="906"/>
      <c r="BX130" s="906"/>
      <c r="BY130" s="906"/>
      <c r="BZ130" s="90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9"/>
      <c r="B131" s="910"/>
      <c r="C131" s="910"/>
      <c r="D131" s="910"/>
      <c r="E131" s="910"/>
      <c r="F131" s="910"/>
      <c r="G131" s="910"/>
      <c r="H131" s="910"/>
      <c r="I131" s="910"/>
      <c r="J131" s="910"/>
      <c r="K131" s="910"/>
      <c r="L131" s="910"/>
      <c r="M131" s="910"/>
      <c r="N131" s="910"/>
      <c r="O131" s="910"/>
      <c r="P131" s="910"/>
      <c r="Q131" s="910"/>
      <c r="R131" s="910"/>
      <c r="S131" s="910"/>
      <c r="T131" s="910"/>
      <c r="U131" s="910"/>
      <c r="V131" s="910"/>
      <c r="W131" s="911" t="s">
        <v>178</v>
      </c>
      <c r="X131" s="912"/>
      <c r="Y131" s="912"/>
      <c r="Z131" s="913"/>
      <c r="AA131" s="847">
        <v>3043125</v>
      </c>
      <c r="AB131" s="848"/>
      <c r="AC131" s="848"/>
      <c r="AD131" s="848"/>
      <c r="AE131" s="849"/>
      <c r="AF131" s="850">
        <v>3290721</v>
      </c>
      <c r="AG131" s="848"/>
      <c r="AH131" s="848"/>
      <c r="AI131" s="848"/>
      <c r="AJ131" s="849"/>
      <c r="AK131" s="850">
        <v>3134878</v>
      </c>
      <c r="AL131" s="848"/>
      <c r="AM131" s="848"/>
      <c r="AN131" s="848"/>
      <c r="AO131" s="849"/>
      <c r="AP131" s="914"/>
      <c r="AQ131" s="915"/>
      <c r="AR131" s="915"/>
      <c r="AS131" s="915"/>
      <c r="AT131" s="916"/>
      <c r="AU131" s="67"/>
      <c r="AV131" s="67"/>
      <c r="AW131" s="67"/>
      <c r="AX131" s="917" t="s">
        <v>67</v>
      </c>
      <c r="AY131" s="682"/>
      <c r="AZ131" s="682"/>
      <c r="BA131" s="682"/>
      <c r="BB131" s="682"/>
      <c r="BC131" s="682"/>
      <c r="BD131" s="682"/>
      <c r="BE131" s="889"/>
      <c r="BF131" s="918" t="s">
        <v>205</v>
      </c>
      <c r="BG131" s="919"/>
      <c r="BH131" s="919"/>
      <c r="BI131" s="919"/>
      <c r="BJ131" s="919"/>
      <c r="BK131" s="919"/>
      <c r="BL131" s="920"/>
      <c r="BM131" s="918">
        <v>350</v>
      </c>
      <c r="BN131" s="919"/>
      <c r="BO131" s="919"/>
      <c r="BP131" s="919"/>
      <c r="BQ131" s="919"/>
      <c r="BR131" s="919"/>
      <c r="BS131" s="920"/>
      <c r="BT131" s="921"/>
      <c r="BU131" s="922"/>
      <c r="BV131" s="922"/>
      <c r="BW131" s="922"/>
      <c r="BX131" s="922"/>
      <c r="BY131" s="922"/>
      <c r="BZ131" s="92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7" t="s">
        <v>31</v>
      </c>
      <c r="B132" s="998"/>
      <c r="C132" s="998"/>
      <c r="D132" s="998"/>
      <c r="E132" s="998"/>
      <c r="F132" s="998"/>
      <c r="G132" s="998"/>
      <c r="H132" s="998"/>
      <c r="I132" s="998"/>
      <c r="J132" s="998"/>
      <c r="K132" s="998"/>
      <c r="L132" s="998"/>
      <c r="M132" s="998"/>
      <c r="N132" s="998"/>
      <c r="O132" s="998"/>
      <c r="P132" s="998"/>
      <c r="Q132" s="998"/>
      <c r="R132" s="998"/>
      <c r="S132" s="998"/>
      <c r="T132" s="998"/>
      <c r="U132" s="998"/>
      <c r="V132" s="924" t="s">
        <v>505</v>
      </c>
      <c r="W132" s="924"/>
      <c r="X132" s="924"/>
      <c r="Y132" s="924"/>
      <c r="Z132" s="925"/>
      <c r="AA132" s="926">
        <v>2.8575888269999998</v>
      </c>
      <c r="AB132" s="927"/>
      <c r="AC132" s="927"/>
      <c r="AD132" s="927"/>
      <c r="AE132" s="928"/>
      <c r="AF132" s="929">
        <v>4.3325155789999998</v>
      </c>
      <c r="AG132" s="927"/>
      <c r="AH132" s="927"/>
      <c r="AI132" s="927"/>
      <c r="AJ132" s="928"/>
      <c r="AK132" s="929">
        <v>3.4855582900000002</v>
      </c>
      <c r="AL132" s="927"/>
      <c r="AM132" s="927"/>
      <c r="AN132" s="927"/>
      <c r="AO132" s="928"/>
      <c r="AP132" s="844"/>
      <c r="AQ132" s="845"/>
      <c r="AR132" s="845"/>
      <c r="AS132" s="845"/>
      <c r="AT132" s="93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9"/>
      <c r="B133" s="1000"/>
      <c r="C133" s="1000"/>
      <c r="D133" s="1000"/>
      <c r="E133" s="1000"/>
      <c r="F133" s="1000"/>
      <c r="G133" s="1000"/>
      <c r="H133" s="1000"/>
      <c r="I133" s="1000"/>
      <c r="J133" s="1000"/>
      <c r="K133" s="1000"/>
      <c r="L133" s="1000"/>
      <c r="M133" s="1000"/>
      <c r="N133" s="1000"/>
      <c r="O133" s="1000"/>
      <c r="P133" s="1000"/>
      <c r="Q133" s="1000"/>
      <c r="R133" s="1000"/>
      <c r="S133" s="1000"/>
      <c r="T133" s="1000"/>
      <c r="U133" s="1000"/>
      <c r="V133" s="931" t="s">
        <v>63</v>
      </c>
      <c r="W133" s="931"/>
      <c r="X133" s="931"/>
      <c r="Y133" s="931"/>
      <c r="Z133" s="932"/>
      <c r="AA133" s="933">
        <v>2.4</v>
      </c>
      <c r="AB133" s="934"/>
      <c r="AC133" s="934"/>
      <c r="AD133" s="934"/>
      <c r="AE133" s="935"/>
      <c r="AF133" s="933">
        <v>3</v>
      </c>
      <c r="AG133" s="934"/>
      <c r="AH133" s="934"/>
      <c r="AI133" s="934"/>
      <c r="AJ133" s="935"/>
      <c r="AK133" s="933">
        <v>3.5</v>
      </c>
      <c r="AL133" s="934"/>
      <c r="AM133" s="934"/>
      <c r="AN133" s="934"/>
      <c r="AO133" s="935"/>
      <c r="AP133" s="869"/>
      <c r="AQ133" s="870"/>
      <c r="AR133" s="870"/>
      <c r="AS133" s="870"/>
      <c r="AT133" s="936"/>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EN2gfeNpqRCeHuFXGlJ+SaEAV/shCKXtrvd6enaulrU0kxgecu87dxLpQs39YEqRCE1gcseauP76mvruEu0LYg==" saltValue="1+K4VGykH+0qxRcfBZocr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iwYHhmTzr3LKbu0CIOogdeZwcROx3hSlVEdU7U+gs9Gk+hc/PAtJC8i38c2bXRwj3LqH0ssn383/yfHWd+o2nQ==" saltValue="Igag6LEGE7uDuwIm+jgiP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E5g0WNhkD4fuHXcbzXQ3lxYCpBj6X789yyB7QXt6lKWpAmAybGIckFZ8OybR6UiYjaWy8zV5ul4gqTC6A9B9Yw==" saltValue="+aCVnYgp/5/gAaDUblhzs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342</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8" t="s">
        <v>89</v>
      </c>
      <c r="AP7" s="127"/>
      <c r="AQ7" s="138" t="s">
        <v>507</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9"/>
      <c r="AP8" s="128" t="s">
        <v>509</v>
      </c>
      <c r="AQ8" s="139" t="s">
        <v>510</v>
      </c>
      <c r="AR8" s="153" t="s">
        <v>431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6" t="s">
        <v>511</v>
      </c>
      <c r="AL9" s="1017"/>
      <c r="AM9" s="1017"/>
      <c r="AN9" s="1018"/>
      <c r="AO9" s="117">
        <v>739006</v>
      </c>
      <c r="AP9" s="117">
        <v>229291</v>
      </c>
      <c r="AQ9" s="140">
        <v>239803</v>
      </c>
      <c r="AR9" s="154">
        <v>-4.4000000000000004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6" t="s">
        <v>212</v>
      </c>
      <c r="AL10" s="1017"/>
      <c r="AM10" s="1017"/>
      <c r="AN10" s="1018"/>
      <c r="AO10" s="118">
        <v>119513</v>
      </c>
      <c r="AP10" s="118">
        <v>37081</v>
      </c>
      <c r="AQ10" s="141">
        <v>35073</v>
      </c>
      <c r="AR10" s="155">
        <v>5.7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6" t="s">
        <v>405</v>
      </c>
      <c r="AL11" s="1017"/>
      <c r="AM11" s="1017"/>
      <c r="AN11" s="1018"/>
      <c r="AO11" s="118" t="s">
        <v>205</v>
      </c>
      <c r="AP11" s="118" t="s">
        <v>205</v>
      </c>
      <c r="AQ11" s="141">
        <v>3640</v>
      </c>
      <c r="AR11" s="155" t="s">
        <v>205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6" t="s">
        <v>244</v>
      </c>
      <c r="AL12" s="1017"/>
      <c r="AM12" s="1017"/>
      <c r="AN12" s="1018"/>
      <c r="AO12" s="118" t="s">
        <v>205</v>
      </c>
      <c r="AP12" s="118" t="s">
        <v>205</v>
      </c>
      <c r="AQ12" s="141" t="s">
        <v>205</v>
      </c>
      <c r="AR12" s="155" t="s">
        <v>205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6" t="s">
        <v>512</v>
      </c>
      <c r="AL13" s="1017"/>
      <c r="AM13" s="1017"/>
      <c r="AN13" s="1018"/>
      <c r="AO13" s="118">
        <v>61899</v>
      </c>
      <c r="AP13" s="118">
        <v>19205</v>
      </c>
      <c r="AQ13" s="141">
        <v>11407</v>
      </c>
      <c r="AR13" s="155">
        <v>68.400000000000006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6" t="s">
        <v>513</v>
      </c>
      <c r="AL14" s="1017"/>
      <c r="AM14" s="1017"/>
      <c r="AN14" s="1018"/>
      <c r="AO14" s="118">
        <v>6222</v>
      </c>
      <c r="AP14" s="118">
        <v>1930</v>
      </c>
      <c r="AQ14" s="141">
        <v>4585</v>
      </c>
      <c r="AR14" s="155">
        <v>-57.9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9" t="s">
        <v>319</v>
      </c>
      <c r="AL15" s="1020"/>
      <c r="AM15" s="1020"/>
      <c r="AN15" s="1021"/>
      <c r="AO15" s="118">
        <v>-47159</v>
      </c>
      <c r="AP15" s="118">
        <v>-14632</v>
      </c>
      <c r="AQ15" s="141">
        <v>-18839</v>
      </c>
      <c r="AR15" s="155">
        <v>-22.3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9" t="s">
        <v>284</v>
      </c>
      <c r="AL16" s="1020"/>
      <c r="AM16" s="1020"/>
      <c r="AN16" s="1021"/>
      <c r="AO16" s="118">
        <v>879481</v>
      </c>
      <c r="AP16" s="118">
        <v>272877</v>
      </c>
      <c r="AQ16" s="141">
        <v>275669</v>
      </c>
      <c r="AR16" s="155">
        <v>-1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514</v>
      </c>
      <c r="AP20" s="129" t="s">
        <v>347</v>
      </c>
      <c r="AQ20" s="142" t="s">
        <v>44</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2" t="s">
        <v>515</v>
      </c>
      <c r="AL21" s="1023"/>
      <c r="AM21" s="1023"/>
      <c r="AN21" s="1024"/>
      <c r="AO21" s="120">
        <v>25.13</v>
      </c>
      <c r="AP21" s="130">
        <v>23.86</v>
      </c>
      <c r="AQ21" s="143">
        <v>1.27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2" t="s">
        <v>516</v>
      </c>
      <c r="AL22" s="1023"/>
      <c r="AM22" s="1023"/>
      <c r="AN22" s="1024"/>
      <c r="AO22" s="121">
        <v>92.3</v>
      </c>
      <c r="AP22" s="131">
        <v>95.5</v>
      </c>
      <c r="AQ22" s="144">
        <v>-3.2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5" t="s">
        <v>517</v>
      </c>
      <c r="B26" s="1025"/>
      <c r="C26" s="1025"/>
      <c r="D26" s="1025"/>
      <c r="E26" s="1025"/>
      <c r="F26" s="1025"/>
      <c r="G26" s="1025"/>
      <c r="H26" s="1025"/>
      <c r="I26" s="1025"/>
      <c r="J26" s="1025"/>
      <c r="K26" s="1025"/>
      <c r="L26" s="1025"/>
      <c r="M26" s="1025"/>
      <c r="N26" s="1025"/>
      <c r="O26" s="1025"/>
      <c r="P26" s="1025"/>
      <c r="Q26" s="1025"/>
      <c r="R26" s="1025"/>
      <c r="S26" s="1025"/>
      <c r="T26" s="1025"/>
      <c r="U26" s="1025"/>
      <c r="V26" s="1025"/>
      <c r="W26" s="1025"/>
      <c r="X26" s="1025"/>
      <c r="Y26" s="1025"/>
      <c r="Z26" s="1025"/>
      <c r="AA26" s="1025"/>
      <c r="AB26" s="1025"/>
      <c r="AC26" s="1025"/>
      <c r="AD26" s="1025"/>
      <c r="AE26" s="1025"/>
      <c r="AF26" s="1025"/>
      <c r="AG26" s="1025"/>
      <c r="AH26" s="1025"/>
      <c r="AI26" s="1025"/>
      <c r="AJ26" s="1025"/>
      <c r="AK26" s="1025"/>
      <c r="AL26" s="1025"/>
      <c r="AM26" s="1025"/>
      <c r="AN26" s="1025"/>
      <c r="AO26" s="1025"/>
      <c r="AP26" s="1025"/>
      <c r="AQ26" s="1025"/>
      <c r="AR26" s="1025"/>
      <c r="AS26" s="1025"/>
      <c r="AT26" s="91"/>
    </row>
    <row r="27" spans="1:46" x14ac:dyDescent="0.15">
      <c r="A27" s="85"/>
      <c r="AO27" s="90"/>
      <c r="AP27" s="90"/>
      <c r="AQ27" s="90"/>
      <c r="AR27" s="90"/>
      <c r="AS27" s="90"/>
      <c r="AT27" s="90"/>
    </row>
    <row r="28" spans="1:46" ht="17.25" x14ac:dyDescent="0.15">
      <c r="A28" s="82" t="s">
        <v>274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8" t="s">
        <v>89</v>
      </c>
      <c r="AP30" s="127"/>
      <c r="AQ30" s="138" t="s">
        <v>507</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9"/>
      <c r="AP31" s="128" t="s">
        <v>509</v>
      </c>
      <c r="AQ31" s="139" t="s">
        <v>510</v>
      </c>
      <c r="AR31" s="153" t="s">
        <v>431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6" t="s">
        <v>518</v>
      </c>
      <c r="AL32" s="1027"/>
      <c r="AM32" s="1027"/>
      <c r="AN32" s="1028"/>
      <c r="AO32" s="118">
        <v>539020</v>
      </c>
      <c r="AP32" s="118">
        <v>167242</v>
      </c>
      <c r="AQ32" s="145">
        <v>162926</v>
      </c>
      <c r="AR32" s="155">
        <v>2.6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6" t="s">
        <v>519</v>
      </c>
      <c r="AL33" s="1027"/>
      <c r="AM33" s="1027"/>
      <c r="AN33" s="1028"/>
      <c r="AO33" s="118" t="s">
        <v>205</v>
      </c>
      <c r="AP33" s="118" t="s">
        <v>205</v>
      </c>
      <c r="AQ33" s="145" t="s">
        <v>205</v>
      </c>
      <c r="AR33" s="155" t="s">
        <v>205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6" t="s">
        <v>237</v>
      </c>
      <c r="AL34" s="1027"/>
      <c r="AM34" s="1027"/>
      <c r="AN34" s="1028"/>
      <c r="AO34" s="118" t="s">
        <v>205</v>
      </c>
      <c r="AP34" s="118" t="s">
        <v>205</v>
      </c>
      <c r="AQ34" s="145">
        <v>4</v>
      </c>
      <c r="AR34" s="155" t="s">
        <v>205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6" t="s">
        <v>520</v>
      </c>
      <c r="AL35" s="1027"/>
      <c r="AM35" s="1027"/>
      <c r="AN35" s="1028"/>
      <c r="AO35" s="118">
        <v>38173</v>
      </c>
      <c r="AP35" s="118">
        <v>11844</v>
      </c>
      <c r="AQ35" s="145">
        <v>33512</v>
      </c>
      <c r="AR35" s="155">
        <v>-64.7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6" t="s">
        <v>40</v>
      </c>
      <c r="AL36" s="1027"/>
      <c r="AM36" s="1027"/>
      <c r="AN36" s="1028"/>
      <c r="AO36" s="118">
        <v>7015</v>
      </c>
      <c r="AP36" s="118">
        <v>2177</v>
      </c>
      <c r="AQ36" s="145">
        <v>2866</v>
      </c>
      <c r="AR36" s="155">
        <v>-24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6" t="s">
        <v>360</v>
      </c>
      <c r="AL37" s="1027"/>
      <c r="AM37" s="1027"/>
      <c r="AN37" s="1028"/>
      <c r="AO37" s="118" t="s">
        <v>205</v>
      </c>
      <c r="AP37" s="118" t="s">
        <v>205</v>
      </c>
      <c r="AQ37" s="145">
        <v>1429</v>
      </c>
      <c r="AR37" s="155" t="s">
        <v>205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9" t="s">
        <v>521</v>
      </c>
      <c r="AL38" s="1030"/>
      <c r="AM38" s="1030"/>
      <c r="AN38" s="1031"/>
      <c r="AO38" s="122" t="s">
        <v>205</v>
      </c>
      <c r="AP38" s="122" t="s">
        <v>205</v>
      </c>
      <c r="AQ38" s="146">
        <v>30</v>
      </c>
      <c r="AR38" s="144" t="s">
        <v>205</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9" t="s">
        <v>61</v>
      </c>
      <c r="AL39" s="1030"/>
      <c r="AM39" s="1030"/>
      <c r="AN39" s="1031"/>
      <c r="AO39" s="118" t="s">
        <v>205</v>
      </c>
      <c r="AP39" s="118" t="s">
        <v>205</v>
      </c>
      <c r="AQ39" s="145">
        <v>-7390</v>
      </c>
      <c r="AR39" s="155" t="s">
        <v>205</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6" t="s">
        <v>522</v>
      </c>
      <c r="AL40" s="1027"/>
      <c r="AM40" s="1027"/>
      <c r="AN40" s="1028"/>
      <c r="AO40" s="118">
        <v>-474940</v>
      </c>
      <c r="AP40" s="118">
        <v>-147360</v>
      </c>
      <c r="AQ40" s="145">
        <v>-136323</v>
      </c>
      <c r="AR40" s="155">
        <v>8.1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2" t="s">
        <v>393</v>
      </c>
      <c r="AL41" s="1033"/>
      <c r="AM41" s="1033"/>
      <c r="AN41" s="1034"/>
      <c r="AO41" s="118">
        <v>109268</v>
      </c>
      <c r="AP41" s="118">
        <v>33903</v>
      </c>
      <c r="AQ41" s="145">
        <v>57054</v>
      </c>
      <c r="AR41" s="155">
        <v>-40.6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523</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40" t="s">
        <v>89</v>
      </c>
      <c r="AN49" s="1035" t="s">
        <v>451</v>
      </c>
      <c r="AO49" s="1036"/>
      <c r="AP49" s="1036"/>
      <c r="AQ49" s="1036"/>
      <c r="AR49" s="1037"/>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1"/>
      <c r="AN50" s="114" t="s">
        <v>498</v>
      </c>
      <c r="AO50" s="124" t="s">
        <v>499</v>
      </c>
      <c r="AP50" s="135" t="s">
        <v>526</v>
      </c>
      <c r="AQ50" s="148" t="s">
        <v>388</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508</v>
      </c>
      <c r="AL51" s="103"/>
      <c r="AM51" s="108">
        <v>1603866</v>
      </c>
      <c r="AN51" s="115">
        <v>434299</v>
      </c>
      <c r="AO51" s="125">
        <v>86.7</v>
      </c>
      <c r="AP51" s="136">
        <v>271581</v>
      </c>
      <c r="AQ51" s="149">
        <v>-6.7</v>
      </c>
      <c r="AR51" s="159">
        <v>93.4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286</v>
      </c>
      <c r="AM52" s="109">
        <v>807028</v>
      </c>
      <c r="AN52" s="116">
        <v>218529</v>
      </c>
      <c r="AO52" s="126">
        <v>46.8</v>
      </c>
      <c r="AP52" s="137">
        <v>117844</v>
      </c>
      <c r="AQ52" s="150">
        <v>-1</v>
      </c>
      <c r="AR52" s="160">
        <v>47.8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528</v>
      </c>
      <c r="AL53" s="103"/>
      <c r="AM53" s="108">
        <v>1875140</v>
      </c>
      <c r="AN53" s="115">
        <v>529252</v>
      </c>
      <c r="AO53" s="125">
        <v>21.9</v>
      </c>
      <c r="AP53" s="136">
        <v>268375</v>
      </c>
      <c r="AQ53" s="149">
        <v>-1.2</v>
      </c>
      <c r="AR53" s="159">
        <v>23.1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286</v>
      </c>
      <c r="AM54" s="109">
        <v>940138</v>
      </c>
      <c r="AN54" s="116">
        <v>265351</v>
      </c>
      <c r="AO54" s="126">
        <v>21.4</v>
      </c>
      <c r="AP54" s="137">
        <v>119602</v>
      </c>
      <c r="AQ54" s="150">
        <v>1.5</v>
      </c>
      <c r="AR54" s="160">
        <v>19.899999999999999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483</v>
      </c>
      <c r="AL55" s="103"/>
      <c r="AM55" s="108">
        <v>1091830</v>
      </c>
      <c r="AN55" s="115">
        <v>319435</v>
      </c>
      <c r="AO55" s="125">
        <v>-39.6</v>
      </c>
      <c r="AP55" s="136">
        <v>301035</v>
      </c>
      <c r="AQ55" s="149">
        <v>12.2</v>
      </c>
      <c r="AR55" s="159">
        <v>-51.8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286</v>
      </c>
      <c r="AM56" s="109">
        <v>844493</v>
      </c>
      <c r="AN56" s="116">
        <v>247072</v>
      </c>
      <c r="AO56" s="126">
        <v>-6.9</v>
      </c>
      <c r="AP56" s="137">
        <v>154376</v>
      </c>
      <c r="AQ56" s="150">
        <v>29.1</v>
      </c>
      <c r="AR56" s="160">
        <v>-36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327</v>
      </c>
      <c r="AL57" s="103"/>
      <c r="AM57" s="108">
        <v>1849842</v>
      </c>
      <c r="AN57" s="115">
        <v>553513</v>
      </c>
      <c r="AO57" s="125">
        <v>73.3</v>
      </c>
      <c r="AP57" s="136">
        <v>277467</v>
      </c>
      <c r="AQ57" s="149">
        <v>-7.8</v>
      </c>
      <c r="AR57" s="159">
        <v>81.099999999999994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286</v>
      </c>
      <c r="AM58" s="109">
        <v>814672</v>
      </c>
      <c r="AN58" s="116">
        <v>243768</v>
      </c>
      <c r="AO58" s="126">
        <v>-1.3</v>
      </c>
      <c r="AP58" s="137">
        <v>128378</v>
      </c>
      <c r="AQ58" s="150">
        <v>-16.8</v>
      </c>
      <c r="AR58" s="160">
        <v>15.5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141</v>
      </c>
      <c r="AL59" s="103"/>
      <c r="AM59" s="108">
        <v>827674</v>
      </c>
      <c r="AN59" s="115">
        <v>256802</v>
      </c>
      <c r="AO59" s="125">
        <v>-53.6</v>
      </c>
      <c r="AP59" s="136">
        <v>282256</v>
      </c>
      <c r="AQ59" s="149">
        <v>1.7</v>
      </c>
      <c r="AR59" s="159">
        <v>-55.3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286</v>
      </c>
      <c r="AM60" s="109">
        <v>627078</v>
      </c>
      <c r="AN60" s="116">
        <v>194563</v>
      </c>
      <c r="AO60" s="126">
        <v>-20.2</v>
      </c>
      <c r="AP60" s="137">
        <v>145453</v>
      </c>
      <c r="AQ60" s="150">
        <v>13.3</v>
      </c>
      <c r="AR60" s="160">
        <v>-33.5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415</v>
      </c>
      <c r="AL61" s="106"/>
      <c r="AM61" s="108">
        <v>1449670</v>
      </c>
      <c r="AN61" s="115">
        <v>418660</v>
      </c>
      <c r="AO61" s="125">
        <v>17.7</v>
      </c>
      <c r="AP61" s="136">
        <v>280143</v>
      </c>
      <c r="AQ61" s="151">
        <v>-0.4</v>
      </c>
      <c r="AR61" s="159">
        <v>18.100000000000001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286</v>
      </c>
      <c r="AM62" s="109">
        <v>806682</v>
      </c>
      <c r="AN62" s="116">
        <v>233857</v>
      </c>
      <c r="AO62" s="126">
        <v>8</v>
      </c>
      <c r="AP62" s="137">
        <v>133131</v>
      </c>
      <c r="AQ62" s="150">
        <v>5.2</v>
      </c>
      <c r="AR62" s="160">
        <v>2.8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45lT3hQHlbFrrMQepsDuGEkBDuVMzjkQlhxT0GpDGyrk+oS8kN2e6gbJ4n8joMDHiJrbr4uPtwOviwtuO8AomQ==" saltValue="7KYu1+99NyK/YSabhol5O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101</v>
      </c>
    </row>
    <row r="120" spans="125:125" ht="13.5" hidden="1" customHeight="1" x14ac:dyDescent="0.15"/>
    <row r="121" spans="125:125" ht="13.5" hidden="1" customHeight="1" x14ac:dyDescent="0.15">
      <c r="DU121" s="78"/>
    </row>
  </sheetData>
  <sheetProtection algorithmName="SHA-512" hashValue="wWp24whVU5VkWLuXZjtSb0xv9KdslIQqVms/P5XQgGu0qITtceXzJKOtOQ9lT/3SnUY40pCnwTl9eM2z5SJAjA==" saltValue="CbbxrTe3wwLuwSDQ71fptg=="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101</v>
      </c>
    </row>
  </sheetData>
  <sheetProtection algorithmName="SHA-512" hashValue="WiCBj1Bdq2GNCcTL+DlUKG1sIV2c7ydRurrZdnhNRNp9w6rYf7JOO6RqL8lIWL2GGv+BFprA0tGrbEJLZk4rVQ==" saltValue="F9DGv4nvdjF+V+MTZsfY4A=="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530</v>
      </c>
      <c r="G46" s="177" t="s">
        <v>531</v>
      </c>
      <c r="H46" s="177" t="s">
        <v>532</v>
      </c>
      <c r="I46" s="177" t="s">
        <v>533</v>
      </c>
      <c r="J46" s="182" t="s">
        <v>534</v>
      </c>
    </row>
    <row r="47" spans="2:10" ht="57.75" customHeight="1" x14ac:dyDescent="0.15">
      <c r="B47" s="168"/>
      <c r="C47" s="1042" t="s">
        <v>3</v>
      </c>
      <c r="D47" s="1042"/>
      <c r="E47" s="1043"/>
      <c r="F47" s="174">
        <v>16.93</v>
      </c>
      <c r="G47" s="178">
        <v>16.920000000000002</v>
      </c>
      <c r="H47" s="178">
        <v>17.559999999999999</v>
      </c>
      <c r="I47" s="178">
        <v>19.09</v>
      </c>
      <c r="J47" s="183">
        <v>20.94</v>
      </c>
    </row>
    <row r="48" spans="2:10" ht="57.75" customHeight="1" x14ac:dyDescent="0.15">
      <c r="B48" s="169"/>
      <c r="C48" s="1044" t="s">
        <v>4</v>
      </c>
      <c r="D48" s="1044"/>
      <c r="E48" s="1045"/>
      <c r="F48" s="175">
        <v>3.06</v>
      </c>
      <c r="G48" s="179">
        <v>3.48</v>
      </c>
      <c r="H48" s="179">
        <v>5.64</v>
      </c>
      <c r="I48" s="179">
        <v>2.68</v>
      </c>
      <c r="J48" s="184">
        <v>2.92</v>
      </c>
    </row>
    <row r="49" spans="2:10" ht="57.75" customHeight="1" x14ac:dyDescent="0.15">
      <c r="B49" s="170"/>
      <c r="C49" s="1046" t="s">
        <v>15</v>
      </c>
      <c r="D49" s="1046"/>
      <c r="E49" s="1047"/>
      <c r="F49" s="176" t="s">
        <v>494</v>
      </c>
      <c r="G49" s="180">
        <v>0.49</v>
      </c>
      <c r="H49" s="180">
        <v>2.48</v>
      </c>
      <c r="I49" s="180" t="s">
        <v>225</v>
      </c>
      <c r="J49" s="185">
        <v>8.69</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2qGubK4UxnGkEKRQ64megutmaYe9KU3R/xXYhOHnkBTN0MSwSdqEFr8gPAt02xBZUZGmA/X9ktUVovYxKVq0YQ==" saltValue="tuOvnNF2omlBm/iJToNEl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2024-03-17T23:54:05Z</cp:lastPrinted>
  <dcterms:created xsi:type="dcterms:W3CDTF">2024-02-05T03:14:11Z</dcterms:created>
  <dcterms:modified xsi:type="dcterms:W3CDTF">2024-09-25T01:28:43Z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2024-09-12T07:11:18Z</vt:filetime>
  </property>
</Properties>
</file>