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9200" windowHeight="108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R102" i="12"/>
  <c r="AU88" i="12"/>
  <c r="AP88" i="12"/>
  <c r="AF88" i="12"/>
  <c r="AU63" i="12"/>
  <c r="AP63" i="12"/>
  <c r="AP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<sst xmlns="http://schemas.openxmlformats.org/spreadsheetml/2006/main" count="1102" uniqueCount="561">
  <si>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</si>
  <si>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</si>
  <si>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</si>
  <si>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</si>
  <si>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</si>
  <si>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</si>
  <si>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</si>
  <si>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</si>
  <si>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</si>
  <si>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</si>
  <si>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</si>
  <si>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</si>
  <si>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</si>
  <si>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</si>
  <si>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</si>
  <si>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</si>
  <si>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</si>
  <si>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</si>
  <si>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</si>
  <si>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</si>
  <si>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</si>
  <si>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</si>
  <si>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</si>
  <si>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</si>
  <si>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</si>
  <si>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</si>
  <si>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</si>
  <si>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</si>
  <si>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</si>
  <si>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</si>
  <si>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</si>
  <si>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</si>
  <si>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国民健康保険特別会計（直診勘定）</t>
  </si>
  <si>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</si>
  <si>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</si>
  <si>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</si>
  <si>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</si>
  <si>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</si>
  <si>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</si>
  <si>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</si>
  <si>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</si>
  <si>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</si>
  <si>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</si>
  <si>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</si>
  <si>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</si>
  <si>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下水道事業特別会計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</si>
  <si>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</si>
  <si>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</si>
  <si>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</si>
  <si>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</si>
  <si>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</si>
  <si>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</si>
  <si>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</si>
  <si>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</si>
  <si>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</si>
  <si>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</si>
  <si>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</si>
  <si>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</si>
  <si>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</si>
  <si>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</si>
  <si>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</si>
  <si>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</si>
  <si>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</si>
  <si>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</si>
  <si>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</si>
  <si>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</si>
  <si>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</si>
  <si>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</si>
  <si>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</si>
  <si>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</si>
  <si>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</si>
  <si>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仁淀川広域市町村圏事務組合</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</si>
  <si>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</si>
  <si>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</si>
  <si>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</si>
  <si>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</si>
  <si>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</si>
  <si>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</si>
  <si>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</si>
  <si>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</si>
  <si>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</si>
  <si>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</si>
  <si>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</si>
  <si>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</si>
  <si>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</si>
  <si>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</si>
  <si>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</si>
  <si>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</si>
  <si>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</si>
  <si>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</si>
  <si>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</si>
  <si>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</si>
  <si>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</si>
  <si>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</si>
  <si>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</si>
  <si>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</si>
  <si>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</si>
  <si>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</si>
  <si>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</si>
  <si>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</si>
  <si>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</si>
  <si>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</si>
  <si>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</si>
  <si>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</si>
  <si>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</si>
  <si>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</si>
  <si>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</si>
  <si>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</si>
  <si>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</si>
  <si>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</si>
  <si>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</si>
  <si>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</si>
  <si>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</si>
  <si>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</si>
  <si>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</si>
  <si>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</si>
  <si>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</si>
  <si>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</si>
  <si>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高知県広域食肉センター事務組合</t>
  </si>
  <si>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</si>
  <si>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</si>
  <si>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</si>
  <si>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</si>
  <si>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</si>
  <si>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</si>
  <si>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</si>
  <si>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</si>
  <si>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</si>
  <si>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</si>
  <si>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天王地区汚水処理施設事業特別会計</t>
  </si>
  <si>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</si>
  <si>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</si>
  <si>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</si>
  <si>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</si>
  <si>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</si>
  <si>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</si>
  <si>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</si>
  <si>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</si>
  <si>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-6.1</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</si>
  <si>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</si>
  <si>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</si>
  <si>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</si>
  <si>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</si>
  <si>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</si>
  <si>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</si>
  <si>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</si>
  <si>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</si>
  <si>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</si>
  <si>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Ⅴ－２</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</si>
  <si>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</si>
  <si>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</si>
  <si>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</si>
  <si>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</si>
  <si>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</si>
  <si>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</si>
  <si>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</si>
  <si>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</si>
  <si>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</si>
  <si>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　将来負担比率は将来負担額よりも基金等の充当可能財源が大きく、マイナスの値になっていることから、負債等の将来負担額に対する財源は確保されている。
　また、減価償却率は類似団体と同水準となっているため、今後も世代間負担比率の健全化に努めながら適切な老朽化対策、維持管理を行っていく。</t>
    <rPh sb="77" eb="82">
      <t>ゲンカショウキャクリツ</t>
    </rPh>
    <rPh sb="111" eb="114">
      <t>ケンゼンカ</t>
    </rPh>
    <rPh sb="115" eb="116">
      <t>ツト</t>
    </rPh>
    <rPh sb="129" eb="133">
      <t>イジカンリ</t>
    </rPh>
    <rPh sb="134" eb="135">
      <t>オコナ</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</si>
  <si>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</si>
  <si>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</si>
  <si>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</si>
  <si>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</si>
  <si>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</si>
  <si>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</si>
  <si>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</si>
  <si>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いの町</t>
  </si>
  <si>
    <t>人口1人当たり決算額</t>
    <rPh sb="0" eb="2">
      <t>ジンコウ</t>
    </rPh>
    <rPh sb="2" eb="4">
      <t>ヒトリ</t>
    </rPh>
    <rPh sb="4" eb="5">
      <t>ア</t>
    </rPh>
    <rPh sb="7" eb="9">
      <t>ケッサン</t>
    </rPh>
    <rPh sb="9" eb="10">
      <t>ガク</t>
    </rPh>
    <phoneticPr fontId="6"/>
  </si>
  <si>
    <t>地方交付税種地</t>
    <rPh sb="0" eb="2">
      <t>チホウ</t>
    </rPh>
    <rPh sb="2" eb="5">
      <t>コウフゼイ</t>
    </rPh>
    <rPh sb="5" eb="6">
      <t>シュ</t>
    </rPh>
    <rPh sb="6" eb="7">
      <t>チ</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</si>
  <si>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</si>
  <si>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</si>
  <si>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</si>
  <si>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</si>
  <si>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</si>
  <si>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</si>
  <si>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</si>
  <si>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</si>
  <si>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</si>
  <si>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</si>
  <si>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</si>
  <si>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</si>
  <si>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</si>
  <si>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</si>
  <si>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</si>
  <si>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</si>
  <si>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</si>
  <si>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</si>
  <si>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</si>
  <si>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</si>
  <si>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</si>
  <si>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</si>
  <si>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</si>
  <si>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</si>
  <si>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</si>
  <si>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</si>
  <si>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</si>
  <si>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</si>
  <si>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</si>
  <si>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</si>
  <si>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こうち人づくり広域連合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</si>
  <si>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</si>
  <si>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</si>
  <si>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</si>
  <si>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</si>
  <si>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</si>
  <si>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</si>
  <si>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</si>
  <si>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</si>
  <si>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</si>
  <si>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</si>
  <si>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</si>
  <si>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</si>
  <si>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</si>
  <si>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</si>
  <si>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</si>
  <si>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</si>
  <si>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</si>
  <si>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</si>
  <si>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</si>
  <si>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</si>
  <si>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</si>
  <si>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</si>
  <si>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</si>
  <si>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</si>
  <si>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</si>
  <si>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</si>
  <si>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</si>
  <si>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</si>
  <si>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</si>
  <si>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</si>
  <si>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</si>
  <si>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</si>
  <si>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-1.7</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</si>
  <si>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</si>
  <si>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</si>
  <si>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</si>
  <si>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</si>
  <si>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</si>
  <si>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</si>
  <si>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</si>
  <si>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</si>
  <si>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</si>
  <si>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</si>
  <si>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</si>
  <si>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再生可能エネルギー事業特別会計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</si>
  <si>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</si>
  <si>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</si>
  <si>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</si>
  <si>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</si>
  <si>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</si>
  <si>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</si>
  <si>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</si>
  <si>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水資源対策基金</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</si>
  <si>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</si>
  <si>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</si>
  <si>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</si>
  <si>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</si>
  <si>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</si>
  <si>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</si>
  <si>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</si>
  <si>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</si>
  <si>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</si>
  <si>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</si>
  <si>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</si>
  <si>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</si>
  <si>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</si>
  <si>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</si>
  <si>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</si>
  <si>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</si>
  <si>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</si>
  <si>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</si>
  <si>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</si>
  <si>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</si>
  <si>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</si>
  <si>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</si>
  <si>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</si>
  <si>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</si>
  <si>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</si>
  <si>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</si>
  <si>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</si>
  <si>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</si>
  <si>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</si>
  <si>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</si>
  <si>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</si>
  <si>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</si>
  <si>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</si>
  <si>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</si>
  <si>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</si>
  <si>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</si>
  <si>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</si>
  <si>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</si>
  <si>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</si>
  <si>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</si>
  <si>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</si>
  <si>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</si>
  <si>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</si>
  <si>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</si>
  <si>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</si>
  <si>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</si>
  <si>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</si>
  <si>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</si>
  <si>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</si>
  <si>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</si>
  <si>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</si>
  <si>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</si>
  <si>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</si>
  <si>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高知県いの町</t>
  </si>
  <si>
    <t>地方債</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</si>
  <si>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</si>
  <si>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</si>
  <si>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</si>
  <si>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</si>
  <si>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</si>
  <si>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</si>
  <si>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</si>
  <si>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</si>
  <si>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</si>
  <si>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</si>
  <si>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</si>
  <si>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</si>
  <si>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</si>
  <si>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実質公債費比率については、令和3年度から比較すると0.2ポイント増加している。これは、分子である地方債の元利償還金等は前年度と比較して減少しているが、分母である標準財政規模が減少したことが要因と考えられる。今後も新規発行を行った地方債の償還を行っていくため、実質公債費率とその将来負担比率の値を検討しながら計画的に地方債等の減少に努める。</t>
    <rPh sb="59" eb="62">
      <t>ゼンネンド</t>
    </rPh>
    <rPh sb="63" eb="65">
      <t>ヒカク</t>
    </rPh>
    <rPh sb="87" eb="89">
      <t>ゲンショウ</t>
    </rPh>
    <rPh sb="94" eb="96">
      <t>ヨウイン</t>
    </rPh>
    <rPh sb="97" eb="98">
      <t>カンガ</t>
    </rPh>
    <phoneticPr fontId="6"/>
  </si>
  <si>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</si>
  <si>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</si>
  <si>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</si>
  <si>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</si>
  <si>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</si>
  <si>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</si>
  <si>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</si>
  <si>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</si>
  <si>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</si>
  <si>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</si>
  <si>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</si>
  <si>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</si>
  <si>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</si>
  <si>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</si>
  <si>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</si>
  <si>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</si>
  <si>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</si>
  <si>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</si>
  <si>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</si>
  <si>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</si>
  <si>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</si>
  <si>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</si>
  <si>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</si>
  <si>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</si>
  <si>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</si>
  <si>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</si>
  <si>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</si>
  <si>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</si>
  <si>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</si>
  <si>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</si>
  <si>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</si>
  <si>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</si>
  <si>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</si>
  <si>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</si>
  <si>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</si>
  <si>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</si>
  <si>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</si>
  <si>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</si>
  <si>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</si>
  <si>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</si>
  <si>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</si>
  <si>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</si>
  <si>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</si>
  <si>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</si>
  <si>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</si>
  <si>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</si>
  <si>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</si>
  <si>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</si>
  <si>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</si>
  <si>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</si>
  <si>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</si>
  <si>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</si>
  <si>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</si>
  <si>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</si>
  <si>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</si>
  <si>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</si>
  <si>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</si>
  <si>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</si>
  <si>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</si>
  <si>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</si>
  <si>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</si>
  <si>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</si>
  <si>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</si>
  <si>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</si>
  <si>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</si>
  <si>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</si>
  <si>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</si>
  <si>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</si>
  <si>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</si>
  <si>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</si>
  <si>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</si>
  <si>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</si>
  <si>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</si>
  <si>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</si>
  <si>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</si>
  <si>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</si>
  <si>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</si>
  <si>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</si>
  <si>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</si>
  <si>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</si>
  <si>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</si>
  <si>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</si>
  <si>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</si>
  <si>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</si>
  <si>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</si>
  <si>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</si>
  <si>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</si>
  <si>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</si>
  <si>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</si>
  <si>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</si>
  <si>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</si>
  <si>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</si>
  <si>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</si>
  <si>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</si>
  <si>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</si>
  <si>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</si>
  <si>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</si>
  <si>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</si>
  <si>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</si>
  <si>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</si>
  <si>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</si>
  <si>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</si>
  <si>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</si>
  <si>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</si>
  <si>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</si>
  <si>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</si>
  <si>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</si>
  <si>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</si>
  <si>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</si>
  <si>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</si>
  <si>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</si>
  <si>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</si>
  <si>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</si>
  <si>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</si>
  <si>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</si>
  <si>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</si>
  <si>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</si>
  <si>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</si>
  <si>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</si>
  <si>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</si>
  <si>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</si>
  <si>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</si>
  <si>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</si>
  <si>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</si>
  <si>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</si>
  <si>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</si>
  <si>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</si>
  <si>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</si>
  <si>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 3.59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</si>
  <si>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</si>
  <si>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</si>
  <si>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</si>
  <si>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</si>
  <si>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</si>
  <si>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水資源対策特別会計</t>
  </si>
  <si>
    <t>区分</t>
    <rPh sb="0" eb="1">
      <t>ク</t>
    </rPh>
    <rPh sb="1" eb="2">
      <t>ブン</t>
    </rPh>
    <phoneticPr fontId="35"/>
  </si>
  <si>
    <t>墓地公園事業特別会計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</si>
  <si>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</si>
  <si>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</si>
  <si>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</si>
  <si>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天王地区汚水処理施設管理運営基金</t>
  </si>
  <si>
    <t>総費用
（歳出）</t>
  </si>
  <si>
    <t>純損益
（形式収支）</t>
  </si>
  <si>
    <t>左のうち
一般会計等
繰入見込額</t>
  </si>
  <si>
    <t>資金不足
比率</t>
    <rPh sb="0" eb="2">
      <t>シキン</t>
    </rPh>
    <rPh sb="2" eb="4">
      <t>フソク</t>
    </rPh>
    <rPh sb="5" eb="7">
      <t>ヒリツ</t>
    </rPh>
    <phoneticPr fontId="6"/>
  </si>
  <si>
    <t>国民健康保険特別会計（事業勘定）</t>
  </si>
  <si>
    <t>特別養護老人ホーム特別会計</t>
  </si>
  <si>
    <t>水道事業会計</t>
  </si>
  <si>
    <t>法適用企業</t>
  </si>
  <si>
    <t>病院事業会計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</si>
  <si>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</si>
  <si>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</si>
  <si>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</si>
  <si>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</si>
  <si>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</si>
  <si>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</si>
  <si>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</si>
  <si>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</si>
  <si>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</si>
  <si>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</si>
  <si>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</si>
  <si>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</si>
  <si>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</si>
  <si>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</si>
  <si>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</si>
  <si>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</si>
  <si>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</si>
  <si>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</si>
  <si>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</si>
  <si>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</si>
  <si>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</si>
  <si>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</si>
  <si>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</si>
  <si>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</si>
  <si>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</si>
  <si>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</si>
  <si>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</si>
  <si>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</si>
  <si>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</si>
  <si>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</si>
  <si>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</si>
  <si>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</si>
  <si>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</si>
  <si>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</si>
  <si>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</si>
  <si>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</si>
  <si>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</si>
  <si>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</si>
  <si>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</si>
  <si>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</si>
  <si>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</si>
  <si>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</si>
  <si>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</si>
  <si>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</si>
  <si>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</si>
  <si>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</si>
  <si>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</si>
  <si>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</si>
  <si>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</si>
  <si>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</si>
  <si>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</si>
  <si>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</si>
  <si>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</si>
  <si>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</si>
  <si>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</si>
  <si>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</si>
  <si>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</si>
  <si>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</si>
  <si>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</si>
  <si>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</si>
  <si>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</si>
  <si>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</si>
  <si>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</si>
  <si>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</si>
  <si>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</si>
  <si>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</si>
  <si>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</si>
  <si>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</si>
  <si>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</si>
  <si>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6.25</t>
  </si>
  <si>
    <t>▲ 0.34</t>
  </si>
  <si>
    <t>その他会計（赤字）</t>
  </si>
  <si>
    <t>（百万円）</t>
  </si>
  <si>
    <t>仁淀川下流衛生事務組合</t>
  </si>
  <si>
    <t>仁淀消防組合</t>
  </si>
  <si>
    <t>高知中央西部焼却処理事務組合</t>
  </si>
  <si>
    <t>高知県市町村総合事務組合（一般会計）</t>
    <rPh sb="13" eb="15">
      <t>イッパン</t>
    </rPh>
    <rPh sb="15" eb="17">
      <t>カイケイ</t>
    </rPh>
    <phoneticPr fontId="45"/>
  </si>
  <si>
    <t>高知県市町村総合事務組合（特別会計）</t>
    <rPh sb="13" eb="17">
      <t>トクベツカイケイ</t>
    </rPh>
    <phoneticPr fontId="45"/>
  </si>
  <si>
    <t>分析欄</t>
    <rPh sb="0" eb="2">
      <t>ブンセキ</t>
    </rPh>
    <rPh sb="2" eb="3">
      <t>ラン</t>
    </rPh>
    <phoneticPr fontId="6"/>
  </si>
  <si>
    <t>高知県後期高齢者医療広域連合（一般会計）</t>
  </si>
  <si>
    <t>高知県後期高齢者医療広域連合（特別会計）</t>
  </si>
  <si>
    <t>公益財団法人いの町農業公社</t>
  </si>
  <si>
    <t>有限会社むささびの里</t>
  </si>
  <si>
    <t>施設等整備基金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</si>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</sst>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4"/>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73D9-4BE3-B24D-4F1D40280C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130646</c:v>
                </c:pt>
                <c:pt idx="1">
                  <c:v>198048</c:v>
                </c:pt>
                <c:pt idx="2">
                  <c:v>160827</c:v>
                </c:pt>
                <c:pt idx="3">
                  <c:v>141015</c:v>
                </c:pt>
                <c:pt idx="4">
                  <c:v>87833</c:v>
                </c:pt>
              </c:numCache>
            </c:numRef>
          </c:val>
          <c:smooth val="0"/>
          <c:extLst>
            <c:ext xmlns:c16="http://schemas.microsoft.com/office/drawing/2014/chart" uri="{C3380CC4-5D6E-409C-BE32-E72D297353CC}">
              <c16:uniqueId val="{00000001-73D9-4BE3-B24D-4F1D40280C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2.65</c:v>
                </c:pt>
                <c:pt idx="1">
                  <c:v>3.11</c:v>
                </c:pt>
                <c:pt idx="2">
                  <c:v>2.3199999999999998</c:v>
                </c:pt>
                <c:pt idx="3">
                  <c:v>2.78</c:v>
                </c:pt>
                <c:pt idx="4">
                  <c:v>3.97</c:v>
                </c:pt>
              </c:numCache>
            </c:numRef>
          </c:val>
          <c:extLst>
            <c:ext xmlns:c16="http://schemas.microsoft.com/office/drawing/2014/chart" uri="{C3380CC4-5D6E-409C-BE32-E72D297353CC}">
              <c16:uniqueId val="{00000000-DBF9-44EF-B632-D092F745E7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21.92</c:v>
                </c:pt>
                <c:pt idx="1">
                  <c:v>19.190000000000001</c:v>
                </c:pt>
                <c:pt idx="2">
                  <c:v>18.23</c:v>
                </c:pt>
                <c:pt idx="3">
                  <c:v>18.63</c:v>
                </c:pt>
                <c:pt idx="4">
                  <c:v>20.43</c:v>
                </c:pt>
              </c:numCache>
            </c:numRef>
          </c:val>
          <c:extLst>
            <c:ext xmlns:c16="http://schemas.microsoft.com/office/drawing/2014/chart" uri="{C3380CC4-5D6E-409C-BE32-E72D297353CC}">
              <c16:uniqueId val="{00000001-DBF9-44EF-B632-D092F745E79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-3.59</c:v>
                </c:pt>
                <c:pt idx="1">
                  <c:v>-6.25</c:v>
                </c:pt>
                <c:pt idx="2">
                  <c:v>-0.34</c:v>
                </c:pt>
                <c:pt idx="3">
                  <c:v>0.56999999999999995</c:v>
                </c:pt>
                <c:pt idx="4">
                  <c:v>1.1499999999999999</c:v>
                </c:pt>
              </c:numCache>
            </c:numRef>
          </c:val>
          <c:smooth val="0"/>
          <c:extLst>
            <c:ext xmlns:c16="http://schemas.microsoft.com/office/drawing/2014/chart" uri="{C3380CC4-5D6E-409C-BE32-E72D297353CC}">
              <c16:uniqueId val="{00000002-DBF9-44EF-B632-D092F745E7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CDA4-4940-AC11-12CCCA12C5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A4-4940-AC11-12CCCA12C561}"/>
            </c:ext>
          </c:extLst>
        </c:ser>
        <c:ser>
          <c:idx val="2"/>
          <c:order val="2"/>
          <c:tx>
            <c:strRef>
              <c:f>データシート!$A$29</c:f>
              <c:strCache>
                <c:ptCount val="1"/>
                <c:pt idx="0">
                  <c:v>墓地公園事業特別会計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CDA4-4940-AC11-12CCCA12C56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0.09</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3-CDA4-4940-AC11-12CCCA12C561}"/>
            </c:ext>
          </c:extLst>
        </c:ser>
        <c:ser>
          <c:idx val="4"/>
          <c:order val="4"/>
          <c:tx>
            <c:strRef>
              <c:f>データシート!$A$31</c:f>
              <c:strCache>
                <c:ptCount val="1"/>
                <c:pt idx="0">
                  <c:v>天王地区汚水処理施設事業特別会計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0.23</c:v>
                </c:pt>
                <c:pt idx="4">
                  <c:v>#N/A</c:v>
                </c:pt>
                <c:pt idx="5">
                  <c:v>0.04</c:v>
                </c:pt>
                <c:pt idx="6">
                  <c:v>#N/A</c:v>
                </c:pt>
                <c:pt idx="7">
                  <c:v>0.08</c:v>
                </c:pt>
                <c:pt idx="8">
                  <c:v>#N/A</c:v>
                </c:pt>
                <c:pt idx="9">
                  <c:v>0.09</c:v>
                </c:pt>
              </c:numCache>
            </c:numRef>
          </c:val>
          <c:extLst>
            <c:ext xmlns:c16="http://schemas.microsoft.com/office/drawing/2014/chart" uri="{C3380CC4-5D6E-409C-BE32-E72D297353CC}">
              <c16:uniqueId val="{00000004-CDA4-4940-AC11-12CCCA12C56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0.32</c:v>
                </c:pt>
                <c:pt idx="2">
                  <c:v>#N/A</c:v>
                </c:pt>
                <c:pt idx="3">
                  <c:v>0.01</c:v>
                </c:pt>
                <c:pt idx="4">
                  <c:v>#N/A</c:v>
                </c:pt>
                <c:pt idx="5">
                  <c:v>0.02</c:v>
                </c:pt>
                <c:pt idx="6">
                  <c:v>#N/A</c:v>
                </c:pt>
                <c:pt idx="7">
                  <c:v>0.02</c:v>
                </c:pt>
                <c:pt idx="8">
                  <c:v>#N/A</c:v>
                </c:pt>
                <c:pt idx="9">
                  <c:v>0.18</c:v>
                </c:pt>
              </c:numCache>
            </c:numRef>
          </c:val>
          <c:extLst>
            <c:ext xmlns:c16="http://schemas.microsoft.com/office/drawing/2014/chart" uri="{C3380CC4-5D6E-409C-BE32-E72D297353CC}">
              <c16:uniqueId val="{00000005-CDA4-4940-AC11-12CCCA12C56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c:v>
                </c:pt>
                <c:pt idx="2">
                  <c:v>#N/A</c:v>
                </c:pt>
                <c:pt idx="3">
                  <c:v>1.25</c:v>
                </c:pt>
                <c:pt idx="4">
                  <c:v>#N/A</c:v>
                </c:pt>
                <c:pt idx="5">
                  <c:v>0.63</c:v>
                </c:pt>
                <c:pt idx="6">
                  <c:v>#N/A</c:v>
                </c:pt>
                <c:pt idx="7">
                  <c:v>0.79</c:v>
                </c:pt>
                <c:pt idx="8">
                  <c:v>#N/A</c:v>
                </c:pt>
                <c:pt idx="9">
                  <c:v>1.29</c:v>
                </c:pt>
              </c:numCache>
            </c:numRef>
          </c:val>
          <c:extLst>
            <c:ext xmlns:c16="http://schemas.microsoft.com/office/drawing/2014/chart" uri="{C3380CC4-5D6E-409C-BE32-E72D297353CC}">
              <c16:uniqueId val="{00000006-CDA4-4940-AC11-12CCCA12C56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7.46</c:v>
                </c:pt>
                <c:pt idx="2">
                  <c:v>#N/A</c:v>
                </c:pt>
                <c:pt idx="3">
                  <c:v>6.97</c:v>
                </c:pt>
                <c:pt idx="4">
                  <c:v>#N/A</c:v>
                </c:pt>
                <c:pt idx="5">
                  <c:v>4.62</c:v>
                </c:pt>
                <c:pt idx="6">
                  <c:v>#N/A</c:v>
                </c:pt>
                <c:pt idx="7">
                  <c:v>3.19</c:v>
                </c:pt>
                <c:pt idx="8">
                  <c:v>#N/A</c:v>
                </c:pt>
                <c:pt idx="9">
                  <c:v>2.72</c:v>
                </c:pt>
              </c:numCache>
            </c:numRef>
          </c:val>
          <c:extLst>
            <c:ext xmlns:c16="http://schemas.microsoft.com/office/drawing/2014/chart" uri="{C3380CC4-5D6E-409C-BE32-E72D297353CC}">
              <c16:uniqueId val="{00000007-CDA4-4940-AC11-12CCCA12C56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2.62</c:v>
                </c:pt>
                <c:pt idx="2">
                  <c:v>#N/A</c:v>
                </c:pt>
                <c:pt idx="3">
                  <c:v>2.86</c:v>
                </c:pt>
                <c:pt idx="4">
                  <c:v>#N/A</c:v>
                </c:pt>
                <c:pt idx="5">
                  <c:v>2.27</c:v>
                </c:pt>
                <c:pt idx="6">
                  <c:v>#N/A</c:v>
                </c:pt>
                <c:pt idx="7">
                  <c:v>2.68</c:v>
                </c:pt>
                <c:pt idx="8">
                  <c:v>#N/A</c:v>
                </c:pt>
                <c:pt idx="9">
                  <c:v>3.85</c:v>
                </c:pt>
              </c:numCache>
            </c:numRef>
          </c:val>
          <c:extLst>
            <c:ext xmlns:c16="http://schemas.microsoft.com/office/drawing/2014/chart" uri="{C3380CC4-5D6E-409C-BE32-E72D297353CC}">
              <c16:uniqueId val="{00000008-CDA4-4940-AC11-12CCCA12C56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4.87</c:v>
                </c:pt>
                <c:pt idx="2">
                  <c:v>#N/A</c:v>
                </c:pt>
                <c:pt idx="3">
                  <c:v>6.06</c:v>
                </c:pt>
                <c:pt idx="4">
                  <c:v>#N/A</c:v>
                </c:pt>
                <c:pt idx="5">
                  <c:v>5.75</c:v>
                </c:pt>
                <c:pt idx="6">
                  <c:v>#N/A</c:v>
                </c:pt>
                <c:pt idx="7">
                  <c:v>5.58</c:v>
                </c:pt>
                <c:pt idx="8">
                  <c:v>#N/A</c:v>
                </c:pt>
                <c:pt idx="9">
                  <c:v>6.24</c:v>
                </c:pt>
              </c:numCache>
            </c:numRef>
          </c:val>
          <c:extLst>
            <c:ext xmlns:c16="http://schemas.microsoft.com/office/drawing/2014/chart" uri="{C3380CC4-5D6E-409C-BE32-E72D297353CC}">
              <c16:uniqueId val="{00000009-CDA4-4940-AC11-12CCCA12C56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1497</c:v>
                </c:pt>
                <c:pt idx="5">
                  <c:v>1458</c:v>
                </c:pt>
                <c:pt idx="8">
                  <c:v>1462</c:v>
                </c:pt>
                <c:pt idx="11">
                  <c:v>1463</c:v>
                </c:pt>
                <c:pt idx="14">
                  <c:v>1439</c:v>
                </c:pt>
              </c:numCache>
            </c:numRef>
          </c:val>
          <c:extLst>
            <c:ext xmlns:c16="http://schemas.microsoft.com/office/drawing/2014/chart" uri="{C3380CC4-5D6E-409C-BE32-E72D297353CC}">
              <c16:uniqueId val="{00000000-4614-49A9-AA5B-77951126D2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14-49A9-AA5B-77951126D2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14-49A9-AA5B-77951126D2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2</c:v>
                </c:pt>
                <c:pt idx="6">
                  <c:v>3</c:v>
                </c:pt>
                <c:pt idx="9">
                  <c:v>3</c:v>
                </c:pt>
                <c:pt idx="12">
                  <c:v>3</c:v>
                </c:pt>
              </c:numCache>
            </c:numRef>
          </c:val>
          <c:extLst>
            <c:ext xmlns:c16="http://schemas.microsoft.com/office/drawing/2014/chart" uri="{C3380CC4-5D6E-409C-BE32-E72D297353CC}">
              <c16:uniqueId val="{00000003-4614-49A9-AA5B-77951126D2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354</c:v>
                </c:pt>
                <c:pt idx="3">
                  <c:v>343</c:v>
                </c:pt>
                <c:pt idx="6">
                  <c:v>353</c:v>
                </c:pt>
                <c:pt idx="9">
                  <c:v>332</c:v>
                </c:pt>
                <c:pt idx="12">
                  <c:v>323</c:v>
                </c:pt>
              </c:numCache>
            </c:numRef>
          </c:val>
          <c:extLst>
            <c:ext xmlns:c16="http://schemas.microsoft.com/office/drawing/2014/chart" uri="{C3380CC4-5D6E-409C-BE32-E72D297353CC}">
              <c16:uniqueId val="{00000004-4614-49A9-AA5B-77951126D2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14-49A9-AA5B-77951126D2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14-49A9-AA5B-77951126D2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1668</c:v>
                </c:pt>
                <c:pt idx="3">
                  <c:v>1615</c:v>
                </c:pt>
                <c:pt idx="6">
                  <c:v>1747</c:v>
                </c:pt>
                <c:pt idx="9">
                  <c:v>1761</c:v>
                </c:pt>
                <c:pt idx="12">
                  <c:v>1751</c:v>
                </c:pt>
              </c:numCache>
            </c:numRef>
          </c:val>
          <c:extLst>
            <c:ext xmlns:c16="http://schemas.microsoft.com/office/drawing/2014/chart" uri="{C3380CC4-5D6E-409C-BE32-E72D297353CC}">
              <c16:uniqueId val="{00000007-4614-49A9-AA5B-77951126D2C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526</c:v>
                </c:pt>
                <c:pt idx="2">
                  <c:v>#N/A</c:v>
                </c:pt>
                <c:pt idx="3">
                  <c:v>#N/A</c:v>
                </c:pt>
                <c:pt idx="4">
                  <c:v>502</c:v>
                </c:pt>
                <c:pt idx="5">
                  <c:v>#N/A</c:v>
                </c:pt>
                <c:pt idx="6">
                  <c:v>#N/A</c:v>
                </c:pt>
                <c:pt idx="7">
                  <c:v>641</c:v>
                </c:pt>
                <c:pt idx="8">
                  <c:v>#N/A</c:v>
                </c:pt>
                <c:pt idx="9">
                  <c:v>#N/A</c:v>
                </c:pt>
                <c:pt idx="10">
                  <c:v>633</c:v>
                </c:pt>
                <c:pt idx="11">
                  <c:v>#N/A</c:v>
                </c:pt>
                <c:pt idx="12">
                  <c:v>#N/A</c:v>
                </c:pt>
                <c:pt idx="13">
                  <c:v>638</c:v>
                </c:pt>
                <c:pt idx="14">
                  <c:v>#N/A</c:v>
                </c:pt>
              </c:numCache>
            </c:numRef>
          </c:val>
          <c:smooth val="0"/>
          <c:extLst>
            <c:ext xmlns:c16="http://schemas.microsoft.com/office/drawing/2014/chart" uri="{C3380CC4-5D6E-409C-BE32-E72D297353CC}">
              <c16:uniqueId val="{00000008-4614-49A9-AA5B-77951126D2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15020</c:v>
                </c:pt>
                <c:pt idx="5">
                  <c:v>15743</c:v>
                </c:pt>
                <c:pt idx="8">
                  <c:v>15707</c:v>
                </c:pt>
                <c:pt idx="11">
                  <c:v>15373</c:v>
                </c:pt>
                <c:pt idx="14">
                  <c:v>14698</c:v>
                </c:pt>
              </c:numCache>
            </c:numRef>
          </c:val>
          <c:extLst>
            <c:ext xmlns:c16="http://schemas.microsoft.com/office/drawing/2014/chart" uri="{C3380CC4-5D6E-409C-BE32-E72D297353CC}">
              <c16:uniqueId val="{00000000-331C-438A-9820-13A5969C60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c:v>
                </c:pt>
                <c:pt idx="5">
                  <c:v>22</c:v>
                </c:pt>
                <c:pt idx="8">
                  <c:v>15</c:v>
                </c:pt>
                <c:pt idx="11">
                  <c:v>8</c:v>
                </c:pt>
                <c:pt idx="14">
                  <c:v>3</c:v>
                </c:pt>
              </c:numCache>
            </c:numRef>
          </c:val>
          <c:extLst>
            <c:ext xmlns:c16="http://schemas.microsoft.com/office/drawing/2014/chart" uri="{C3380CC4-5D6E-409C-BE32-E72D297353CC}">
              <c16:uniqueId val="{00000001-331C-438A-9820-13A5969C60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8777</c:v>
                </c:pt>
                <c:pt idx="5">
                  <c:v>8034</c:v>
                </c:pt>
                <c:pt idx="8">
                  <c:v>7900</c:v>
                </c:pt>
                <c:pt idx="11">
                  <c:v>7973</c:v>
                </c:pt>
                <c:pt idx="14">
                  <c:v>8306</c:v>
                </c:pt>
              </c:numCache>
            </c:numRef>
          </c:val>
          <c:extLst>
            <c:ext xmlns:c16="http://schemas.microsoft.com/office/drawing/2014/chart" uri="{C3380CC4-5D6E-409C-BE32-E72D297353CC}">
              <c16:uniqueId val="{00000002-331C-438A-9820-13A5969C60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1C-438A-9820-13A5969C60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1C-438A-9820-13A5969C60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1C-438A-9820-13A5969C60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1118</c:v>
                </c:pt>
                <c:pt idx="3">
                  <c:v>1067</c:v>
                </c:pt>
                <c:pt idx="6">
                  <c:v>966</c:v>
                </c:pt>
                <c:pt idx="9">
                  <c:v>832</c:v>
                </c:pt>
                <c:pt idx="12">
                  <c:v>840</c:v>
                </c:pt>
              </c:numCache>
            </c:numRef>
          </c:val>
          <c:extLst>
            <c:ext xmlns:c16="http://schemas.microsoft.com/office/drawing/2014/chart" uri="{C3380CC4-5D6E-409C-BE32-E72D297353CC}">
              <c16:uniqueId val="{00000006-331C-438A-9820-13A5969C60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c:v>
                </c:pt>
                <c:pt idx="3">
                  <c:v>12</c:v>
                </c:pt>
                <c:pt idx="6">
                  <c:v>9</c:v>
                </c:pt>
                <c:pt idx="9">
                  <c:v>6</c:v>
                </c:pt>
                <c:pt idx="12">
                  <c:v>3</c:v>
                </c:pt>
              </c:numCache>
            </c:numRef>
          </c:val>
          <c:extLst>
            <c:ext xmlns:c16="http://schemas.microsoft.com/office/drawing/2014/chart" uri="{C3380CC4-5D6E-409C-BE32-E72D297353CC}">
              <c16:uniqueId val="{00000007-331C-438A-9820-13A5969C60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3634</c:v>
                </c:pt>
                <c:pt idx="3">
                  <c:v>3693</c:v>
                </c:pt>
                <c:pt idx="6">
                  <c:v>3867</c:v>
                </c:pt>
                <c:pt idx="9">
                  <c:v>3774</c:v>
                </c:pt>
                <c:pt idx="12">
                  <c:v>3627</c:v>
                </c:pt>
              </c:numCache>
            </c:numRef>
          </c:val>
          <c:extLst>
            <c:ext xmlns:c16="http://schemas.microsoft.com/office/drawing/2014/chart" uri="{C3380CC4-5D6E-409C-BE32-E72D297353CC}">
              <c16:uniqueId val="{00000008-331C-438A-9820-13A5969C60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1C-438A-9820-13A5969C60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15560</c:v>
                </c:pt>
                <c:pt idx="3">
                  <c:v>16818</c:v>
                </c:pt>
                <c:pt idx="6">
                  <c:v>17386</c:v>
                </c:pt>
                <c:pt idx="9">
                  <c:v>17700</c:v>
                </c:pt>
                <c:pt idx="12">
                  <c:v>16919</c:v>
                </c:pt>
              </c:numCache>
            </c:numRef>
          </c:val>
          <c:extLst>
            <c:ext xmlns:c16="http://schemas.microsoft.com/office/drawing/2014/chart" uri="{C3380CC4-5D6E-409C-BE32-E72D297353CC}">
              <c16:uniqueId val="{0000000A-331C-438A-9820-13A5969C604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1C-438A-9820-13A5969C604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1491</c:v>
                </c:pt>
                <c:pt idx="1">
                  <c:v>1585</c:v>
                </c:pt>
                <c:pt idx="2">
                  <c:v>1702</c:v>
                </c:pt>
              </c:numCache>
            </c:numRef>
          </c:val>
          <c:extLst>
            <c:ext xmlns:c16="http://schemas.microsoft.com/office/drawing/2014/chart" uri="{C3380CC4-5D6E-409C-BE32-E72D297353CC}">
              <c16:uniqueId val="{00000000-73B3-4F4C-AB9B-06B309B2DB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2473</c:v>
                </c:pt>
                <c:pt idx="1">
                  <c:v>2488</c:v>
                </c:pt>
                <c:pt idx="2">
                  <c:v>2643</c:v>
                </c:pt>
              </c:numCache>
            </c:numRef>
          </c:val>
          <c:extLst>
            <c:ext xmlns:c16="http://schemas.microsoft.com/office/drawing/2014/chart" uri="{C3380CC4-5D6E-409C-BE32-E72D297353CC}">
              <c16:uniqueId val="{00000001-73B3-4F4C-AB9B-06B309B2DB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5286</c:v>
                </c:pt>
                <c:pt idx="1">
                  <c:v>5199</c:v>
                </c:pt>
                <c:pt idx="2">
                  <c:v>5324</c:v>
                </c:pt>
              </c:numCache>
            </c:numRef>
          </c:val>
          <c:extLst>
            <c:ext xmlns:c16="http://schemas.microsoft.com/office/drawing/2014/chart" uri="{C3380CC4-5D6E-409C-BE32-E72D297353CC}">
              <c16:uniqueId val="{00000002-73B3-4F4C-AB9B-06B309B2DB9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4D8-4387-ABD4-31A2C1F95F70}"/>
              </c:ext>
            </c:extLst>
          </c:dPt>
          <c:dPt>
            <c:idx val="1"/>
            <c:bubble3D val="0"/>
            <c:extLst>
              <c:ext xmlns:c16="http://schemas.microsoft.com/office/drawing/2014/chart" uri="{C3380CC4-5D6E-409C-BE32-E72D297353CC}">
                <c16:uniqueId val="{00000001-04D8-4387-ABD4-31A2C1F95F70}"/>
              </c:ext>
            </c:extLst>
          </c:dPt>
          <c:dPt>
            <c:idx val="2"/>
            <c:bubble3D val="0"/>
            <c:extLst>
              <c:ext xmlns:c16="http://schemas.microsoft.com/office/drawing/2014/chart" uri="{C3380CC4-5D6E-409C-BE32-E72D297353CC}">
                <c16:uniqueId val="{00000002-04D8-4387-ABD4-31A2C1F95F70}"/>
              </c:ext>
            </c:extLst>
          </c:dPt>
          <c:dPt>
            <c:idx val="3"/>
            <c:bubble3D val="0"/>
            <c:extLst>
              <c:ext xmlns:c16="http://schemas.microsoft.com/office/drawing/2014/chart" uri="{C3380CC4-5D6E-409C-BE32-E72D297353CC}">
                <c16:uniqueId val="{00000003-04D8-4387-ABD4-31A2C1F95F70}"/>
              </c:ext>
            </c:extLst>
          </c:dPt>
          <c:dPt>
            <c:idx val="4"/>
            <c:bubble3D val="0"/>
            <c:extLst>
              <c:ext xmlns:c16="http://schemas.microsoft.com/office/drawing/2014/chart" uri="{C3380CC4-5D6E-409C-BE32-E72D297353CC}">
                <c16:uniqueId val="{00000004-04D8-4387-ABD4-31A2C1F95F70}"/>
              </c:ext>
            </c:extLst>
          </c:dPt>
          <c:dPt>
            <c:idx val="8"/>
            <c:bubble3D val="0"/>
            <c:extLst>
              <c:ext xmlns:c16="http://schemas.microsoft.com/office/drawing/2014/chart" uri="{C3380CC4-5D6E-409C-BE32-E72D297353CC}">
                <c16:uniqueId val="{00000005-04D8-4387-ABD4-31A2C1F95F70}"/>
              </c:ext>
            </c:extLst>
          </c:dPt>
          <c:dPt>
            <c:idx val="16"/>
            <c:bubble3D val="0"/>
            <c:extLst>
              <c:ext xmlns:c16="http://schemas.microsoft.com/office/drawing/2014/chart" uri="{C3380CC4-5D6E-409C-BE32-E72D297353CC}">
                <c16:uniqueId val="{00000006-04D8-4387-ABD4-31A2C1F95F70}"/>
              </c:ext>
            </c:extLst>
          </c:dPt>
          <c:dPt>
            <c:idx val="24"/>
            <c:bubble3D val="0"/>
            <c:extLst>
              <c:ext xmlns:c16="http://schemas.microsoft.com/office/drawing/2014/chart" uri="{C3380CC4-5D6E-409C-BE32-E72D297353CC}">
                <c16:uniqueId val="{00000007-04D8-4387-ABD4-31A2C1F95F70}"/>
              </c:ext>
            </c:extLst>
          </c:dPt>
          <c:dPt>
            <c:idx val="32"/>
            <c:bubble3D val="0"/>
            <c:extLst>
              <c:ext xmlns:c16="http://schemas.microsoft.com/office/drawing/2014/chart" uri="{C3380CC4-5D6E-409C-BE32-E72D297353CC}">
                <c16:uniqueId val="{00000008-04D8-4387-ABD4-31A2C1F95F7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D8-4387-ABD4-31A2C1F95F7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4D8-4387-ABD4-31A2C1F95F7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4D8-4387-ABD4-31A2C1F95F7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4D8-4387-ABD4-31A2C1F95F7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4D8-4387-ABD4-31A2C1F95F7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4D8-4387-ABD4-31A2C1F95F7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4D8-4387-ABD4-31A2C1F95F7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4D8-4387-ABD4-31A2C1F95F7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4D8-4387-ABD4-31A2C1F95F7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61.8</c:v>
                </c:pt>
                <c:pt idx="16">
                  <c:v>60.9</c:v>
                </c:pt>
                <c:pt idx="24">
                  <c:v>61.1</c:v>
                </c:pt>
                <c:pt idx="32">
                  <c:v>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4D8-4387-ABD4-31A2C1F95F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4D8-4387-ABD4-31A2C1F95F70}"/>
              </c:ext>
            </c:extLst>
          </c:dPt>
          <c:dPt>
            <c:idx val="1"/>
            <c:bubble3D val="0"/>
            <c:extLst>
              <c:ext xmlns:c16="http://schemas.microsoft.com/office/drawing/2014/chart" uri="{C3380CC4-5D6E-409C-BE32-E72D297353CC}">
                <c16:uniqueId val="{0000000B-04D8-4387-ABD4-31A2C1F95F70}"/>
              </c:ext>
            </c:extLst>
          </c:dPt>
          <c:dPt>
            <c:idx val="2"/>
            <c:bubble3D val="0"/>
            <c:extLst>
              <c:ext xmlns:c16="http://schemas.microsoft.com/office/drawing/2014/chart" uri="{C3380CC4-5D6E-409C-BE32-E72D297353CC}">
                <c16:uniqueId val="{0000000C-04D8-4387-ABD4-31A2C1F95F70}"/>
              </c:ext>
            </c:extLst>
          </c:dPt>
          <c:dPt>
            <c:idx val="3"/>
            <c:bubble3D val="0"/>
            <c:extLst>
              <c:ext xmlns:c16="http://schemas.microsoft.com/office/drawing/2014/chart" uri="{C3380CC4-5D6E-409C-BE32-E72D297353CC}">
                <c16:uniqueId val="{0000000D-04D8-4387-ABD4-31A2C1F95F70}"/>
              </c:ext>
            </c:extLst>
          </c:dPt>
          <c:dPt>
            <c:idx val="4"/>
            <c:bubble3D val="0"/>
            <c:extLst>
              <c:ext xmlns:c16="http://schemas.microsoft.com/office/drawing/2014/chart" uri="{C3380CC4-5D6E-409C-BE32-E72D297353CC}">
                <c16:uniqueId val="{0000000E-04D8-4387-ABD4-31A2C1F95F70}"/>
              </c:ext>
            </c:extLst>
          </c:dPt>
          <c:dPt>
            <c:idx val="8"/>
            <c:bubble3D val="0"/>
            <c:extLst>
              <c:ext xmlns:c16="http://schemas.microsoft.com/office/drawing/2014/chart" uri="{C3380CC4-5D6E-409C-BE32-E72D297353CC}">
                <c16:uniqueId val="{0000000F-04D8-4387-ABD4-31A2C1F95F70}"/>
              </c:ext>
            </c:extLst>
          </c:dPt>
          <c:dPt>
            <c:idx val="16"/>
            <c:bubble3D val="0"/>
            <c:extLst>
              <c:ext xmlns:c16="http://schemas.microsoft.com/office/drawing/2014/chart" uri="{C3380CC4-5D6E-409C-BE32-E72D297353CC}">
                <c16:uniqueId val="{00000010-04D8-4387-ABD4-31A2C1F95F70}"/>
              </c:ext>
            </c:extLst>
          </c:dPt>
          <c:dPt>
            <c:idx val="24"/>
            <c:bubble3D val="0"/>
            <c:extLst>
              <c:ext xmlns:c16="http://schemas.microsoft.com/office/drawing/2014/chart" uri="{C3380CC4-5D6E-409C-BE32-E72D297353CC}">
                <c16:uniqueId val="{00000011-04D8-4387-ABD4-31A2C1F95F70}"/>
              </c:ext>
            </c:extLst>
          </c:dPt>
          <c:dPt>
            <c:idx val="32"/>
            <c:bubble3D val="0"/>
            <c:extLst>
              <c:ext xmlns:c16="http://schemas.microsoft.com/office/drawing/2014/chart" uri="{C3380CC4-5D6E-409C-BE32-E72D297353CC}">
                <c16:uniqueId val="{00000012-04D8-4387-ABD4-31A2C1F95F70}"/>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04D8-4387-ABD4-31A2C1F95F70}"/>
                </c:ext>
              </c:extLst>
            </c:dLbl>
            <c:dLbl>
              <c:idx val="1"/>
              <c:delete val="1"/>
              <c:extLst>
                <c:ext xmlns:c15="http://schemas.microsoft.com/office/drawing/2012/chart" uri="{CE6537A1-D6FC-4f65-9D91-7224C49458BB}"/>
                <c:ext xmlns:c16="http://schemas.microsoft.com/office/drawing/2014/chart" uri="{C3380CC4-5D6E-409C-BE32-E72D297353CC}">
                  <c16:uniqueId val="{0000000B-04D8-4387-ABD4-31A2C1F95F70}"/>
                </c:ext>
              </c:extLst>
            </c:dLbl>
            <c:dLbl>
              <c:idx val="2"/>
              <c:delete val="1"/>
              <c:extLst>
                <c:ext xmlns:c15="http://schemas.microsoft.com/office/drawing/2012/chart" uri="{CE6537A1-D6FC-4f65-9D91-7224C49458BB}"/>
                <c:ext xmlns:c16="http://schemas.microsoft.com/office/drawing/2014/chart" uri="{C3380CC4-5D6E-409C-BE32-E72D297353CC}">
                  <c16:uniqueId val="{0000000C-04D8-4387-ABD4-31A2C1F95F70}"/>
                </c:ext>
              </c:extLst>
            </c:dLbl>
            <c:dLbl>
              <c:idx val="3"/>
              <c:delete val="1"/>
              <c:extLst>
                <c:ext xmlns:c15="http://schemas.microsoft.com/office/drawing/2012/chart" uri="{CE6537A1-D6FC-4f65-9D91-7224C49458BB}"/>
                <c:ext xmlns:c16="http://schemas.microsoft.com/office/drawing/2014/chart" uri="{C3380CC4-5D6E-409C-BE32-E72D297353CC}">
                  <c16:uniqueId val="{0000000D-04D8-4387-ABD4-31A2C1F95F70}"/>
                </c:ext>
              </c:extLst>
            </c:dLbl>
            <c:dLbl>
              <c:idx val="4"/>
              <c:delete val="1"/>
              <c:extLst>
                <c:ext xmlns:c15="http://schemas.microsoft.com/office/drawing/2012/chart" uri="{CE6537A1-D6FC-4f65-9D91-7224C49458BB}"/>
                <c:ext xmlns:c16="http://schemas.microsoft.com/office/drawing/2014/chart" uri="{C3380CC4-5D6E-409C-BE32-E72D297353CC}">
                  <c16:uniqueId val="{0000000E-04D8-4387-ABD4-31A2C1F95F70}"/>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4D8-4387-ABD4-31A2C1F95F70}"/>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4D8-4387-ABD4-31A2C1F95F70}"/>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04D8-4387-ABD4-31A2C1F95F70}"/>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04D8-4387-ABD4-31A2C1F95F7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04D8-4387-ABD4-31A2C1F95F70}"/>
            </c:ext>
          </c:extLst>
        </c:ser>
        <c:dLbls>
          <c:showLegendKey val="0"/>
          <c:showVal val="1"/>
          <c:showCatName val="0"/>
          <c:showSerName val="0"/>
          <c:showPercent val="0"/>
          <c:showBubbleSize val="0"/>
        </c:dLbls>
        <c:axId val="3"/>
        <c:axId val="2"/>
      </c:scatterChart>
      <c:valAx>
        <c:axId val="3"/>
        <c:scaling>
          <c:orientation val="maxMin"/>
          <c:max val="63"/>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088363954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5398075240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480-4BD8-AEDC-200BDA8D0B93}"/>
              </c:ext>
            </c:extLst>
          </c:dPt>
          <c:dPt>
            <c:idx val="1"/>
            <c:bubble3D val="0"/>
            <c:extLst>
              <c:ext xmlns:c16="http://schemas.microsoft.com/office/drawing/2014/chart" uri="{C3380CC4-5D6E-409C-BE32-E72D297353CC}">
                <c16:uniqueId val="{00000001-F480-4BD8-AEDC-200BDA8D0B93}"/>
              </c:ext>
            </c:extLst>
          </c:dPt>
          <c:dPt>
            <c:idx val="2"/>
            <c:bubble3D val="0"/>
            <c:extLst>
              <c:ext xmlns:c16="http://schemas.microsoft.com/office/drawing/2014/chart" uri="{C3380CC4-5D6E-409C-BE32-E72D297353CC}">
                <c16:uniqueId val="{00000002-F480-4BD8-AEDC-200BDA8D0B93}"/>
              </c:ext>
            </c:extLst>
          </c:dPt>
          <c:dPt>
            <c:idx val="3"/>
            <c:bubble3D val="0"/>
            <c:extLst>
              <c:ext xmlns:c16="http://schemas.microsoft.com/office/drawing/2014/chart" uri="{C3380CC4-5D6E-409C-BE32-E72D297353CC}">
                <c16:uniqueId val="{00000003-F480-4BD8-AEDC-200BDA8D0B93}"/>
              </c:ext>
            </c:extLst>
          </c:dPt>
          <c:dPt>
            <c:idx val="4"/>
            <c:bubble3D val="0"/>
            <c:extLst>
              <c:ext xmlns:c16="http://schemas.microsoft.com/office/drawing/2014/chart" uri="{C3380CC4-5D6E-409C-BE32-E72D297353CC}">
                <c16:uniqueId val="{00000004-F480-4BD8-AEDC-200BDA8D0B93}"/>
              </c:ext>
            </c:extLst>
          </c:dPt>
          <c:dPt>
            <c:idx val="8"/>
            <c:bubble3D val="0"/>
            <c:extLst>
              <c:ext xmlns:c16="http://schemas.microsoft.com/office/drawing/2014/chart" uri="{C3380CC4-5D6E-409C-BE32-E72D297353CC}">
                <c16:uniqueId val="{00000005-F480-4BD8-AEDC-200BDA8D0B93}"/>
              </c:ext>
            </c:extLst>
          </c:dPt>
          <c:dPt>
            <c:idx val="16"/>
            <c:bubble3D val="0"/>
            <c:extLst>
              <c:ext xmlns:c16="http://schemas.microsoft.com/office/drawing/2014/chart" uri="{C3380CC4-5D6E-409C-BE32-E72D297353CC}">
                <c16:uniqueId val="{00000006-F480-4BD8-AEDC-200BDA8D0B93}"/>
              </c:ext>
            </c:extLst>
          </c:dPt>
          <c:dPt>
            <c:idx val="24"/>
            <c:bubble3D val="0"/>
            <c:extLst>
              <c:ext xmlns:c16="http://schemas.microsoft.com/office/drawing/2014/chart" uri="{C3380CC4-5D6E-409C-BE32-E72D297353CC}">
                <c16:uniqueId val="{00000007-F480-4BD8-AEDC-200BDA8D0B93}"/>
              </c:ext>
            </c:extLst>
          </c:dPt>
          <c:dPt>
            <c:idx val="32"/>
            <c:bubble3D val="0"/>
            <c:extLst>
              <c:ext xmlns:c16="http://schemas.microsoft.com/office/drawing/2014/chart" uri="{C3380CC4-5D6E-409C-BE32-E72D297353CC}">
                <c16:uniqueId val="{00000008-F480-4BD8-AEDC-200BDA8D0B9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80-4BD8-AEDC-200BDA8D0B9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80-4BD8-AEDC-200BDA8D0B9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480-4BD8-AEDC-200BDA8D0B9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480-4BD8-AEDC-200BDA8D0B9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480-4BD8-AEDC-200BDA8D0B9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480-4BD8-AEDC-200BDA8D0B9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480-4BD8-AEDC-200BDA8D0B9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480-4BD8-AEDC-200BDA8D0B9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480-4BD8-AEDC-200BDA8D0B9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8.6999999999999993</c:v>
                </c:pt>
                <c:pt idx="24">
                  <c:v>9</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480-4BD8-AEDC-200BDA8D0B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480-4BD8-AEDC-200BDA8D0B93}"/>
              </c:ext>
            </c:extLst>
          </c:dPt>
          <c:dPt>
            <c:idx val="1"/>
            <c:bubble3D val="0"/>
            <c:extLst>
              <c:ext xmlns:c16="http://schemas.microsoft.com/office/drawing/2014/chart" uri="{C3380CC4-5D6E-409C-BE32-E72D297353CC}">
                <c16:uniqueId val="{0000000B-F480-4BD8-AEDC-200BDA8D0B93}"/>
              </c:ext>
            </c:extLst>
          </c:dPt>
          <c:dPt>
            <c:idx val="2"/>
            <c:bubble3D val="0"/>
            <c:extLst>
              <c:ext xmlns:c16="http://schemas.microsoft.com/office/drawing/2014/chart" uri="{C3380CC4-5D6E-409C-BE32-E72D297353CC}">
                <c16:uniqueId val="{0000000C-F480-4BD8-AEDC-200BDA8D0B93}"/>
              </c:ext>
            </c:extLst>
          </c:dPt>
          <c:dPt>
            <c:idx val="3"/>
            <c:bubble3D val="0"/>
            <c:extLst>
              <c:ext xmlns:c16="http://schemas.microsoft.com/office/drawing/2014/chart" uri="{C3380CC4-5D6E-409C-BE32-E72D297353CC}">
                <c16:uniqueId val="{0000000D-F480-4BD8-AEDC-200BDA8D0B93}"/>
              </c:ext>
            </c:extLst>
          </c:dPt>
          <c:dPt>
            <c:idx val="4"/>
            <c:bubble3D val="0"/>
            <c:extLst>
              <c:ext xmlns:c16="http://schemas.microsoft.com/office/drawing/2014/chart" uri="{C3380CC4-5D6E-409C-BE32-E72D297353CC}">
                <c16:uniqueId val="{0000000E-F480-4BD8-AEDC-200BDA8D0B93}"/>
              </c:ext>
            </c:extLst>
          </c:dPt>
          <c:dPt>
            <c:idx val="8"/>
            <c:bubble3D val="0"/>
            <c:extLst>
              <c:ext xmlns:c16="http://schemas.microsoft.com/office/drawing/2014/chart" uri="{C3380CC4-5D6E-409C-BE32-E72D297353CC}">
                <c16:uniqueId val="{0000000F-F480-4BD8-AEDC-200BDA8D0B93}"/>
              </c:ext>
            </c:extLst>
          </c:dPt>
          <c:dPt>
            <c:idx val="16"/>
            <c:bubble3D val="0"/>
            <c:extLst>
              <c:ext xmlns:c16="http://schemas.microsoft.com/office/drawing/2014/chart" uri="{C3380CC4-5D6E-409C-BE32-E72D297353CC}">
                <c16:uniqueId val="{00000010-F480-4BD8-AEDC-200BDA8D0B93}"/>
              </c:ext>
            </c:extLst>
          </c:dPt>
          <c:dPt>
            <c:idx val="24"/>
            <c:bubble3D val="0"/>
            <c:extLst>
              <c:ext xmlns:c16="http://schemas.microsoft.com/office/drawing/2014/chart" uri="{C3380CC4-5D6E-409C-BE32-E72D297353CC}">
                <c16:uniqueId val="{00000011-F480-4BD8-AEDC-200BDA8D0B93}"/>
              </c:ext>
            </c:extLst>
          </c:dPt>
          <c:dPt>
            <c:idx val="32"/>
            <c:bubble3D val="0"/>
            <c:extLst>
              <c:ext xmlns:c16="http://schemas.microsoft.com/office/drawing/2014/chart" uri="{C3380CC4-5D6E-409C-BE32-E72D297353CC}">
                <c16:uniqueId val="{00000012-F480-4BD8-AEDC-200BDA8D0B93}"/>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F480-4BD8-AEDC-200BDA8D0B93}"/>
                </c:ext>
              </c:extLst>
            </c:dLbl>
            <c:dLbl>
              <c:idx val="1"/>
              <c:delete val="1"/>
              <c:extLst>
                <c:ext xmlns:c15="http://schemas.microsoft.com/office/drawing/2012/chart" uri="{CE6537A1-D6FC-4f65-9D91-7224C49458BB}"/>
                <c:ext xmlns:c16="http://schemas.microsoft.com/office/drawing/2014/chart" uri="{C3380CC4-5D6E-409C-BE32-E72D297353CC}">
                  <c16:uniqueId val="{0000000B-F480-4BD8-AEDC-200BDA8D0B93}"/>
                </c:ext>
              </c:extLst>
            </c:dLbl>
            <c:dLbl>
              <c:idx val="2"/>
              <c:delete val="1"/>
              <c:extLst>
                <c:ext xmlns:c15="http://schemas.microsoft.com/office/drawing/2012/chart" uri="{CE6537A1-D6FC-4f65-9D91-7224C49458BB}"/>
                <c:ext xmlns:c16="http://schemas.microsoft.com/office/drawing/2014/chart" uri="{C3380CC4-5D6E-409C-BE32-E72D297353CC}">
                  <c16:uniqueId val="{0000000C-F480-4BD8-AEDC-200BDA8D0B93}"/>
                </c:ext>
              </c:extLst>
            </c:dLbl>
            <c:dLbl>
              <c:idx val="3"/>
              <c:delete val="1"/>
              <c:extLst>
                <c:ext xmlns:c15="http://schemas.microsoft.com/office/drawing/2012/chart" uri="{CE6537A1-D6FC-4f65-9D91-7224C49458BB}"/>
                <c:ext xmlns:c16="http://schemas.microsoft.com/office/drawing/2014/chart" uri="{C3380CC4-5D6E-409C-BE32-E72D297353CC}">
                  <c16:uniqueId val="{0000000D-F480-4BD8-AEDC-200BDA8D0B93}"/>
                </c:ext>
              </c:extLst>
            </c:dLbl>
            <c:dLbl>
              <c:idx val="4"/>
              <c:delete val="1"/>
              <c:extLst>
                <c:ext xmlns:c15="http://schemas.microsoft.com/office/drawing/2012/chart" uri="{CE6537A1-D6FC-4f65-9D91-7224C49458BB}"/>
                <c:ext xmlns:c16="http://schemas.microsoft.com/office/drawing/2014/chart" uri="{C3380CC4-5D6E-409C-BE32-E72D297353CC}">
                  <c16:uniqueId val="{0000000E-F480-4BD8-AEDC-200BDA8D0B93}"/>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480-4BD8-AEDC-200BDA8D0B93}"/>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480-4BD8-AEDC-200BDA8D0B93}"/>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F480-4BD8-AEDC-200BDA8D0B93}"/>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F480-4BD8-AEDC-200BDA8D0B9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480-4BD8-AEDC-200BDA8D0B93}"/>
            </c:ext>
          </c:extLst>
        </c:ser>
        <c:dLbls>
          <c:showLegendKey val="0"/>
          <c:showVal val="1"/>
          <c:showCatName val="0"/>
          <c:showSerName val="0"/>
          <c:showPercent val="0"/>
          <c:showBubbleSize val="0"/>
        </c:dLbls>
        <c:axId val="3"/>
        <c:axId val="2"/>
      </c:scatterChart>
      <c:valAx>
        <c:axId val="3"/>
        <c:scaling>
          <c:orientation val="maxMin"/>
          <c:max val="6.9"/>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55380577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70231140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合併特例事業債等の償還により、数年間は元利償還金が高く推移する見込みとなっている。</a:t>
          </a:r>
        </a:p>
        <a:p>
          <a:r>
            <a:rPr kumimoji="1" lang="ja-JP" altLang="en-US" sz="1400">
              <a:latin typeface="ＭＳ ゴシック"/>
              <a:ea typeface="ＭＳ ゴシック"/>
            </a:rPr>
            <a:t>　事業採択の際には、必要性や緊急性のほか、補助率の高い補助金や交付税措置率の高い地方債を充当できる事業を優先させるなど、慎重に検討をして償還額と借入額の均衡を図る。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将来負担額については、合併特例事業債等の一部償還終了による地方債残高の減や公営企業債等繰入見込額の減により、前年度より微減となった。</a:t>
          </a:r>
        </a:p>
        <a:p>
          <a:r>
            <a:rPr kumimoji="1" lang="ja-JP" altLang="en-US" sz="1400">
              <a:latin typeface="ＭＳ ゴシック"/>
              <a:ea typeface="ＭＳ ゴシック"/>
            </a:rPr>
            <a:t>　また、充当可能財源のうち、充当可能基金が前年度に引き続き増加したため、将来負担比率は良好な状態を保っている。</a:t>
          </a:r>
        </a:p>
        <a:p>
          <a:r>
            <a:rPr kumimoji="1" lang="ja-JP" altLang="en-US" sz="1400">
              <a:latin typeface="ＭＳ ゴシック"/>
              <a:ea typeface="ＭＳ ゴシック"/>
            </a:rPr>
            <a:t>　今後も引き続き、地方債発行の抑制や適正な職員管理を行いながら行財政の健全な運営に努める。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高知県いの町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財政調整基金及び減債基金の取り崩しは行わず、その他特定目的基金についても繰入額より積立額が多かったため、基金残高は増加となった。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基金については、財政状況を勘案しながら設置目的にそった活用を今後も推進する。</a:t>
          </a:r>
        </a:p>
        <a:p>
          <a:r>
            <a:rPr kumimoji="1" lang="ja-JP" altLang="en-US" sz="1300">
              <a:solidFill>
                <a:schemeClr val="dk1"/>
              </a:solidFill>
              <a:effectLst/>
              <a:latin typeface="ＭＳ ゴシック"/>
              <a:ea typeface="ＭＳ ゴシック"/>
              <a:cs typeface="+mn-cs"/>
            </a:rPr>
            <a:t>　物価高騰による物件費の増加や、給与改定や会計年度任用職員の処遇改善等による人件費の増加、調達コスト等の増加による委託料の価格高騰などが見込まれるため、財政調整基金や減債基金は減少すると考えられる。</a:t>
          </a:r>
        </a:p>
        <a:p>
          <a:r>
            <a:rPr kumimoji="1" lang="ja-JP" altLang="en-US" sz="1300">
              <a:solidFill>
                <a:schemeClr val="dk1"/>
              </a:solidFill>
              <a:effectLst/>
              <a:latin typeface="ＭＳ ゴシック"/>
              <a:ea typeface="ＭＳ ゴシック"/>
              <a:cs typeface="+mn-cs"/>
            </a:rPr>
            <a:t>　また、中長期的に必要となる建築物等の更新等を考慮し、剰余金や遊休財産の売却益については施設等整備基金に積み立てているが、整備が必要な老朽化した建築物が多く存在するため、その他の特定目的基金についても減少すると考えら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：町民の連帯の強化・地域振興</a:t>
          </a:r>
        </a:p>
        <a:p>
          <a:r>
            <a:rPr kumimoji="1" lang="ja-JP" altLang="en-US" sz="1300">
              <a:solidFill>
                <a:schemeClr val="dk1"/>
              </a:solidFill>
              <a:effectLst/>
              <a:latin typeface="ＭＳ ゴシック"/>
              <a:ea typeface="ＭＳ ゴシック"/>
              <a:cs typeface="+mn-cs"/>
            </a:rPr>
            <a:t>　・施設等整備基金：町施設等の拡充と整備</a:t>
          </a:r>
        </a:p>
        <a:p>
          <a:r>
            <a:rPr kumimoji="1" lang="ja-JP" altLang="en-US" sz="1300">
              <a:solidFill>
                <a:schemeClr val="dk1"/>
              </a:solidFill>
              <a:effectLst/>
              <a:latin typeface="ＭＳ ゴシック"/>
              <a:ea typeface="ＭＳ ゴシック"/>
              <a:cs typeface="+mn-cs"/>
            </a:rPr>
            <a:t>　・水資源対策基金：仁淀川の豊富かつ良質な水資源の確保推進</a:t>
          </a:r>
        </a:p>
        <a:p>
          <a:r>
            <a:rPr kumimoji="1" lang="ja-JP" altLang="en-US" sz="1300">
              <a:solidFill>
                <a:schemeClr val="dk1"/>
              </a:solidFill>
              <a:effectLst/>
              <a:latin typeface="ＭＳ ゴシック"/>
              <a:ea typeface="ＭＳ ゴシック"/>
              <a:cs typeface="+mn-cs"/>
            </a:rPr>
            <a:t>　・地域福祉基金　：社会福祉の増進</a:t>
          </a:r>
        </a:p>
        <a:p>
          <a:r>
            <a:rPr kumimoji="1" lang="ja-JP" altLang="en-US" sz="1300">
              <a:solidFill>
                <a:schemeClr val="dk1"/>
              </a:solidFill>
              <a:effectLst/>
              <a:latin typeface="ＭＳ ゴシック"/>
              <a:ea typeface="ＭＳ ゴシック"/>
              <a:cs typeface="+mn-cs"/>
            </a:rPr>
            <a:t>　・天王地区汚水処理施設管理運営基金：天王地区汚水処理施設の管理運営</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・施設等整備基金：遊休財産の売却益を積み立てたため増加</a:t>
          </a:r>
        </a:p>
        <a:p>
          <a:r>
            <a:rPr kumimoji="1" lang="ja-JP" altLang="en-US" sz="1300">
              <a:solidFill>
                <a:schemeClr val="dk1"/>
              </a:solidFill>
              <a:effectLst/>
              <a:latin typeface="ＭＳ ゴシック"/>
              <a:ea typeface="ＭＳ ゴシック"/>
              <a:cs typeface="+mn-cs"/>
            </a:rPr>
            <a:t>・天王地区汚水処理施設管理運営基金：天王地区の事業実施に伴い下水道事業特別会計への繰出が増加したため減少</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施設の老朽化対策等により必要最小限の範囲で取り崩しを行い、遊休財産の売却等により歳入確保に努め、財政状況を勘案しながら積み立てを行っていく。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仁淀病院負担金の減等により、基金の取り崩しは行わず、運用収入を積み立てたため、基金残高は増加となった。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基金は、決算の状況により可能な範囲で積み立てを行うが、標準財政規模の１０％以上となるように努めることとしている。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公債費の減等により、基金の取り崩しは行わず、積み立てたため、基金残高は増加となった。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地方債発行額の増加により、公債費についても増加傾向にあるため、事務事業の優先度を厳しく点検し、優先度の低いものについては計画的に廃止・縮小を進めるとともに、新規債の発行抑制に努める。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当町では、平成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年度から令和</a:t>
          </a:r>
          <a:r>
            <a:rPr kumimoji="1" lang="en-US" altLang="ja-JP" sz="1100">
              <a:latin typeface="ＭＳ Ｐゴシック"/>
              <a:ea typeface="ＭＳ Ｐゴシック"/>
            </a:rPr>
            <a:t>2</a:t>
          </a:r>
          <a:r>
            <a:rPr kumimoji="1" lang="ja-JP" altLang="en-US" sz="1100">
              <a:latin typeface="ＭＳ Ｐゴシック"/>
              <a:ea typeface="ＭＳ Ｐゴシック"/>
            </a:rPr>
            <a:t>年度にかけて減価償却率は改善していたが、近年は減価償却率が少し増加傾向にあり、高知県平均及び全国平均と比較してもわずかに低い水準となっている。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施設の保有量は類似団体と比較して高い水準となっているため、今後の人口減少なども考慮して施設の統廃合などを検討していく必要がある。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63" name="テキスト ボックス 6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65" name="テキスト ボックス 6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67" name="テキスト ボックス 6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9" name="テキスト ボックス 6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71" name="テキスト ボックス 7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3" name="テキスト ボックス 7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29845</xdr:rowOff>
    </xdr:from>
    <xdr:to>
      <xdr:col>23</xdr:col>
      <xdr:colOff>85090</xdr:colOff>
      <xdr:row>35</xdr:row>
      <xdr:rowOff>63500</xdr:rowOff>
    </xdr:to>
    <xdr:cxnSp macro="">
      <xdr:nvCxnSpPr>
        <xdr:cNvPr id="75" name="直線コネクタ 74"/>
        <xdr:cNvCxnSpPr/>
      </xdr:nvCxnSpPr>
      <xdr:spPr>
        <a:xfrm flipV="1">
          <a:off x="4760595" y="5259070"/>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66675</xdr:rowOff>
    </xdr:from>
    <xdr:ext cx="403860" cy="257810"/>
    <xdr:sp macro="" textlink="">
      <xdr:nvSpPr>
        <xdr:cNvPr id="76" name="有形固定資産減価償却率最小値テキスト"/>
        <xdr:cNvSpPr txBox="1"/>
      </xdr:nvSpPr>
      <xdr:spPr>
        <a:xfrm>
          <a:off x="4813300" y="68389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82.3</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63500</xdr:rowOff>
    </xdr:from>
    <xdr:to>
      <xdr:col>23</xdr:col>
      <xdr:colOff>174625</xdr:colOff>
      <xdr:row>35</xdr:row>
      <xdr:rowOff>63500</xdr:rowOff>
    </xdr:to>
    <xdr:cxnSp macro="">
      <xdr:nvCxnSpPr>
        <xdr:cNvPr id="77" name="直線コネクタ 76"/>
        <xdr:cNvCxnSpPr/>
      </xdr:nvCxnSpPr>
      <xdr:spPr>
        <a:xfrm>
          <a:off x="4673600" y="683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147955</xdr:rowOff>
    </xdr:from>
    <xdr:ext cx="403860" cy="258445"/>
    <xdr:sp macro="" textlink="">
      <xdr:nvSpPr>
        <xdr:cNvPr id="78" name="有形固定資産減価償却率最大値テキスト"/>
        <xdr:cNvSpPr txBox="1"/>
      </xdr:nvSpPr>
      <xdr:spPr>
        <a:xfrm>
          <a:off x="4813300" y="50342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29845</xdr:rowOff>
    </xdr:from>
    <xdr:to>
      <xdr:col>23</xdr:col>
      <xdr:colOff>174625</xdr:colOff>
      <xdr:row>26</xdr:row>
      <xdr:rowOff>29845</xdr:rowOff>
    </xdr:to>
    <xdr:cxnSp macro="">
      <xdr:nvCxnSpPr>
        <xdr:cNvPr id="79" name="直線コネクタ 78"/>
        <xdr:cNvCxnSpPr/>
      </xdr:nvCxnSpPr>
      <xdr:spPr>
        <a:xfrm>
          <a:off x="4673600" y="525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127635</xdr:rowOff>
    </xdr:from>
    <xdr:ext cx="403860" cy="259080"/>
    <xdr:sp macro="" textlink="">
      <xdr:nvSpPr>
        <xdr:cNvPr id="80" name="有形固定資産減価償却率平均値テキスト"/>
        <xdr:cNvSpPr txBox="1"/>
      </xdr:nvSpPr>
      <xdr:spPr>
        <a:xfrm>
          <a:off x="4813300" y="604266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149225</xdr:rowOff>
    </xdr:from>
    <xdr:to>
      <xdr:col>23</xdr:col>
      <xdr:colOff>136525</xdr:colOff>
      <xdr:row>31</xdr:row>
      <xdr:rowOff>79375</xdr:rowOff>
    </xdr:to>
    <xdr:sp macro="" textlink="">
      <xdr:nvSpPr>
        <xdr:cNvPr id="81" name="フローチャート: 判断 80"/>
        <xdr:cNvSpPr/>
      </xdr:nvSpPr>
      <xdr:spPr>
        <a:xfrm>
          <a:off x="47117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102870</xdr:rowOff>
    </xdr:from>
    <xdr:to>
      <xdr:col>19</xdr:col>
      <xdr:colOff>187325</xdr:colOff>
      <xdr:row>31</xdr:row>
      <xdr:rowOff>33020</xdr:rowOff>
    </xdr:to>
    <xdr:sp macro="" textlink="">
      <xdr:nvSpPr>
        <xdr:cNvPr id="82" name="フローチャート: 判断 81"/>
        <xdr:cNvSpPr/>
      </xdr:nvSpPr>
      <xdr:spPr>
        <a:xfrm>
          <a:off x="4000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41275</xdr:rowOff>
    </xdr:from>
    <xdr:to>
      <xdr:col>7</xdr:col>
      <xdr:colOff>187325</xdr:colOff>
      <xdr:row>30</xdr:row>
      <xdr:rowOff>143510</xdr:rowOff>
    </xdr:to>
    <xdr:sp macro="" textlink="">
      <xdr:nvSpPr>
        <xdr:cNvPr id="85" name="フローチャート: 判断 84"/>
        <xdr:cNvSpPr/>
      </xdr:nvSpPr>
      <xdr:spPr>
        <a:xfrm>
          <a:off x="1714500" y="5956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6" name="テキスト ボックス 8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7" name="テキスト ボックス 8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8" name="テキスト ボックス 8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9" name="テキスト ボックス 8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0" name="テキスト ボックス 8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138430</xdr:rowOff>
    </xdr:from>
    <xdr:to>
      <xdr:col>23</xdr:col>
      <xdr:colOff>136525</xdr:colOff>
      <xdr:row>31</xdr:row>
      <xdr:rowOff>68580</xdr:rowOff>
    </xdr:to>
    <xdr:sp macro="" textlink="">
      <xdr:nvSpPr>
        <xdr:cNvPr id="91" name="楕円 90"/>
        <xdr:cNvSpPr/>
      </xdr:nvSpPr>
      <xdr:spPr>
        <a:xfrm>
          <a:off x="47117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161290</xdr:rowOff>
    </xdr:from>
    <xdr:ext cx="403860" cy="259080"/>
    <xdr:sp macro="" textlink="">
      <xdr:nvSpPr>
        <xdr:cNvPr id="92" name="有形固定資産減価償却率該当値テキスト"/>
        <xdr:cNvSpPr txBox="1"/>
      </xdr:nvSpPr>
      <xdr:spPr>
        <a:xfrm>
          <a:off x="4813300" y="5904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106045</xdr:rowOff>
    </xdr:from>
    <xdr:to>
      <xdr:col>19</xdr:col>
      <xdr:colOff>187325</xdr:colOff>
      <xdr:row>31</xdr:row>
      <xdr:rowOff>36195</xdr:rowOff>
    </xdr:to>
    <xdr:sp macro="" textlink="">
      <xdr:nvSpPr>
        <xdr:cNvPr id="93" name="楕円 92"/>
        <xdr:cNvSpPr/>
      </xdr:nvSpPr>
      <xdr:spPr>
        <a:xfrm>
          <a:off x="4000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156845</xdr:rowOff>
    </xdr:from>
    <xdr:to>
      <xdr:col>23</xdr:col>
      <xdr:colOff>85725</xdr:colOff>
      <xdr:row>31</xdr:row>
      <xdr:rowOff>17780</xdr:rowOff>
    </xdr:to>
    <xdr:cxnSp macro="">
      <xdr:nvCxnSpPr>
        <xdr:cNvPr id="94" name="直線コネクタ 93"/>
        <xdr:cNvCxnSpPr/>
      </xdr:nvCxnSpPr>
      <xdr:spPr>
        <a:xfrm>
          <a:off x="4051300" y="607187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95" name="楕円 94"/>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30</xdr:row>
      <xdr:rowOff>156845</xdr:rowOff>
    </xdr:to>
    <xdr:cxnSp macro="">
      <xdr:nvCxnSpPr>
        <xdr:cNvPr id="96" name="直線コネクタ 95"/>
        <xdr:cNvCxnSpPr/>
      </xdr:nvCxnSpPr>
      <xdr:spPr>
        <a:xfrm>
          <a:off x="3289300" y="606488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132080</xdr:rowOff>
    </xdr:from>
    <xdr:to>
      <xdr:col>11</xdr:col>
      <xdr:colOff>187325</xdr:colOff>
      <xdr:row>31</xdr:row>
      <xdr:rowOff>61595</xdr:rowOff>
    </xdr:to>
    <xdr:sp macro="" textlink="">
      <xdr:nvSpPr>
        <xdr:cNvPr id="97" name="楕円 96"/>
        <xdr:cNvSpPr/>
      </xdr:nvSpPr>
      <xdr:spPr>
        <a:xfrm>
          <a:off x="24765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10795</xdr:rowOff>
    </xdr:to>
    <xdr:cxnSp macro="">
      <xdr:nvCxnSpPr>
        <xdr:cNvPr id="98" name="直線コネクタ 97"/>
        <xdr:cNvCxnSpPr/>
      </xdr:nvCxnSpPr>
      <xdr:spPr>
        <a:xfrm flipV="1">
          <a:off x="2527300" y="606488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99" name="楕円 98"/>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64770</xdr:rowOff>
    </xdr:to>
    <xdr:cxnSp macro="">
      <xdr:nvCxnSpPr>
        <xdr:cNvPr id="100" name="直線コネクタ 99"/>
        <xdr:cNvCxnSpPr/>
      </xdr:nvCxnSpPr>
      <xdr:spPr>
        <a:xfrm flipV="1">
          <a:off x="1765300" y="609727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49530</xdr:rowOff>
    </xdr:from>
    <xdr:ext cx="403860" cy="259080"/>
    <xdr:sp macro="" textlink="">
      <xdr:nvSpPr>
        <xdr:cNvPr id="101" name="n_1aveValue有形固定資産減価償却率"/>
        <xdr:cNvSpPr txBox="1"/>
      </xdr:nvSpPr>
      <xdr:spPr>
        <a:xfrm>
          <a:off x="3836035" y="5793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41910</xdr:rowOff>
    </xdr:from>
    <xdr:ext cx="403860" cy="257810"/>
    <xdr:sp macro="" textlink="">
      <xdr:nvSpPr>
        <xdr:cNvPr id="102" name="n_2aveValue有形固定資産減価償却率"/>
        <xdr:cNvSpPr txBox="1"/>
      </xdr:nvSpPr>
      <xdr:spPr>
        <a:xfrm>
          <a:off x="3086735" y="61283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24130</xdr:rowOff>
    </xdr:from>
    <xdr:ext cx="403860" cy="259080"/>
    <xdr:sp macro="" textlink="">
      <xdr:nvSpPr>
        <xdr:cNvPr id="103" name="n_3aveValue有形固定資産減価償却率"/>
        <xdr:cNvSpPr txBox="1"/>
      </xdr:nvSpPr>
      <xdr:spPr>
        <a:xfrm>
          <a:off x="2324735" y="57677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159385</xdr:rowOff>
    </xdr:from>
    <xdr:ext cx="403860" cy="258445"/>
    <xdr:sp macro="" textlink="">
      <xdr:nvSpPr>
        <xdr:cNvPr id="104" name="n_4aveValue有形固定資産減価償却率"/>
        <xdr:cNvSpPr txBox="1"/>
      </xdr:nvSpPr>
      <xdr:spPr>
        <a:xfrm>
          <a:off x="1562735" y="57315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27305</xdr:rowOff>
    </xdr:from>
    <xdr:ext cx="403860" cy="259080"/>
    <xdr:sp macro="" textlink="">
      <xdr:nvSpPr>
        <xdr:cNvPr id="105" name="n_1mainValue有形固定資産減価償却率"/>
        <xdr:cNvSpPr txBox="1"/>
      </xdr:nvSpPr>
      <xdr:spPr>
        <a:xfrm>
          <a:off x="3836035" y="6113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45720</xdr:rowOff>
    </xdr:from>
    <xdr:ext cx="403860" cy="259080"/>
    <xdr:sp macro="" textlink="">
      <xdr:nvSpPr>
        <xdr:cNvPr id="106" name="n_2mainValue有形固定資産減価償却率"/>
        <xdr:cNvSpPr txBox="1"/>
      </xdr:nvSpPr>
      <xdr:spPr>
        <a:xfrm>
          <a:off x="3086735" y="5789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52705</xdr:rowOff>
    </xdr:from>
    <xdr:ext cx="403860" cy="257810"/>
    <xdr:sp macro="" textlink="">
      <xdr:nvSpPr>
        <xdr:cNvPr id="107" name="n_3mainValue有形固定資産減価償却率"/>
        <xdr:cNvSpPr txBox="1"/>
      </xdr:nvSpPr>
      <xdr:spPr>
        <a:xfrm>
          <a:off x="2324735" y="6139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106680</xdr:rowOff>
    </xdr:from>
    <xdr:ext cx="403860" cy="259080"/>
    <xdr:sp macro="" textlink="">
      <xdr:nvSpPr>
        <xdr:cNvPr id="108" name="n_4mainValue有形固定資産減価償却率"/>
        <xdr:cNvSpPr txBox="1"/>
      </xdr:nvSpPr>
      <xdr:spPr>
        <a:xfrm>
          <a:off x="1562735" y="6193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債務償還比率は類似団体をわずかに上回っている。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a:t>
          </a:r>
          <a:r>
            <a:rPr kumimoji="1" lang="en-US" altLang="ja-JP" sz="1100">
              <a:latin typeface="ＭＳ Ｐゴシック"/>
              <a:ea typeface="ＭＳ Ｐゴシック"/>
            </a:rPr>
            <a:t>4</a:t>
          </a:r>
          <a:r>
            <a:rPr kumimoji="1" lang="ja-JP" altLang="en-US" sz="1100">
              <a:latin typeface="ＭＳ Ｐゴシック"/>
              <a:ea typeface="ＭＳ Ｐゴシック"/>
            </a:rPr>
            <a:t>年度も地方債発行額は、当該年度の元金償還額より大きくなっており、債務償還比率は年々減少している。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今後も、将来負担比率を考慮しながら、債務償還比率の健全化に努めていく。</a:t>
          </a:r>
          <a:endParaRPr kumimoji="1" lang="en-US" altLang="ja-JP"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4" name="テキスト ボックス 12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6" name="テキスト ボックス 12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28" name="テキスト ボックス 12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30" name="テキスト ボックス 12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2" name="テキスト ボックス 13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47625</xdr:rowOff>
    </xdr:to>
    <xdr:cxnSp macro="">
      <xdr:nvCxnSpPr>
        <xdr:cNvPr id="137" name="直線コネクタ 136"/>
        <xdr:cNvCxnSpPr/>
      </xdr:nvCxnSpPr>
      <xdr:spPr>
        <a:xfrm flipV="1">
          <a:off x="14793595" y="531304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52070</xdr:rowOff>
    </xdr:from>
    <xdr:ext cx="559435" cy="257810"/>
    <xdr:sp macro="" textlink="">
      <xdr:nvSpPr>
        <xdr:cNvPr id="138" name="債務償還比率最小値テキスト"/>
        <xdr:cNvSpPr txBox="1"/>
      </xdr:nvSpPr>
      <xdr:spPr>
        <a:xfrm>
          <a:off x="14846300" y="6652895"/>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47625</xdr:rowOff>
    </xdr:from>
    <xdr:to>
      <xdr:col>76</xdr:col>
      <xdr:colOff>111125</xdr:colOff>
      <xdr:row>34</xdr:row>
      <xdr:rowOff>47625</xdr:rowOff>
    </xdr:to>
    <xdr:cxnSp macro="">
      <xdr:nvCxnSpPr>
        <xdr:cNvPr id="139" name="直線コネクタ 138"/>
        <xdr:cNvCxnSpPr/>
      </xdr:nvCxnSpPr>
      <xdr:spPr>
        <a:xfrm>
          <a:off x="14706600" y="664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4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1" name="直線コネクタ 14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83820</xdr:rowOff>
    </xdr:from>
    <xdr:ext cx="468630" cy="259080"/>
    <xdr:sp macro="" textlink="">
      <xdr:nvSpPr>
        <xdr:cNvPr id="142" name="債務償還比率平均値テキスト"/>
        <xdr:cNvSpPr txBox="1"/>
      </xdr:nvSpPr>
      <xdr:spPr>
        <a:xfrm>
          <a:off x="14846300" y="565594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60960</xdr:rowOff>
    </xdr:from>
    <xdr:to>
      <xdr:col>76</xdr:col>
      <xdr:colOff>73025</xdr:colOff>
      <xdr:row>29</xdr:row>
      <xdr:rowOff>162560</xdr:rowOff>
    </xdr:to>
    <xdr:sp macro="" textlink="">
      <xdr:nvSpPr>
        <xdr:cNvPr id="143" name="フローチャート: 判断 142"/>
        <xdr:cNvSpPr/>
      </xdr:nvSpPr>
      <xdr:spPr>
        <a:xfrm>
          <a:off x="147447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7620</xdr:rowOff>
    </xdr:from>
    <xdr:to>
      <xdr:col>72</xdr:col>
      <xdr:colOff>123825</xdr:colOff>
      <xdr:row>29</xdr:row>
      <xdr:rowOff>109220</xdr:rowOff>
    </xdr:to>
    <xdr:sp macro="" textlink="">
      <xdr:nvSpPr>
        <xdr:cNvPr id="144" name="フローチャート: 判断 143"/>
        <xdr:cNvSpPr/>
      </xdr:nvSpPr>
      <xdr:spPr>
        <a:xfrm>
          <a:off x="14033500" y="575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13335</xdr:rowOff>
    </xdr:from>
    <xdr:to>
      <xdr:col>68</xdr:col>
      <xdr:colOff>123825</xdr:colOff>
      <xdr:row>30</xdr:row>
      <xdr:rowOff>114935</xdr:rowOff>
    </xdr:to>
    <xdr:sp macro="" textlink="">
      <xdr:nvSpPr>
        <xdr:cNvPr id="145" name="フローチャート: 判断 144"/>
        <xdr:cNvSpPr/>
      </xdr:nvSpPr>
      <xdr:spPr>
        <a:xfrm>
          <a:off x="132715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73660</xdr:rowOff>
    </xdr:from>
    <xdr:to>
      <xdr:col>64</xdr:col>
      <xdr:colOff>123825</xdr:colOff>
      <xdr:row>31</xdr:row>
      <xdr:rowOff>3810</xdr:rowOff>
    </xdr:to>
    <xdr:sp macro="" textlink="">
      <xdr:nvSpPr>
        <xdr:cNvPr id="146" name="フローチャート: 判断 145"/>
        <xdr:cNvSpPr/>
      </xdr:nvSpPr>
      <xdr:spPr>
        <a:xfrm>
          <a:off x="12509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56515</xdr:rowOff>
    </xdr:from>
    <xdr:to>
      <xdr:col>60</xdr:col>
      <xdr:colOff>123825</xdr:colOff>
      <xdr:row>30</xdr:row>
      <xdr:rowOff>158115</xdr:rowOff>
    </xdr:to>
    <xdr:sp macro="" textlink="">
      <xdr:nvSpPr>
        <xdr:cNvPr id="147" name="フローチャート: 判断 146"/>
        <xdr:cNvSpPr/>
      </xdr:nvSpPr>
      <xdr:spPr>
        <a:xfrm>
          <a:off x="11747500" y="59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8" name="テキスト ボックス 14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9" name="テキスト ボックス 14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0" name="テキスト ボックス 14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1" name="テキスト ボックス 15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2" name="テキスト ボックス 15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67310</xdr:rowOff>
    </xdr:from>
    <xdr:to>
      <xdr:col>76</xdr:col>
      <xdr:colOff>73025</xdr:colOff>
      <xdr:row>29</xdr:row>
      <xdr:rowOff>168910</xdr:rowOff>
    </xdr:to>
    <xdr:sp macro="" textlink="">
      <xdr:nvSpPr>
        <xdr:cNvPr id="153" name="楕円 152"/>
        <xdr:cNvSpPr/>
      </xdr:nvSpPr>
      <xdr:spPr>
        <a:xfrm>
          <a:off x="147447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45720</xdr:rowOff>
    </xdr:from>
    <xdr:ext cx="468630" cy="259080"/>
    <xdr:sp macro="" textlink="">
      <xdr:nvSpPr>
        <xdr:cNvPr id="154" name="債務償還比率該当値テキスト"/>
        <xdr:cNvSpPr txBox="1"/>
      </xdr:nvSpPr>
      <xdr:spPr>
        <a:xfrm>
          <a:off x="14846300" y="5789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130175</xdr:rowOff>
    </xdr:from>
    <xdr:to>
      <xdr:col>72</xdr:col>
      <xdr:colOff>123825</xdr:colOff>
      <xdr:row>30</xdr:row>
      <xdr:rowOff>60325</xdr:rowOff>
    </xdr:to>
    <xdr:sp macro="" textlink="">
      <xdr:nvSpPr>
        <xdr:cNvPr id="155" name="楕円 154"/>
        <xdr:cNvSpPr/>
      </xdr:nvSpPr>
      <xdr:spPr>
        <a:xfrm>
          <a:off x="14033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118110</xdr:rowOff>
    </xdr:from>
    <xdr:to>
      <xdr:col>76</xdr:col>
      <xdr:colOff>22225</xdr:colOff>
      <xdr:row>30</xdr:row>
      <xdr:rowOff>9525</xdr:rowOff>
    </xdr:to>
    <xdr:cxnSp macro="">
      <xdr:nvCxnSpPr>
        <xdr:cNvPr id="156" name="直線コネクタ 155"/>
        <xdr:cNvCxnSpPr/>
      </xdr:nvCxnSpPr>
      <xdr:spPr>
        <a:xfrm flipV="1">
          <a:off x="14084300" y="5861685"/>
          <a:ext cx="711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156845</xdr:rowOff>
    </xdr:from>
    <xdr:to>
      <xdr:col>68</xdr:col>
      <xdr:colOff>123825</xdr:colOff>
      <xdr:row>30</xdr:row>
      <xdr:rowOff>86995</xdr:rowOff>
    </xdr:to>
    <xdr:sp macro="" textlink="">
      <xdr:nvSpPr>
        <xdr:cNvPr id="157" name="楕円 156"/>
        <xdr:cNvSpPr/>
      </xdr:nvSpPr>
      <xdr:spPr>
        <a:xfrm>
          <a:off x="13271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9525</xdr:rowOff>
    </xdr:from>
    <xdr:to>
      <xdr:col>72</xdr:col>
      <xdr:colOff>73025</xdr:colOff>
      <xdr:row>30</xdr:row>
      <xdr:rowOff>36195</xdr:rowOff>
    </xdr:to>
    <xdr:cxnSp macro="">
      <xdr:nvCxnSpPr>
        <xdr:cNvPr id="158" name="直線コネクタ 157"/>
        <xdr:cNvCxnSpPr/>
      </xdr:nvCxnSpPr>
      <xdr:spPr>
        <a:xfrm flipV="1">
          <a:off x="13322300" y="592455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65405</xdr:rowOff>
    </xdr:from>
    <xdr:to>
      <xdr:col>64</xdr:col>
      <xdr:colOff>123825</xdr:colOff>
      <xdr:row>30</xdr:row>
      <xdr:rowOff>167005</xdr:rowOff>
    </xdr:to>
    <xdr:sp macro="" textlink="">
      <xdr:nvSpPr>
        <xdr:cNvPr id="159" name="楕円 158"/>
        <xdr:cNvSpPr/>
      </xdr:nvSpPr>
      <xdr:spPr>
        <a:xfrm>
          <a:off x="12509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36195</xdr:rowOff>
    </xdr:from>
    <xdr:to>
      <xdr:col>68</xdr:col>
      <xdr:colOff>73025</xdr:colOff>
      <xdr:row>30</xdr:row>
      <xdr:rowOff>116205</xdr:rowOff>
    </xdr:to>
    <xdr:cxnSp macro="">
      <xdr:nvCxnSpPr>
        <xdr:cNvPr id="160" name="直線コネクタ 159"/>
        <xdr:cNvCxnSpPr/>
      </xdr:nvCxnSpPr>
      <xdr:spPr>
        <a:xfrm flipV="1">
          <a:off x="12560300" y="595122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133350</xdr:rowOff>
    </xdr:from>
    <xdr:to>
      <xdr:col>60</xdr:col>
      <xdr:colOff>123825</xdr:colOff>
      <xdr:row>30</xdr:row>
      <xdr:rowOff>63500</xdr:rowOff>
    </xdr:to>
    <xdr:sp macro="" textlink="">
      <xdr:nvSpPr>
        <xdr:cNvPr id="161" name="楕円 160"/>
        <xdr:cNvSpPr/>
      </xdr:nvSpPr>
      <xdr:spPr>
        <a:xfrm>
          <a:off x="11747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12700</xdr:rowOff>
    </xdr:from>
    <xdr:to>
      <xdr:col>64</xdr:col>
      <xdr:colOff>73025</xdr:colOff>
      <xdr:row>30</xdr:row>
      <xdr:rowOff>116205</xdr:rowOff>
    </xdr:to>
    <xdr:cxnSp macro="">
      <xdr:nvCxnSpPr>
        <xdr:cNvPr id="162" name="直線コネクタ 161"/>
        <xdr:cNvCxnSpPr/>
      </xdr:nvCxnSpPr>
      <xdr:spPr>
        <a:xfrm>
          <a:off x="11798300" y="5927725"/>
          <a:ext cx="762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125730</xdr:rowOff>
    </xdr:from>
    <xdr:ext cx="468630" cy="259080"/>
    <xdr:sp macro="" textlink="">
      <xdr:nvSpPr>
        <xdr:cNvPr id="163" name="n_1aveValue債務償還比率"/>
        <xdr:cNvSpPr txBox="1"/>
      </xdr:nvSpPr>
      <xdr:spPr>
        <a:xfrm>
          <a:off x="13836650" y="5526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106045</xdr:rowOff>
    </xdr:from>
    <xdr:ext cx="468630" cy="259080"/>
    <xdr:sp macro="" textlink="">
      <xdr:nvSpPr>
        <xdr:cNvPr id="164" name="n_2aveValue債務償還比率"/>
        <xdr:cNvSpPr txBox="1"/>
      </xdr:nvSpPr>
      <xdr:spPr>
        <a:xfrm>
          <a:off x="13087350" y="6021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166370</xdr:rowOff>
    </xdr:from>
    <xdr:ext cx="468630" cy="257810"/>
    <xdr:sp macro="" textlink="">
      <xdr:nvSpPr>
        <xdr:cNvPr id="165" name="n_3aveValue債務償還比率"/>
        <xdr:cNvSpPr txBox="1"/>
      </xdr:nvSpPr>
      <xdr:spPr>
        <a:xfrm>
          <a:off x="12325350" y="6081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149225</xdr:rowOff>
    </xdr:from>
    <xdr:ext cx="468630" cy="259080"/>
    <xdr:sp macro="" textlink="">
      <xdr:nvSpPr>
        <xdr:cNvPr id="166" name="n_4aveValue債務償還比率"/>
        <xdr:cNvSpPr txBox="1"/>
      </xdr:nvSpPr>
      <xdr:spPr>
        <a:xfrm>
          <a:off x="11563350" y="6064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52070</xdr:rowOff>
    </xdr:from>
    <xdr:ext cx="468630" cy="257810"/>
    <xdr:sp macro="" textlink="">
      <xdr:nvSpPr>
        <xdr:cNvPr id="167" name="n_1mainValue債務償還比率"/>
        <xdr:cNvSpPr txBox="1"/>
      </xdr:nvSpPr>
      <xdr:spPr>
        <a:xfrm>
          <a:off x="13836650" y="59670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103505</xdr:rowOff>
    </xdr:from>
    <xdr:ext cx="468630" cy="259080"/>
    <xdr:sp macro="" textlink="">
      <xdr:nvSpPr>
        <xdr:cNvPr id="168" name="n_2mainValue債務償還比率"/>
        <xdr:cNvSpPr txBox="1"/>
      </xdr:nvSpPr>
      <xdr:spPr>
        <a:xfrm>
          <a:off x="13087350" y="5675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12065</xdr:rowOff>
    </xdr:from>
    <xdr:ext cx="468630" cy="259080"/>
    <xdr:sp macro="" textlink="">
      <xdr:nvSpPr>
        <xdr:cNvPr id="169" name="n_3mainValue債務償還比率"/>
        <xdr:cNvSpPr txBox="1"/>
      </xdr:nvSpPr>
      <xdr:spPr>
        <a:xfrm>
          <a:off x="12325350" y="5755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80010</xdr:rowOff>
    </xdr:from>
    <xdr:ext cx="468630" cy="259080"/>
    <xdr:sp macro="" textlink="">
      <xdr:nvSpPr>
        <xdr:cNvPr id="170" name="n_4mainValue債務償還比率"/>
        <xdr:cNvSpPr txBox="1"/>
      </xdr:nvSpPr>
      <xdr:spPr>
        <a:xfrm>
          <a:off x="11563350" y="5652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3" name="テキスト ボックス 17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4" name="テキスト ボックス 17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5" name="テキスト ボックス 17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6" name="テキスト ボックス 17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40640</xdr:rowOff>
    </xdr:from>
    <xdr:ext cx="405130" cy="257810"/>
    <xdr:sp macro="" textlink="">
      <xdr:nvSpPr>
        <xdr:cNvPr id="58" name="【道路】&#10;有形固定資産減価償却率最小値テキスト"/>
        <xdr:cNvSpPr txBox="1"/>
      </xdr:nvSpPr>
      <xdr:spPr>
        <a:xfrm>
          <a:off x="4673600" y="7241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91440</xdr:rowOff>
    </xdr:from>
    <xdr:ext cx="405130" cy="259080"/>
    <xdr:sp macro="" textlink="">
      <xdr:nvSpPr>
        <xdr:cNvPr id="60" name="【道路】&#10;有形固定資産減価償却率最大値テキスト"/>
        <xdr:cNvSpPr txBox="1"/>
      </xdr:nvSpPr>
      <xdr:spPr>
        <a:xfrm>
          <a:off x="4673600" y="574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34925</xdr:rowOff>
    </xdr:from>
    <xdr:ext cx="405130" cy="259080"/>
    <xdr:sp macro="" textlink="">
      <xdr:nvSpPr>
        <xdr:cNvPr id="62" name="【道路】&#10;有形固定資産減価償却率平均値テキスト"/>
        <xdr:cNvSpPr txBox="1"/>
      </xdr:nvSpPr>
      <xdr:spPr>
        <a:xfrm>
          <a:off x="4673600" y="6378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53340</xdr:rowOff>
    </xdr:from>
    <xdr:ext cx="405130" cy="257810"/>
    <xdr:sp macro="" textlink="">
      <xdr:nvSpPr>
        <xdr:cNvPr id="74" name="【道路】&#10;有形固定資産減価償却率該当値テキスト"/>
        <xdr:cNvSpPr txBox="1"/>
      </xdr:nvSpPr>
      <xdr:spPr>
        <a:xfrm>
          <a:off x="4673600" y="65684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125730</xdr:rowOff>
    </xdr:to>
    <xdr:cxnSp macro="">
      <xdr:nvCxnSpPr>
        <xdr:cNvPr id="76" name="直線コネクタ 75"/>
        <xdr:cNvCxnSpPr/>
      </xdr:nvCxnSpPr>
      <xdr:spPr>
        <a:xfrm>
          <a:off x="3797300" y="662559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7" name="楕円 76"/>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110490</xdr:rowOff>
    </xdr:to>
    <xdr:cxnSp macro="">
      <xdr:nvCxnSpPr>
        <xdr:cNvPr id="78" name="直線コネクタ 77"/>
        <xdr:cNvCxnSpPr/>
      </xdr:nvCxnSpPr>
      <xdr:spPr>
        <a:xfrm>
          <a:off x="2908300" y="6619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42545</xdr:rowOff>
    </xdr:from>
    <xdr:to>
      <xdr:col>10</xdr:col>
      <xdr:colOff>165100</xdr:colOff>
      <xdr:row>38</xdr:row>
      <xdr:rowOff>144145</xdr:rowOff>
    </xdr:to>
    <xdr:sp macro="" textlink="">
      <xdr:nvSpPr>
        <xdr:cNvPr id="79" name="楕円 78"/>
        <xdr:cNvSpPr/>
      </xdr:nvSpPr>
      <xdr:spPr>
        <a:xfrm>
          <a:off x="1968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93345</xdr:rowOff>
    </xdr:from>
    <xdr:to>
      <xdr:col>15</xdr:col>
      <xdr:colOff>50800</xdr:colOff>
      <xdr:row>38</xdr:row>
      <xdr:rowOff>104775</xdr:rowOff>
    </xdr:to>
    <xdr:cxnSp macro="">
      <xdr:nvCxnSpPr>
        <xdr:cNvPr id="80" name="直線コネクタ 79"/>
        <xdr:cNvCxnSpPr/>
      </xdr:nvCxnSpPr>
      <xdr:spPr>
        <a:xfrm>
          <a:off x="2019300" y="66084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38735</xdr:rowOff>
    </xdr:from>
    <xdr:to>
      <xdr:col>6</xdr:col>
      <xdr:colOff>38100</xdr:colOff>
      <xdr:row>38</xdr:row>
      <xdr:rowOff>140335</xdr:rowOff>
    </xdr:to>
    <xdr:sp macro="" textlink="">
      <xdr:nvSpPr>
        <xdr:cNvPr id="81" name="楕円 80"/>
        <xdr:cNvSpPr/>
      </xdr:nvSpPr>
      <xdr:spPr>
        <a:xfrm>
          <a:off x="1079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89535</xdr:rowOff>
    </xdr:from>
    <xdr:to>
      <xdr:col>10</xdr:col>
      <xdr:colOff>114300</xdr:colOff>
      <xdr:row>38</xdr:row>
      <xdr:rowOff>93345</xdr:rowOff>
    </xdr:to>
    <xdr:cxnSp macro="">
      <xdr:nvCxnSpPr>
        <xdr:cNvPr id="82" name="直線コネクタ 81"/>
        <xdr:cNvCxnSpPr/>
      </xdr:nvCxnSpPr>
      <xdr:spPr>
        <a:xfrm>
          <a:off x="1130300" y="6604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116840</xdr:rowOff>
    </xdr:from>
    <xdr:ext cx="405130" cy="259080"/>
    <xdr:sp macro="" textlink="">
      <xdr:nvSpPr>
        <xdr:cNvPr id="83" name="n_1aveValue【道路】&#10;有形固定資産減価償却率"/>
        <xdr:cNvSpPr txBox="1"/>
      </xdr:nvSpPr>
      <xdr:spPr>
        <a:xfrm>
          <a:off x="3582035" y="6289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122555</xdr:rowOff>
    </xdr:from>
    <xdr:ext cx="403860" cy="257810"/>
    <xdr:sp macro="" textlink="">
      <xdr:nvSpPr>
        <xdr:cNvPr id="84" name="n_2aveValue【道路】&#10;有形固定資産減価償却率"/>
        <xdr:cNvSpPr txBox="1"/>
      </xdr:nvSpPr>
      <xdr:spPr>
        <a:xfrm>
          <a:off x="2705735" y="6294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93980</xdr:rowOff>
    </xdr:from>
    <xdr:ext cx="403860" cy="259080"/>
    <xdr:sp macro="" textlink="">
      <xdr:nvSpPr>
        <xdr:cNvPr id="85" name="n_3aveValue【道路】&#10;有形固定資産減価償却率"/>
        <xdr:cNvSpPr txBox="1"/>
      </xdr:nvSpPr>
      <xdr:spPr>
        <a:xfrm>
          <a:off x="1816735" y="626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59690</xdr:rowOff>
    </xdr:from>
    <xdr:ext cx="403860" cy="259080"/>
    <xdr:sp macro="" textlink="">
      <xdr:nvSpPr>
        <xdr:cNvPr id="86" name="n_4aveValue【道路】&#10;有形固定資産減価償却率"/>
        <xdr:cNvSpPr txBox="1"/>
      </xdr:nvSpPr>
      <xdr:spPr>
        <a:xfrm>
          <a:off x="927735" y="6231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152400</xdr:rowOff>
    </xdr:from>
    <xdr:ext cx="405130" cy="259080"/>
    <xdr:sp macro="" textlink="">
      <xdr:nvSpPr>
        <xdr:cNvPr id="87" name="n_1mainValue【道路】&#10;有形固定資産減価償却率"/>
        <xdr:cNvSpPr txBox="1"/>
      </xdr:nvSpPr>
      <xdr:spPr>
        <a:xfrm>
          <a:off x="3582035" y="666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146685</xdr:rowOff>
    </xdr:from>
    <xdr:ext cx="403860" cy="257810"/>
    <xdr:sp macro="" textlink="">
      <xdr:nvSpPr>
        <xdr:cNvPr id="88" name="n_2mainValue【道路】&#10;有形固定資産減価償却率"/>
        <xdr:cNvSpPr txBox="1"/>
      </xdr:nvSpPr>
      <xdr:spPr>
        <a:xfrm>
          <a:off x="2705735" y="6661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135255</xdr:rowOff>
    </xdr:from>
    <xdr:ext cx="403860" cy="257810"/>
    <xdr:sp macro="" textlink="">
      <xdr:nvSpPr>
        <xdr:cNvPr id="89" name="n_3mainValue【道路】&#10;有形固定資産減価償却率"/>
        <xdr:cNvSpPr txBox="1"/>
      </xdr:nvSpPr>
      <xdr:spPr>
        <a:xfrm>
          <a:off x="1816735" y="66503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132080</xdr:rowOff>
    </xdr:from>
    <xdr:ext cx="403860" cy="257810"/>
    <xdr:sp macro="" textlink="">
      <xdr:nvSpPr>
        <xdr:cNvPr id="90" name="n_4mainValue【道路】&#10;有形固定資産減価償却率"/>
        <xdr:cNvSpPr txBox="1"/>
      </xdr:nvSpPr>
      <xdr:spPr>
        <a:xfrm>
          <a:off x="927735" y="6647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4" name="テキスト ボックス 103"/>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10" name="テキスト ボックス 109"/>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111760</xdr:rowOff>
    </xdr:from>
    <xdr:to>
      <xdr:col>54</xdr:col>
      <xdr:colOff>189865</xdr:colOff>
      <xdr:row>41</xdr:row>
      <xdr:rowOff>122555</xdr:rowOff>
    </xdr:to>
    <xdr:cxnSp macro="">
      <xdr:nvCxnSpPr>
        <xdr:cNvPr id="114" name="直線コネクタ 113"/>
        <xdr:cNvCxnSpPr/>
      </xdr:nvCxnSpPr>
      <xdr:spPr>
        <a:xfrm flipV="1">
          <a:off x="10476865" y="5941060"/>
          <a:ext cx="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126365</xdr:rowOff>
    </xdr:from>
    <xdr:ext cx="469900" cy="259080"/>
    <xdr:sp macro="" textlink="">
      <xdr:nvSpPr>
        <xdr:cNvPr id="115" name="【道路】&#10;一人当たり延長最小値テキスト"/>
        <xdr:cNvSpPr txBox="1"/>
      </xdr:nvSpPr>
      <xdr:spPr>
        <a:xfrm>
          <a:off x="10515600" y="7155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122555</xdr:rowOff>
    </xdr:from>
    <xdr:to>
      <xdr:col>55</xdr:col>
      <xdr:colOff>88900</xdr:colOff>
      <xdr:row>41</xdr:row>
      <xdr:rowOff>122555</xdr:rowOff>
    </xdr:to>
    <xdr:cxnSp macro="">
      <xdr:nvCxnSpPr>
        <xdr:cNvPr id="116" name="直線コネクタ 115"/>
        <xdr:cNvCxnSpPr/>
      </xdr:nvCxnSpPr>
      <xdr:spPr>
        <a:xfrm>
          <a:off x="10388600" y="715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58420</xdr:rowOff>
    </xdr:from>
    <xdr:ext cx="534670" cy="259080"/>
    <xdr:sp macro="" textlink="">
      <xdr:nvSpPr>
        <xdr:cNvPr id="117" name="【道路】&#10;一人当たり延長最大値テキスト"/>
        <xdr:cNvSpPr txBox="1"/>
      </xdr:nvSpPr>
      <xdr:spPr>
        <a:xfrm>
          <a:off x="10515600" y="571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34.072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111760</xdr:rowOff>
    </xdr:from>
    <xdr:to>
      <xdr:col>55</xdr:col>
      <xdr:colOff>88900</xdr:colOff>
      <xdr:row>34</xdr:row>
      <xdr:rowOff>111760</xdr:rowOff>
    </xdr:to>
    <xdr:cxnSp macro="">
      <xdr:nvCxnSpPr>
        <xdr:cNvPr id="118" name="直線コネクタ 117"/>
        <xdr:cNvCxnSpPr/>
      </xdr:nvCxnSpPr>
      <xdr:spPr>
        <a:xfrm>
          <a:off x="10388600" y="594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102235</xdr:rowOff>
    </xdr:from>
    <xdr:ext cx="469900" cy="258445"/>
    <xdr:sp macro="" textlink="">
      <xdr:nvSpPr>
        <xdr:cNvPr id="119" name="【道路】&#10;一人当たり延長平均値テキスト"/>
        <xdr:cNvSpPr txBox="1"/>
      </xdr:nvSpPr>
      <xdr:spPr>
        <a:xfrm>
          <a:off x="10515600" y="6788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123825</xdr:rowOff>
    </xdr:from>
    <xdr:to>
      <xdr:col>55</xdr:col>
      <xdr:colOff>50800</xdr:colOff>
      <xdr:row>40</xdr:row>
      <xdr:rowOff>53975</xdr:rowOff>
    </xdr:to>
    <xdr:sp macro="" textlink="">
      <xdr:nvSpPr>
        <xdr:cNvPr id="120" name="フローチャート: 判断 119"/>
        <xdr:cNvSpPr/>
      </xdr:nvSpPr>
      <xdr:spPr>
        <a:xfrm>
          <a:off x="104267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136525</xdr:rowOff>
    </xdr:from>
    <xdr:to>
      <xdr:col>50</xdr:col>
      <xdr:colOff>165100</xdr:colOff>
      <xdr:row>40</xdr:row>
      <xdr:rowOff>66675</xdr:rowOff>
    </xdr:to>
    <xdr:sp macro="" textlink="">
      <xdr:nvSpPr>
        <xdr:cNvPr id="121" name="フローチャート: 判断 120"/>
        <xdr:cNvSpPr/>
      </xdr:nvSpPr>
      <xdr:spPr>
        <a:xfrm>
          <a:off x="9588500" y="682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153035</xdr:rowOff>
    </xdr:from>
    <xdr:to>
      <xdr:col>46</xdr:col>
      <xdr:colOff>38100</xdr:colOff>
      <xdr:row>40</xdr:row>
      <xdr:rowOff>83185</xdr:rowOff>
    </xdr:to>
    <xdr:sp macro="" textlink="">
      <xdr:nvSpPr>
        <xdr:cNvPr id="122" name="フローチャート: 判断 121"/>
        <xdr:cNvSpPr/>
      </xdr:nvSpPr>
      <xdr:spPr>
        <a:xfrm>
          <a:off x="8699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137795</xdr:rowOff>
    </xdr:from>
    <xdr:to>
      <xdr:col>41</xdr:col>
      <xdr:colOff>101600</xdr:colOff>
      <xdr:row>40</xdr:row>
      <xdr:rowOff>67945</xdr:rowOff>
    </xdr:to>
    <xdr:sp macro="" textlink="">
      <xdr:nvSpPr>
        <xdr:cNvPr id="123" name="フローチャート: 判断 122"/>
        <xdr:cNvSpPr/>
      </xdr:nvSpPr>
      <xdr:spPr>
        <a:xfrm>
          <a:off x="7810500" y="682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4" name="フローチャート: 判断 123"/>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96520</xdr:rowOff>
    </xdr:from>
    <xdr:to>
      <xdr:col>55</xdr:col>
      <xdr:colOff>50800</xdr:colOff>
      <xdr:row>38</xdr:row>
      <xdr:rowOff>26670</xdr:rowOff>
    </xdr:to>
    <xdr:sp macro="" textlink="">
      <xdr:nvSpPr>
        <xdr:cNvPr id="130" name="楕円 129"/>
        <xdr:cNvSpPr/>
      </xdr:nvSpPr>
      <xdr:spPr>
        <a:xfrm>
          <a:off x="104267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119380</xdr:rowOff>
    </xdr:from>
    <xdr:ext cx="534670" cy="259080"/>
    <xdr:sp macro="" textlink="">
      <xdr:nvSpPr>
        <xdr:cNvPr id="131" name="【道路】&#10;一人当たり延長該当値テキスト"/>
        <xdr:cNvSpPr txBox="1"/>
      </xdr:nvSpPr>
      <xdr:spPr>
        <a:xfrm>
          <a:off x="10515600" y="629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109855</xdr:rowOff>
    </xdr:from>
    <xdr:to>
      <xdr:col>50</xdr:col>
      <xdr:colOff>165100</xdr:colOff>
      <xdr:row>38</xdr:row>
      <xdr:rowOff>40640</xdr:rowOff>
    </xdr:to>
    <xdr:sp macro="" textlink="">
      <xdr:nvSpPr>
        <xdr:cNvPr id="132" name="楕円 131"/>
        <xdr:cNvSpPr/>
      </xdr:nvSpPr>
      <xdr:spPr>
        <a:xfrm>
          <a:off x="9588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147320</xdr:rowOff>
    </xdr:from>
    <xdr:to>
      <xdr:col>55</xdr:col>
      <xdr:colOff>0</xdr:colOff>
      <xdr:row>37</xdr:row>
      <xdr:rowOff>160655</xdr:rowOff>
    </xdr:to>
    <xdr:cxnSp macro="">
      <xdr:nvCxnSpPr>
        <xdr:cNvPr id="133" name="直線コネクタ 132"/>
        <xdr:cNvCxnSpPr/>
      </xdr:nvCxnSpPr>
      <xdr:spPr>
        <a:xfrm flipV="1">
          <a:off x="9639300" y="64909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118110</xdr:rowOff>
    </xdr:from>
    <xdr:to>
      <xdr:col>46</xdr:col>
      <xdr:colOff>38100</xdr:colOff>
      <xdr:row>35</xdr:row>
      <xdr:rowOff>48260</xdr:rowOff>
    </xdr:to>
    <xdr:sp macro="" textlink="">
      <xdr:nvSpPr>
        <xdr:cNvPr id="134" name="楕円 133"/>
        <xdr:cNvSpPr/>
      </xdr:nvSpPr>
      <xdr:spPr>
        <a:xfrm>
          <a:off x="86995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168910</xdr:rowOff>
    </xdr:from>
    <xdr:to>
      <xdr:col>50</xdr:col>
      <xdr:colOff>114300</xdr:colOff>
      <xdr:row>37</xdr:row>
      <xdr:rowOff>160655</xdr:rowOff>
    </xdr:to>
    <xdr:cxnSp macro="">
      <xdr:nvCxnSpPr>
        <xdr:cNvPr id="135" name="直線コネクタ 134"/>
        <xdr:cNvCxnSpPr/>
      </xdr:nvCxnSpPr>
      <xdr:spPr>
        <a:xfrm>
          <a:off x="8750300" y="5998210"/>
          <a:ext cx="88900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17780</xdr:rowOff>
    </xdr:from>
    <xdr:to>
      <xdr:col>41</xdr:col>
      <xdr:colOff>101600</xdr:colOff>
      <xdr:row>35</xdr:row>
      <xdr:rowOff>118745</xdr:rowOff>
    </xdr:to>
    <xdr:sp macro="" textlink="">
      <xdr:nvSpPr>
        <xdr:cNvPr id="136" name="楕円 135"/>
        <xdr:cNvSpPr/>
      </xdr:nvSpPr>
      <xdr:spPr>
        <a:xfrm>
          <a:off x="7810500" y="6018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168910</xdr:rowOff>
    </xdr:from>
    <xdr:to>
      <xdr:col>45</xdr:col>
      <xdr:colOff>177800</xdr:colOff>
      <xdr:row>35</xdr:row>
      <xdr:rowOff>67945</xdr:rowOff>
    </xdr:to>
    <xdr:cxnSp macro="">
      <xdr:nvCxnSpPr>
        <xdr:cNvPr id="137" name="直線コネクタ 136"/>
        <xdr:cNvCxnSpPr/>
      </xdr:nvCxnSpPr>
      <xdr:spPr>
        <a:xfrm flipV="1">
          <a:off x="7861300" y="599821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40640</xdr:rowOff>
    </xdr:from>
    <xdr:to>
      <xdr:col>36</xdr:col>
      <xdr:colOff>165100</xdr:colOff>
      <xdr:row>35</xdr:row>
      <xdr:rowOff>141605</xdr:rowOff>
    </xdr:to>
    <xdr:sp macro="" textlink="">
      <xdr:nvSpPr>
        <xdr:cNvPr id="138" name="楕円 137"/>
        <xdr:cNvSpPr/>
      </xdr:nvSpPr>
      <xdr:spPr>
        <a:xfrm>
          <a:off x="6921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67945</xdr:rowOff>
    </xdr:from>
    <xdr:to>
      <xdr:col>41</xdr:col>
      <xdr:colOff>50800</xdr:colOff>
      <xdr:row>35</xdr:row>
      <xdr:rowOff>90805</xdr:rowOff>
    </xdr:to>
    <xdr:cxnSp macro="">
      <xdr:nvCxnSpPr>
        <xdr:cNvPr id="139" name="直線コネクタ 138"/>
        <xdr:cNvCxnSpPr/>
      </xdr:nvCxnSpPr>
      <xdr:spPr>
        <a:xfrm flipV="1">
          <a:off x="6972300" y="60686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57785</xdr:rowOff>
    </xdr:from>
    <xdr:ext cx="469900" cy="259080"/>
    <xdr:sp macro="" textlink="">
      <xdr:nvSpPr>
        <xdr:cNvPr id="140" name="n_1aveValue【道路】&#10;一人当たり延長"/>
        <xdr:cNvSpPr txBox="1"/>
      </xdr:nvSpPr>
      <xdr:spPr>
        <a:xfrm>
          <a:off x="9391650" y="6915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74930</xdr:rowOff>
    </xdr:from>
    <xdr:ext cx="468630" cy="257810"/>
    <xdr:sp macro="" textlink="">
      <xdr:nvSpPr>
        <xdr:cNvPr id="141" name="n_2aveValue【道路】&#10;一人当たり延長"/>
        <xdr:cNvSpPr txBox="1"/>
      </xdr:nvSpPr>
      <xdr:spPr>
        <a:xfrm>
          <a:off x="8515350" y="6932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59055</xdr:rowOff>
    </xdr:from>
    <xdr:ext cx="468630" cy="259080"/>
    <xdr:sp macro="" textlink="">
      <xdr:nvSpPr>
        <xdr:cNvPr id="142" name="n_3aveValue【道路】&#10;一人当たり延長"/>
        <xdr:cNvSpPr txBox="1"/>
      </xdr:nvSpPr>
      <xdr:spPr>
        <a:xfrm>
          <a:off x="7626350" y="69170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57150</xdr:rowOff>
    </xdr:from>
    <xdr:ext cx="468630" cy="259080"/>
    <xdr:sp macro="" textlink="">
      <xdr:nvSpPr>
        <xdr:cNvPr id="143" name="n_4aveValue【道路】&#10;一人当たり延長"/>
        <xdr:cNvSpPr txBox="1"/>
      </xdr:nvSpPr>
      <xdr:spPr>
        <a:xfrm>
          <a:off x="6737350" y="6915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56515</xdr:rowOff>
    </xdr:from>
    <xdr:ext cx="534670" cy="258445"/>
    <xdr:sp macro="" textlink="">
      <xdr:nvSpPr>
        <xdr:cNvPr id="144" name="n_1mainValue【道路】&#10;一人当たり延長"/>
        <xdr:cNvSpPr txBox="1"/>
      </xdr:nvSpPr>
      <xdr:spPr>
        <a:xfrm>
          <a:off x="9359265" y="6228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64770</xdr:rowOff>
    </xdr:from>
    <xdr:ext cx="533400" cy="257810"/>
    <xdr:sp macro="" textlink="">
      <xdr:nvSpPr>
        <xdr:cNvPr id="145" name="n_2mainValue【道路】&#10;一人当たり延長"/>
        <xdr:cNvSpPr txBox="1"/>
      </xdr:nvSpPr>
      <xdr:spPr>
        <a:xfrm>
          <a:off x="8482965" y="5722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135255</xdr:rowOff>
    </xdr:from>
    <xdr:ext cx="533400" cy="257810"/>
    <xdr:sp macro="" textlink="">
      <xdr:nvSpPr>
        <xdr:cNvPr id="146" name="n_3mainValue【道路】&#10;一人当たり延長"/>
        <xdr:cNvSpPr txBox="1"/>
      </xdr:nvSpPr>
      <xdr:spPr>
        <a:xfrm>
          <a:off x="7593965" y="5793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33</xdr:row>
      <xdr:rowOff>158115</xdr:rowOff>
    </xdr:from>
    <xdr:ext cx="533400" cy="257810"/>
    <xdr:sp macro="" textlink="">
      <xdr:nvSpPr>
        <xdr:cNvPr id="147" name="n_4mainValue【道路】&#10;一人当たり延長"/>
        <xdr:cNvSpPr txBox="1"/>
      </xdr:nvSpPr>
      <xdr:spPr>
        <a:xfrm>
          <a:off x="6704965" y="58159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0" name="テキスト ボックス 159"/>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4" name="テキスト ボックス 163"/>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8" name="テキスト ボックス 167"/>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0" name="テキスト ボックス 169"/>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128905</xdr:rowOff>
    </xdr:to>
    <xdr:cxnSp macro="">
      <xdr:nvCxnSpPr>
        <xdr:cNvPr id="173" name="直線コネクタ 172"/>
        <xdr:cNvCxnSpPr/>
      </xdr:nvCxnSpPr>
      <xdr:spPr>
        <a:xfrm flipV="1">
          <a:off x="4634865" y="9580245"/>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132715</xdr:rowOff>
    </xdr:from>
    <xdr:ext cx="405130" cy="257810"/>
    <xdr:sp macro="" textlink="">
      <xdr:nvSpPr>
        <xdr:cNvPr id="174" name="【橋りょう・トンネル】&#10;有形固定資産減価償却率最小値テキスト"/>
        <xdr:cNvSpPr txBox="1"/>
      </xdr:nvSpPr>
      <xdr:spPr>
        <a:xfrm>
          <a:off x="4673600" y="111055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128905</xdr:rowOff>
    </xdr:from>
    <xdr:to>
      <xdr:col>24</xdr:col>
      <xdr:colOff>152400</xdr:colOff>
      <xdr:row>64</xdr:row>
      <xdr:rowOff>128905</xdr:rowOff>
    </xdr:to>
    <xdr:cxnSp macro="">
      <xdr:nvCxnSpPr>
        <xdr:cNvPr id="175" name="直線コネクタ 174"/>
        <xdr:cNvCxnSpPr/>
      </xdr:nvCxnSpPr>
      <xdr:spPr>
        <a:xfrm>
          <a:off x="4546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97790</xdr:rowOff>
    </xdr:from>
    <xdr:ext cx="340360" cy="257810"/>
    <xdr:sp macro="" textlink="">
      <xdr:nvSpPr>
        <xdr:cNvPr id="176" name="【橋りょう・トンネル】&#10;有形固定資産減価償却率最大値テキスト"/>
        <xdr:cNvSpPr txBox="1"/>
      </xdr:nvSpPr>
      <xdr:spPr>
        <a:xfrm>
          <a:off x="4673600" y="935609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77" name="直線コネクタ 176"/>
        <xdr:cNvCxnSpPr/>
      </xdr:nvCxnSpPr>
      <xdr:spPr>
        <a:xfrm>
          <a:off x="4546600" y="958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166370</xdr:rowOff>
    </xdr:from>
    <xdr:ext cx="405130" cy="257810"/>
    <xdr:sp macro="" textlink="">
      <xdr:nvSpPr>
        <xdr:cNvPr id="178" name="【橋りょう・トンネル】&#10;有形固定資産減価償却率平均値テキスト"/>
        <xdr:cNvSpPr txBox="1"/>
      </xdr:nvSpPr>
      <xdr:spPr>
        <a:xfrm>
          <a:off x="4673600" y="102819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138430</xdr:rowOff>
    </xdr:from>
    <xdr:to>
      <xdr:col>20</xdr:col>
      <xdr:colOff>38100</xdr:colOff>
      <xdr:row>61</xdr:row>
      <xdr:rowOff>68580</xdr:rowOff>
    </xdr:to>
    <xdr:sp macro="" textlink="">
      <xdr:nvSpPr>
        <xdr:cNvPr id="180" name="フローチャート: 判断 179"/>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133985</xdr:rowOff>
    </xdr:from>
    <xdr:to>
      <xdr:col>15</xdr:col>
      <xdr:colOff>101600</xdr:colOff>
      <xdr:row>61</xdr:row>
      <xdr:rowOff>64135</xdr:rowOff>
    </xdr:to>
    <xdr:sp macro="" textlink="">
      <xdr:nvSpPr>
        <xdr:cNvPr id="181" name="フローチャート: 判断 180"/>
        <xdr:cNvSpPr/>
      </xdr:nvSpPr>
      <xdr:spPr>
        <a:xfrm>
          <a:off x="2857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92710</xdr:rowOff>
    </xdr:from>
    <xdr:to>
      <xdr:col>10</xdr:col>
      <xdr:colOff>165100</xdr:colOff>
      <xdr:row>61</xdr:row>
      <xdr:rowOff>22860</xdr:rowOff>
    </xdr:to>
    <xdr:sp macro="" textlink="">
      <xdr:nvSpPr>
        <xdr:cNvPr id="182" name="フローチャート: 判断 181"/>
        <xdr:cNvSpPr/>
      </xdr:nvSpPr>
      <xdr:spPr>
        <a:xfrm>
          <a:off x="1968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69850</xdr:rowOff>
    </xdr:from>
    <xdr:to>
      <xdr:col>6</xdr:col>
      <xdr:colOff>38100</xdr:colOff>
      <xdr:row>61</xdr:row>
      <xdr:rowOff>0</xdr:rowOff>
    </xdr:to>
    <xdr:sp macro="" textlink="">
      <xdr:nvSpPr>
        <xdr:cNvPr id="183" name="フローチャート: 判断 182"/>
        <xdr:cNvSpPr/>
      </xdr:nvSpPr>
      <xdr:spPr>
        <a:xfrm>
          <a:off x="1079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9" name="楕円 188"/>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158115</xdr:rowOff>
    </xdr:from>
    <xdr:ext cx="405130" cy="257810"/>
    <xdr:sp macro="" textlink="">
      <xdr:nvSpPr>
        <xdr:cNvPr id="190" name="【橋りょう・トンネル】&#10;有形固定資産減価償却率該当値テキスト"/>
        <xdr:cNvSpPr txBox="1"/>
      </xdr:nvSpPr>
      <xdr:spPr>
        <a:xfrm>
          <a:off x="4673600" y="10616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1270</xdr:rowOff>
    </xdr:from>
    <xdr:to>
      <xdr:col>20</xdr:col>
      <xdr:colOff>38100</xdr:colOff>
      <xdr:row>62</xdr:row>
      <xdr:rowOff>102870</xdr:rowOff>
    </xdr:to>
    <xdr:sp macro="" textlink="">
      <xdr:nvSpPr>
        <xdr:cNvPr id="191" name="楕円 190"/>
        <xdr:cNvSpPr/>
      </xdr:nvSpPr>
      <xdr:spPr>
        <a:xfrm>
          <a:off x="3746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52070</xdr:rowOff>
    </xdr:from>
    <xdr:to>
      <xdr:col>24</xdr:col>
      <xdr:colOff>63500</xdr:colOff>
      <xdr:row>62</xdr:row>
      <xdr:rowOff>59055</xdr:rowOff>
    </xdr:to>
    <xdr:cxnSp macro="">
      <xdr:nvCxnSpPr>
        <xdr:cNvPr id="192" name="直線コネクタ 191"/>
        <xdr:cNvCxnSpPr/>
      </xdr:nvCxnSpPr>
      <xdr:spPr>
        <a:xfrm>
          <a:off x="3797300" y="106819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163195</xdr:rowOff>
    </xdr:from>
    <xdr:to>
      <xdr:col>15</xdr:col>
      <xdr:colOff>101600</xdr:colOff>
      <xdr:row>62</xdr:row>
      <xdr:rowOff>93345</xdr:rowOff>
    </xdr:to>
    <xdr:sp macro="" textlink="">
      <xdr:nvSpPr>
        <xdr:cNvPr id="193" name="楕円 192"/>
        <xdr:cNvSpPr/>
      </xdr:nvSpPr>
      <xdr:spPr>
        <a:xfrm>
          <a:off x="2857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42545</xdr:rowOff>
    </xdr:from>
    <xdr:to>
      <xdr:col>19</xdr:col>
      <xdr:colOff>177800</xdr:colOff>
      <xdr:row>62</xdr:row>
      <xdr:rowOff>52070</xdr:rowOff>
    </xdr:to>
    <xdr:cxnSp macro="">
      <xdr:nvCxnSpPr>
        <xdr:cNvPr id="194" name="直線コネクタ 193"/>
        <xdr:cNvCxnSpPr/>
      </xdr:nvCxnSpPr>
      <xdr:spPr>
        <a:xfrm>
          <a:off x="2908300" y="106724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5" name="楕円 194"/>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42545</xdr:rowOff>
    </xdr:to>
    <xdr:cxnSp macro="">
      <xdr:nvCxnSpPr>
        <xdr:cNvPr id="196" name="直線コネクタ 195"/>
        <xdr:cNvCxnSpPr/>
      </xdr:nvCxnSpPr>
      <xdr:spPr>
        <a:xfrm>
          <a:off x="2019300" y="106660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7" name="楕円 196"/>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36195</xdr:rowOff>
    </xdr:to>
    <xdr:cxnSp macro="">
      <xdr:nvCxnSpPr>
        <xdr:cNvPr id="198" name="直線コネクタ 197"/>
        <xdr:cNvCxnSpPr/>
      </xdr:nvCxnSpPr>
      <xdr:spPr>
        <a:xfrm>
          <a:off x="1130300" y="106527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85090</xdr:rowOff>
    </xdr:from>
    <xdr:ext cx="405130" cy="259080"/>
    <xdr:sp macro="" textlink="">
      <xdr:nvSpPr>
        <xdr:cNvPr id="199" name="n_1aveValue【橋りょう・トンネル】&#10;有形固定資産減価償却率"/>
        <xdr:cNvSpPr txBox="1"/>
      </xdr:nvSpPr>
      <xdr:spPr>
        <a:xfrm>
          <a:off x="3582035" y="10200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80645</xdr:rowOff>
    </xdr:from>
    <xdr:ext cx="403860" cy="259080"/>
    <xdr:sp macro="" textlink="">
      <xdr:nvSpPr>
        <xdr:cNvPr id="200" name="n_2aveValue【橋りょう・トンネル】&#10;有形固定資産減価償却率"/>
        <xdr:cNvSpPr txBox="1"/>
      </xdr:nvSpPr>
      <xdr:spPr>
        <a:xfrm>
          <a:off x="2705735" y="10196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39370</xdr:rowOff>
    </xdr:from>
    <xdr:ext cx="403860" cy="259080"/>
    <xdr:sp macro="" textlink="">
      <xdr:nvSpPr>
        <xdr:cNvPr id="201" name="n_3aveValue【橋りょう・トンネル】&#10;有形固定資産減価償却率"/>
        <xdr:cNvSpPr txBox="1"/>
      </xdr:nvSpPr>
      <xdr:spPr>
        <a:xfrm>
          <a:off x="1816735" y="10154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16510</xdr:rowOff>
    </xdr:from>
    <xdr:ext cx="403860" cy="259080"/>
    <xdr:sp macro="" textlink="">
      <xdr:nvSpPr>
        <xdr:cNvPr id="202" name="n_4aveValue【橋りょう・トンネル】&#10;有形固定資産減価償却率"/>
        <xdr:cNvSpPr txBox="1"/>
      </xdr:nvSpPr>
      <xdr:spPr>
        <a:xfrm>
          <a:off x="927735" y="10132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93980</xdr:rowOff>
    </xdr:from>
    <xdr:ext cx="405130" cy="259080"/>
    <xdr:sp macro="" textlink="">
      <xdr:nvSpPr>
        <xdr:cNvPr id="203" name="n_1mainValue【橋りょう・トンネル】&#10;有形固定資産減価償却率"/>
        <xdr:cNvSpPr txBox="1"/>
      </xdr:nvSpPr>
      <xdr:spPr>
        <a:xfrm>
          <a:off x="3582035" y="1072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84455</xdr:rowOff>
    </xdr:from>
    <xdr:ext cx="403860" cy="259080"/>
    <xdr:sp macro="" textlink="">
      <xdr:nvSpPr>
        <xdr:cNvPr id="204" name="n_2mainValue【橋りょう・トンネル】&#10;有形固定資産減価償却率"/>
        <xdr:cNvSpPr txBox="1"/>
      </xdr:nvSpPr>
      <xdr:spPr>
        <a:xfrm>
          <a:off x="2705735" y="10714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78105</xdr:rowOff>
    </xdr:from>
    <xdr:ext cx="403860" cy="257810"/>
    <xdr:sp macro="" textlink="">
      <xdr:nvSpPr>
        <xdr:cNvPr id="205" name="n_3mainValue【橋りょう・トンネル】&#10;有形固定資産減価償却率"/>
        <xdr:cNvSpPr txBox="1"/>
      </xdr:nvSpPr>
      <xdr:spPr>
        <a:xfrm>
          <a:off x="1816735" y="10708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64770</xdr:rowOff>
    </xdr:from>
    <xdr:ext cx="403860" cy="257810"/>
    <xdr:sp macro="" textlink="">
      <xdr:nvSpPr>
        <xdr:cNvPr id="206" name="n_4mainValue【橋りょう・トンネル】&#10;有形固定資産減価償却率"/>
        <xdr:cNvSpPr txBox="1"/>
      </xdr:nvSpPr>
      <xdr:spPr>
        <a:xfrm>
          <a:off x="927735" y="10694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360" cy="259080"/>
    <xdr:sp macro="" textlink="">
      <xdr:nvSpPr>
        <xdr:cNvPr id="220" name="テキスト ボックス 219"/>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2" name="テキスト ボックス 221"/>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4" name="テキスト ボックス 223"/>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xdr:rowOff>
    </xdr:from>
    <xdr:to>
      <xdr:col>54</xdr:col>
      <xdr:colOff>189865</xdr:colOff>
      <xdr:row>64</xdr:row>
      <xdr:rowOff>74930</xdr:rowOff>
    </xdr:to>
    <xdr:cxnSp macro="">
      <xdr:nvCxnSpPr>
        <xdr:cNvPr id="230" name="直線コネクタ 229"/>
        <xdr:cNvCxnSpPr/>
      </xdr:nvCxnSpPr>
      <xdr:spPr>
        <a:xfrm flipV="1">
          <a:off x="10476865" y="9614535"/>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900" cy="259080"/>
    <xdr:sp macro="" textlink="">
      <xdr:nvSpPr>
        <xdr:cNvPr id="231" name="【橋りょう・トンネル】&#10;一人当たり有形固定資産（償却資産）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2" name="直線コネクタ 231"/>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132080</xdr:rowOff>
    </xdr:from>
    <xdr:ext cx="690245" cy="257810"/>
    <xdr:sp macro="" textlink="">
      <xdr:nvSpPr>
        <xdr:cNvPr id="233" name="【橋りょう・トンネル】&#10;一人当たり有形固定資産（償却資産）額最大値テキスト"/>
        <xdr:cNvSpPr txBox="1"/>
      </xdr:nvSpPr>
      <xdr:spPr>
        <a:xfrm>
          <a:off x="10515600" y="939038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1,129,355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13335</xdr:rowOff>
    </xdr:from>
    <xdr:to>
      <xdr:col>55</xdr:col>
      <xdr:colOff>88900</xdr:colOff>
      <xdr:row>56</xdr:row>
      <xdr:rowOff>13335</xdr:rowOff>
    </xdr:to>
    <xdr:cxnSp macro="">
      <xdr:nvCxnSpPr>
        <xdr:cNvPr id="234" name="直線コネクタ 233"/>
        <xdr:cNvCxnSpPr/>
      </xdr:nvCxnSpPr>
      <xdr:spPr>
        <a:xfrm>
          <a:off x="10388600" y="961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139700</xdr:rowOff>
    </xdr:from>
    <xdr:ext cx="598805" cy="259080"/>
    <xdr:sp macro="" textlink="">
      <xdr:nvSpPr>
        <xdr:cNvPr id="235" name="【橋りょう・トンネル】&#10;一人当たり有形固定資産（償却資産）額平均値テキスト"/>
        <xdr:cNvSpPr txBox="1"/>
      </xdr:nvSpPr>
      <xdr:spPr>
        <a:xfrm>
          <a:off x="10515600" y="10769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161290</xdr:rowOff>
    </xdr:from>
    <xdr:to>
      <xdr:col>55</xdr:col>
      <xdr:colOff>50800</xdr:colOff>
      <xdr:row>63</xdr:row>
      <xdr:rowOff>91440</xdr:rowOff>
    </xdr:to>
    <xdr:sp macro="" textlink="">
      <xdr:nvSpPr>
        <xdr:cNvPr id="236" name="フローチャート: 判断 235"/>
        <xdr:cNvSpPr/>
      </xdr:nvSpPr>
      <xdr:spPr>
        <a:xfrm>
          <a:off x="104267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166370</xdr:rowOff>
    </xdr:from>
    <xdr:to>
      <xdr:col>50</xdr:col>
      <xdr:colOff>165100</xdr:colOff>
      <xdr:row>63</xdr:row>
      <xdr:rowOff>95885</xdr:rowOff>
    </xdr:to>
    <xdr:sp macro="" textlink="">
      <xdr:nvSpPr>
        <xdr:cNvPr id="237" name="フローチャート: 判断 236"/>
        <xdr:cNvSpPr/>
      </xdr:nvSpPr>
      <xdr:spPr>
        <a:xfrm>
          <a:off x="9588500" y="10796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160020</xdr:rowOff>
    </xdr:from>
    <xdr:to>
      <xdr:col>46</xdr:col>
      <xdr:colOff>38100</xdr:colOff>
      <xdr:row>63</xdr:row>
      <xdr:rowOff>90170</xdr:rowOff>
    </xdr:to>
    <xdr:sp macro="" textlink="">
      <xdr:nvSpPr>
        <xdr:cNvPr id="238" name="フローチャート: 判断 237"/>
        <xdr:cNvSpPr/>
      </xdr:nvSpPr>
      <xdr:spPr>
        <a:xfrm>
          <a:off x="8699500" y="1078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109855</xdr:rowOff>
    </xdr:from>
    <xdr:to>
      <xdr:col>41</xdr:col>
      <xdr:colOff>101600</xdr:colOff>
      <xdr:row>63</xdr:row>
      <xdr:rowOff>40640</xdr:rowOff>
    </xdr:to>
    <xdr:sp macro="" textlink="">
      <xdr:nvSpPr>
        <xdr:cNvPr id="239" name="フローチャート: 判断 238"/>
        <xdr:cNvSpPr/>
      </xdr:nvSpPr>
      <xdr:spPr>
        <a:xfrm>
          <a:off x="7810500" y="10739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124460</xdr:rowOff>
    </xdr:from>
    <xdr:to>
      <xdr:col>36</xdr:col>
      <xdr:colOff>165100</xdr:colOff>
      <xdr:row>63</xdr:row>
      <xdr:rowOff>54610</xdr:rowOff>
    </xdr:to>
    <xdr:sp macro="" textlink="">
      <xdr:nvSpPr>
        <xdr:cNvPr id="240" name="フローチャート: 判断 239"/>
        <xdr:cNvSpPr/>
      </xdr:nvSpPr>
      <xdr:spPr>
        <a:xfrm>
          <a:off x="6921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117475</xdr:rowOff>
    </xdr:from>
    <xdr:to>
      <xdr:col>55</xdr:col>
      <xdr:colOff>50800</xdr:colOff>
      <xdr:row>60</xdr:row>
      <xdr:rowOff>47625</xdr:rowOff>
    </xdr:to>
    <xdr:sp macro="" textlink="">
      <xdr:nvSpPr>
        <xdr:cNvPr id="246" name="楕円 245"/>
        <xdr:cNvSpPr/>
      </xdr:nvSpPr>
      <xdr:spPr>
        <a:xfrm>
          <a:off x="104267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140335</xdr:rowOff>
    </xdr:from>
    <xdr:ext cx="598805" cy="259080"/>
    <xdr:sp macro="" textlink="">
      <xdr:nvSpPr>
        <xdr:cNvPr id="247" name="【橋りょう・トンネル】&#10;一人当たり有形固定資産（償却資産）額該当値テキスト"/>
        <xdr:cNvSpPr txBox="1"/>
      </xdr:nvSpPr>
      <xdr:spPr>
        <a:xfrm>
          <a:off x="10515600" y="10084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602,502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140335</xdr:rowOff>
    </xdr:from>
    <xdr:to>
      <xdr:col>50</xdr:col>
      <xdr:colOff>165100</xdr:colOff>
      <xdr:row>60</xdr:row>
      <xdr:rowOff>70485</xdr:rowOff>
    </xdr:to>
    <xdr:sp macro="" textlink="">
      <xdr:nvSpPr>
        <xdr:cNvPr id="248" name="楕円 247"/>
        <xdr:cNvSpPr/>
      </xdr:nvSpPr>
      <xdr:spPr>
        <a:xfrm>
          <a:off x="95885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168275</xdr:rowOff>
    </xdr:from>
    <xdr:to>
      <xdr:col>55</xdr:col>
      <xdr:colOff>0</xdr:colOff>
      <xdr:row>60</xdr:row>
      <xdr:rowOff>19685</xdr:rowOff>
    </xdr:to>
    <xdr:cxnSp macro="">
      <xdr:nvCxnSpPr>
        <xdr:cNvPr id="249" name="直線コネクタ 248"/>
        <xdr:cNvCxnSpPr/>
      </xdr:nvCxnSpPr>
      <xdr:spPr>
        <a:xfrm flipV="1">
          <a:off x="9639300" y="102838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160655</xdr:rowOff>
    </xdr:from>
    <xdr:to>
      <xdr:col>46</xdr:col>
      <xdr:colOff>38100</xdr:colOff>
      <xdr:row>60</xdr:row>
      <xdr:rowOff>90805</xdr:rowOff>
    </xdr:to>
    <xdr:sp macro="" textlink="">
      <xdr:nvSpPr>
        <xdr:cNvPr id="250" name="楕円 249"/>
        <xdr:cNvSpPr/>
      </xdr:nvSpPr>
      <xdr:spPr>
        <a:xfrm>
          <a:off x="869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19685</xdr:rowOff>
    </xdr:from>
    <xdr:to>
      <xdr:col>50</xdr:col>
      <xdr:colOff>114300</xdr:colOff>
      <xdr:row>60</xdr:row>
      <xdr:rowOff>40640</xdr:rowOff>
    </xdr:to>
    <xdr:cxnSp macro="">
      <xdr:nvCxnSpPr>
        <xdr:cNvPr id="251" name="直線コネクタ 250"/>
        <xdr:cNvCxnSpPr/>
      </xdr:nvCxnSpPr>
      <xdr:spPr>
        <a:xfrm flipV="1">
          <a:off x="8750300" y="103066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10160</xdr:rowOff>
    </xdr:from>
    <xdr:to>
      <xdr:col>41</xdr:col>
      <xdr:colOff>101600</xdr:colOff>
      <xdr:row>60</xdr:row>
      <xdr:rowOff>111760</xdr:rowOff>
    </xdr:to>
    <xdr:sp macro="" textlink="">
      <xdr:nvSpPr>
        <xdr:cNvPr id="252" name="楕円 251"/>
        <xdr:cNvSpPr/>
      </xdr:nvSpPr>
      <xdr:spPr>
        <a:xfrm>
          <a:off x="781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40640</xdr:rowOff>
    </xdr:from>
    <xdr:to>
      <xdr:col>45</xdr:col>
      <xdr:colOff>177800</xdr:colOff>
      <xdr:row>60</xdr:row>
      <xdr:rowOff>60960</xdr:rowOff>
    </xdr:to>
    <xdr:cxnSp macro="">
      <xdr:nvCxnSpPr>
        <xdr:cNvPr id="253" name="直線コネクタ 252"/>
        <xdr:cNvCxnSpPr/>
      </xdr:nvCxnSpPr>
      <xdr:spPr>
        <a:xfrm flipV="1">
          <a:off x="7861300" y="103276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30480</xdr:rowOff>
    </xdr:from>
    <xdr:to>
      <xdr:col>36</xdr:col>
      <xdr:colOff>165100</xdr:colOff>
      <xdr:row>60</xdr:row>
      <xdr:rowOff>132080</xdr:rowOff>
    </xdr:to>
    <xdr:sp macro="" textlink="">
      <xdr:nvSpPr>
        <xdr:cNvPr id="254" name="楕円 253"/>
        <xdr:cNvSpPr/>
      </xdr:nvSpPr>
      <xdr:spPr>
        <a:xfrm>
          <a:off x="69215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60960</xdr:rowOff>
    </xdr:from>
    <xdr:to>
      <xdr:col>41</xdr:col>
      <xdr:colOff>50800</xdr:colOff>
      <xdr:row>60</xdr:row>
      <xdr:rowOff>81280</xdr:rowOff>
    </xdr:to>
    <xdr:cxnSp macro="">
      <xdr:nvCxnSpPr>
        <xdr:cNvPr id="255" name="直線コネクタ 254"/>
        <xdr:cNvCxnSpPr/>
      </xdr:nvCxnSpPr>
      <xdr:spPr>
        <a:xfrm flipV="1">
          <a:off x="6972300" y="103479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86995</xdr:rowOff>
    </xdr:from>
    <xdr:ext cx="597535" cy="257810"/>
    <xdr:sp macro="" textlink="">
      <xdr:nvSpPr>
        <xdr:cNvPr id="256" name="n_1aveValue【橋りょう・トンネル】&#10;一人当たり有形固定資産（償却資産）額"/>
        <xdr:cNvSpPr txBox="1"/>
      </xdr:nvSpPr>
      <xdr:spPr>
        <a:xfrm>
          <a:off x="9326880" y="10888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159,526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81915</xdr:rowOff>
    </xdr:from>
    <xdr:ext cx="597535" cy="259080"/>
    <xdr:sp macro="" textlink="">
      <xdr:nvSpPr>
        <xdr:cNvPr id="257" name="n_2aveValue【橋りょう・トンネル】&#10;一人当たり有形固定資産（償却資産）額"/>
        <xdr:cNvSpPr txBox="1"/>
      </xdr:nvSpPr>
      <xdr:spPr>
        <a:xfrm>
          <a:off x="8450580" y="10883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163,751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31115</xdr:rowOff>
    </xdr:from>
    <xdr:ext cx="597535" cy="257810"/>
    <xdr:sp macro="" textlink="">
      <xdr:nvSpPr>
        <xdr:cNvPr id="258" name="n_3aveValue【橋りょう・トンネル】&#10;一人当たり有形固定資産（償却資産）額"/>
        <xdr:cNvSpPr txBox="1"/>
      </xdr:nvSpPr>
      <xdr:spPr>
        <a:xfrm>
          <a:off x="7561580" y="108324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203,393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45720</xdr:rowOff>
    </xdr:from>
    <xdr:ext cx="597535" cy="259080"/>
    <xdr:sp macro="" textlink="">
      <xdr:nvSpPr>
        <xdr:cNvPr id="259" name="n_4aveValue【橋りょう・トンネル】&#10;一人当たり有形固定資産（償却資産）額"/>
        <xdr:cNvSpPr txBox="1"/>
      </xdr:nvSpPr>
      <xdr:spPr>
        <a:xfrm>
          <a:off x="6672580" y="10847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192,027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86995</xdr:rowOff>
    </xdr:from>
    <xdr:ext cx="597535" cy="257810"/>
    <xdr:sp macro="" textlink="">
      <xdr:nvSpPr>
        <xdr:cNvPr id="260" name="n_1mainValue【橋りょう・トンネル】&#10;一人当たり有形固定資産（償却資産）額"/>
        <xdr:cNvSpPr txBox="1"/>
      </xdr:nvSpPr>
      <xdr:spPr>
        <a:xfrm>
          <a:off x="9326880" y="100310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107315</xdr:rowOff>
    </xdr:from>
    <xdr:ext cx="597535" cy="259080"/>
    <xdr:sp macro="" textlink="">
      <xdr:nvSpPr>
        <xdr:cNvPr id="261" name="n_2mainValue【橋りょう・トンネル】&#10;一人当たり有形固定資産（償却資産）額"/>
        <xdr:cNvSpPr txBox="1"/>
      </xdr:nvSpPr>
      <xdr:spPr>
        <a:xfrm>
          <a:off x="8450580" y="10051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568,318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128270</xdr:rowOff>
    </xdr:from>
    <xdr:ext cx="597535" cy="259080"/>
    <xdr:sp macro="" textlink="">
      <xdr:nvSpPr>
        <xdr:cNvPr id="262" name="n_3mainValue【橋りょう・トンネル】&#10;一人当たり有形固定資産（償却資産）額"/>
        <xdr:cNvSpPr txBox="1"/>
      </xdr:nvSpPr>
      <xdr:spPr>
        <a:xfrm>
          <a:off x="7561580" y="10072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58</xdr:row>
      <xdr:rowOff>148590</xdr:rowOff>
    </xdr:from>
    <xdr:ext cx="597535" cy="259080"/>
    <xdr:sp macro="" textlink="">
      <xdr:nvSpPr>
        <xdr:cNvPr id="263" name="n_4mainValue【橋りょう・トンネル】&#10;一人当たり有形固定資産（償却資産）額"/>
        <xdr:cNvSpPr txBox="1"/>
      </xdr:nvSpPr>
      <xdr:spPr>
        <a:xfrm>
          <a:off x="6672580" y="10092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090" cy="259080"/>
    <xdr:sp macro="" textlink="">
      <xdr:nvSpPr>
        <xdr:cNvPr id="276" name="テキスト ボックス 275"/>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8" name="テキスト ボックス 277"/>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2" name="テキスト ボックス 281"/>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820" cy="259080"/>
    <xdr:sp macro="" textlink="">
      <xdr:nvSpPr>
        <xdr:cNvPr id="286" name="テキスト ボックス 285"/>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168910</xdr:rowOff>
    </xdr:from>
    <xdr:to>
      <xdr:col>24</xdr:col>
      <xdr:colOff>62865</xdr:colOff>
      <xdr:row>86</xdr:row>
      <xdr:rowOff>168910</xdr:rowOff>
    </xdr:to>
    <xdr:cxnSp macro="">
      <xdr:nvCxnSpPr>
        <xdr:cNvPr id="289" name="直線コネクタ 288"/>
        <xdr:cNvCxnSpPr/>
      </xdr:nvCxnSpPr>
      <xdr:spPr>
        <a:xfrm flipV="1">
          <a:off x="4634865" y="1337056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0"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115570</xdr:rowOff>
    </xdr:from>
    <xdr:ext cx="340360" cy="259080"/>
    <xdr:sp macro="" textlink="">
      <xdr:nvSpPr>
        <xdr:cNvPr id="292" name="【公営住宅】&#10;有形固定資産減価償却率最大値テキスト"/>
        <xdr:cNvSpPr txBox="1"/>
      </xdr:nvSpPr>
      <xdr:spPr>
        <a:xfrm>
          <a:off x="4673600" y="1314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168910</xdr:rowOff>
    </xdr:from>
    <xdr:to>
      <xdr:col>24</xdr:col>
      <xdr:colOff>152400</xdr:colOff>
      <xdr:row>77</xdr:row>
      <xdr:rowOff>168910</xdr:rowOff>
    </xdr:to>
    <xdr:cxnSp macro="">
      <xdr:nvCxnSpPr>
        <xdr:cNvPr id="293" name="直線コネクタ 292"/>
        <xdr:cNvCxnSpPr/>
      </xdr:nvCxnSpPr>
      <xdr:spPr>
        <a:xfrm>
          <a:off x="4546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6985</xdr:rowOff>
    </xdr:from>
    <xdr:ext cx="405130" cy="257810"/>
    <xdr:sp macro="" textlink="">
      <xdr:nvSpPr>
        <xdr:cNvPr id="294" name="【公営住宅】&#10;有形固定資産減価償却率平均値テキスト"/>
        <xdr:cNvSpPr txBox="1"/>
      </xdr:nvSpPr>
      <xdr:spPr>
        <a:xfrm>
          <a:off x="4673600" y="140658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155575</xdr:rowOff>
    </xdr:from>
    <xdr:to>
      <xdr:col>24</xdr:col>
      <xdr:colOff>114300</xdr:colOff>
      <xdr:row>83</xdr:row>
      <xdr:rowOff>86360</xdr:rowOff>
    </xdr:to>
    <xdr:sp macro="" textlink="">
      <xdr:nvSpPr>
        <xdr:cNvPr id="295" name="フローチャート: 判断 294"/>
        <xdr:cNvSpPr/>
      </xdr:nvSpPr>
      <xdr:spPr>
        <a:xfrm>
          <a:off x="4584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140970</xdr:rowOff>
    </xdr:from>
    <xdr:to>
      <xdr:col>20</xdr:col>
      <xdr:colOff>38100</xdr:colOff>
      <xdr:row>83</xdr:row>
      <xdr:rowOff>71120</xdr:rowOff>
    </xdr:to>
    <xdr:sp macro="" textlink="">
      <xdr:nvSpPr>
        <xdr:cNvPr id="296" name="フローチャート: 判断 295"/>
        <xdr:cNvSpPr/>
      </xdr:nvSpPr>
      <xdr:spPr>
        <a:xfrm>
          <a:off x="3746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41275</xdr:rowOff>
    </xdr:from>
    <xdr:to>
      <xdr:col>15</xdr:col>
      <xdr:colOff>101600</xdr:colOff>
      <xdr:row>83</xdr:row>
      <xdr:rowOff>143510</xdr:rowOff>
    </xdr:to>
    <xdr:sp macro="" textlink="">
      <xdr:nvSpPr>
        <xdr:cNvPr id="297" name="フローチャート: 判断 296"/>
        <xdr:cNvSpPr/>
      </xdr:nvSpPr>
      <xdr:spPr>
        <a:xfrm>
          <a:off x="2857500" y="14271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36195</xdr:rowOff>
    </xdr:from>
    <xdr:to>
      <xdr:col>6</xdr:col>
      <xdr:colOff>38100</xdr:colOff>
      <xdr:row>83</xdr:row>
      <xdr:rowOff>137795</xdr:rowOff>
    </xdr:to>
    <xdr:sp macro="" textlink="">
      <xdr:nvSpPr>
        <xdr:cNvPr id="299" name="フローチャート: 判断 298"/>
        <xdr:cNvSpPr/>
      </xdr:nvSpPr>
      <xdr:spPr>
        <a:xfrm>
          <a:off x="1079500" y="142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15240</xdr:rowOff>
    </xdr:from>
    <xdr:to>
      <xdr:col>24</xdr:col>
      <xdr:colOff>114300</xdr:colOff>
      <xdr:row>84</xdr:row>
      <xdr:rowOff>116840</xdr:rowOff>
    </xdr:to>
    <xdr:sp macro="" textlink="">
      <xdr:nvSpPr>
        <xdr:cNvPr id="305" name="楕円 304"/>
        <xdr:cNvSpPr/>
      </xdr:nvSpPr>
      <xdr:spPr>
        <a:xfrm>
          <a:off x="458470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165100</xdr:rowOff>
    </xdr:from>
    <xdr:ext cx="405130" cy="259080"/>
    <xdr:sp macro="" textlink="">
      <xdr:nvSpPr>
        <xdr:cNvPr id="306" name="【公営住宅】&#10;有形固定資産減価償却率該当値テキスト"/>
        <xdr:cNvSpPr txBox="1"/>
      </xdr:nvSpPr>
      <xdr:spPr>
        <a:xfrm>
          <a:off x="4673600" y="1439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1905</xdr:rowOff>
    </xdr:from>
    <xdr:to>
      <xdr:col>20</xdr:col>
      <xdr:colOff>38100</xdr:colOff>
      <xdr:row>84</xdr:row>
      <xdr:rowOff>103505</xdr:rowOff>
    </xdr:to>
    <xdr:sp macro="" textlink="">
      <xdr:nvSpPr>
        <xdr:cNvPr id="307" name="楕円 306"/>
        <xdr:cNvSpPr/>
      </xdr:nvSpPr>
      <xdr:spPr>
        <a:xfrm>
          <a:off x="3746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52705</xdr:rowOff>
    </xdr:from>
    <xdr:to>
      <xdr:col>24</xdr:col>
      <xdr:colOff>63500</xdr:colOff>
      <xdr:row>84</xdr:row>
      <xdr:rowOff>66040</xdr:rowOff>
    </xdr:to>
    <xdr:cxnSp macro="">
      <xdr:nvCxnSpPr>
        <xdr:cNvPr id="308" name="直線コネクタ 307"/>
        <xdr:cNvCxnSpPr/>
      </xdr:nvCxnSpPr>
      <xdr:spPr>
        <a:xfrm>
          <a:off x="3797300" y="144545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309" name="楕円 308"/>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29210</xdr:rowOff>
    </xdr:from>
    <xdr:to>
      <xdr:col>19</xdr:col>
      <xdr:colOff>177800</xdr:colOff>
      <xdr:row>84</xdr:row>
      <xdr:rowOff>52705</xdr:rowOff>
    </xdr:to>
    <xdr:cxnSp macro="">
      <xdr:nvCxnSpPr>
        <xdr:cNvPr id="310" name="直線コネクタ 309"/>
        <xdr:cNvCxnSpPr/>
      </xdr:nvCxnSpPr>
      <xdr:spPr>
        <a:xfrm>
          <a:off x="2908300" y="144310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135890</xdr:rowOff>
    </xdr:from>
    <xdr:to>
      <xdr:col>10</xdr:col>
      <xdr:colOff>165100</xdr:colOff>
      <xdr:row>84</xdr:row>
      <xdr:rowOff>66040</xdr:rowOff>
    </xdr:to>
    <xdr:sp macro="" textlink="">
      <xdr:nvSpPr>
        <xdr:cNvPr id="311" name="楕円 310"/>
        <xdr:cNvSpPr/>
      </xdr:nvSpPr>
      <xdr:spPr>
        <a:xfrm>
          <a:off x="1968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xdr:rowOff>
    </xdr:from>
    <xdr:to>
      <xdr:col>15</xdr:col>
      <xdr:colOff>50800</xdr:colOff>
      <xdr:row>84</xdr:row>
      <xdr:rowOff>29210</xdr:rowOff>
    </xdr:to>
    <xdr:cxnSp macro="">
      <xdr:nvCxnSpPr>
        <xdr:cNvPr id="312" name="直線コネクタ 311"/>
        <xdr:cNvCxnSpPr/>
      </xdr:nvCxnSpPr>
      <xdr:spPr>
        <a:xfrm>
          <a:off x="2019300" y="14417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106680</xdr:rowOff>
    </xdr:from>
    <xdr:to>
      <xdr:col>6</xdr:col>
      <xdr:colOff>38100</xdr:colOff>
      <xdr:row>84</xdr:row>
      <xdr:rowOff>36830</xdr:rowOff>
    </xdr:to>
    <xdr:sp macro="" textlink="">
      <xdr:nvSpPr>
        <xdr:cNvPr id="313" name="楕円 312"/>
        <xdr:cNvSpPr/>
      </xdr:nvSpPr>
      <xdr:spPr>
        <a:xfrm>
          <a:off x="10795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157480</xdr:rowOff>
    </xdr:from>
    <xdr:to>
      <xdr:col>10</xdr:col>
      <xdr:colOff>114300</xdr:colOff>
      <xdr:row>84</xdr:row>
      <xdr:rowOff>15240</xdr:rowOff>
    </xdr:to>
    <xdr:cxnSp macro="">
      <xdr:nvCxnSpPr>
        <xdr:cNvPr id="314" name="直線コネクタ 313"/>
        <xdr:cNvCxnSpPr/>
      </xdr:nvCxnSpPr>
      <xdr:spPr>
        <a:xfrm>
          <a:off x="1130300" y="143878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87630</xdr:rowOff>
    </xdr:from>
    <xdr:ext cx="405130" cy="257810"/>
    <xdr:sp macro="" textlink="">
      <xdr:nvSpPr>
        <xdr:cNvPr id="315" name="n_1aveValue【公営住宅】&#10;有形固定資産減価償却率"/>
        <xdr:cNvSpPr txBox="1"/>
      </xdr:nvSpPr>
      <xdr:spPr>
        <a:xfrm>
          <a:off x="3582035" y="13975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159385</xdr:rowOff>
    </xdr:from>
    <xdr:ext cx="403860" cy="258445"/>
    <xdr:sp macro="" textlink="">
      <xdr:nvSpPr>
        <xdr:cNvPr id="316" name="n_2aveValue【公営住宅】&#10;有形固定資産減価償却率"/>
        <xdr:cNvSpPr txBox="1"/>
      </xdr:nvSpPr>
      <xdr:spPr>
        <a:xfrm>
          <a:off x="2705735" y="140468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162560</xdr:rowOff>
    </xdr:from>
    <xdr:ext cx="403860" cy="259080"/>
    <xdr:sp macro="" textlink="">
      <xdr:nvSpPr>
        <xdr:cNvPr id="317" name="n_3aveValue【公営住宅】&#10;有形固定資産減価償却率"/>
        <xdr:cNvSpPr txBox="1"/>
      </xdr:nvSpPr>
      <xdr:spPr>
        <a:xfrm>
          <a:off x="1816735" y="14050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154940</xdr:rowOff>
    </xdr:from>
    <xdr:ext cx="403860" cy="257810"/>
    <xdr:sp macro="" textlink="">
      <xdr:nvSpPr>
        <xdr:cNvPr id="318" name="n_4aveValue【公営住宅】&#10;有形固定資産減価償却率"/>
        <xdr:cNvSpPr txBox="1"/>
      </xdr:nvSpPr>
      <xdr:spPr>
        <a:xfrm>
          <a:off x="927735" y="14042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94615</xdr:rowOff>
    </xdr:from>
    <xdr:ext cx="405130" cy="259080"/>
    <xdr:sp macro="" textlink="">
      <xdr:nvSpPr>
        <xdr:cNvPr id="319" name="n_1mainValue【公営住宅】&#10;有形固定資産減価償却率"/>
        <xdr:cNvSpPr txBox="1"/>
      </xdr:nvSpPr>
      <xdr:spPr>
        <a:xfrm>
          <a:off x="3582035" y="1449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70485</xdr:rowOff>
    </xdr:from>
    <xdr:ext cx="403860" cy="259080"/>
    <xdr:sp macro="" textlink="">
      <xdr:nvSpPr>
        <xdr:cNvPr id="320" name="n_2mainValue【公営住宅】&#10;有形固定資産減価償却率"/>
        <xdr:cNvSpPr txBox="1"/>
      </xdr:nvSpPr>
      <xdr:spPr>
        <a:xfrm>
          <a:off x="2705735" y="144722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57150</xdr:rowOff>
    </xdr:from>
    <xdr:ext cx="403860" cy="259080"/>
    <xdr:sp macro="" textlink="">
      <xdr:nvSpPr>
        <xdr:cNvPr id="321" name="n_3mainValue【公営住宅】&#10;有形固定資産減価償却率"/>
        <xdr:cNvSpPr txBox="1"/>
      </xdr:nvSpPr>
      <xdr:spPr>
        <a:xfrm>
          <a:off x="1816735" y="14458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27940</xdr:rowOff>
    </xdr:from>
    <xdr:ext cx="403860" cy="259080"/>
    <xdr:sp macro="" textlink="">
      <xdr:nvSpPr>
        <xdr:cNvPr id="322" name="n_4mainValue【公営住宅】&#10;有形固定資産減価償却率"/>
        <xdr:cNvSpPr txBox="1"/>
      </xdr:nvSpPr>
      <xdr:spPr>
        <a:xfrm>
          <a:off x="927735" y="14429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1" name="テキスト ボックス 33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334" name="テキスト ボックス 333"/>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336" name="テキスト ボックス 335"/>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338" name="テキスト ボックス 337"/>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340" name="テキスト ボックス 339"/>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2" name="テキスト ボックス 341"/>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104775</xdr:rowOff>
    </xdr:from>
    <xdr:to>
      <xdr:col>54</xdr:col>
      <xdr:colOff>189865</xdr:colOff>
      <xdr:row>86</xdr:row>
      <xdr:rowOff>34925</xdr:rowOff>
    </xdr:to>
    <xdr:cxnSp macro="">
      <xdr:nvCxnSpPr>
        <xdr:cNvPr id="344" name="直線コネクタ 343"/>
        <xdr:cNvCxnSpPr/>
      </xdr:nvCxnSpPr>
      <xdr:spPr>
        <a:xfrm flipV="1">
          <a:off x="10476865" y="13477875"/>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38735</xdr:rowOff>
    </xdr:from>
    <xdr:ext cx="469900" cy="259080"/>
    <xdr:sp macro="" textlink="">
      <xdr:nvSpPr>
        <xdr:cNvPr id="345"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34925</xdr:rowOff>
    </xdr:from>
    <xdr:to>
      <xdr:col>55</xdr:col>
      <xdr:colOff>88900</xdr:colOff>
      <xdr:row>86</xdr:row>
      <xdr:rowOff>34925</xdr:rowOff>
    </xdr:to>
    <xdr:cxnSp macro="">
      <xdr:nvCxnSpPr>
        <xdr:cNvPr id="346" name="直線コネクタ 345"/>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52070</xdr:rowOff>
    </xdr:from>
    <xdr:ext cx="469900" cy="257810"/>
    <xdr:sp macro="" textlink="">
      <xdr:nvSpPr>
        <xdr:cNvPr id="347" name="【公営住宅】&#10;一人当たり面積最大値テキスト"/>
        <xdr:cNvSpPr txBox="1"/>
      </xdr:nvSpPr>
      <xdr:spPr>
        <a:xfrm>
          <a:off x="10515600" y="13253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104775</xdr:rowOff>
    </xdr:from>
    <xdr:to>
      <xdr:col>55</xdr:col>
      <xdr:colOff>88900</xdr:colOff>
      <xdr:row>78</xdr:row>
      <xdr:rowOff>104775</xdr:rowOff>
    </xdr:to>
    <xdr:cxnSp macro="">
      <xdr:nvCxnSpPr>
        <xdr:cNvPr id="348" name="直線コネクタ 347"/>
        <xdr:cNvCxnSpPr/>
      </xdr:nvCxnSpPr>
      <xdr:spPr>
        <a:xfrm>
          <a:off x="10388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1905</xdr:rowOff>
    </xdr:from>
    <xdr:ext cx="469900" cy="259080"/>
    <xdr:sp macro="" textlink="">
      <xdr:nvSpPr>
        <xdr:cNvPr id="349" name="【公営住宅】&#10;一人当たり面積平均値テキスト"/>
        <xdr:cNvSpPr txBox="1"/>
      </xdr:nvSpPr>
      <xdr:spPr>
        <a:xfrm>
          <a:off x="10515600" y="14575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23495</xdr:rowOff>
    </xdr:from>
    <xdr:to>
      <xdr:col>55</xdr:col>
      <xdr:colOff>50800</xdr:colOff>
      <xdr:row>85</xdr:row>
      <xdr:rowOff>125095</xdr:rowOff>
    </xdr:to>
    <xdr:sp macro="" textlink="">
      <xdr:nvSpPr>
        <xdr:cNvPr id="350" name="フローチャート: 判断 349"/>
        <xdr:cNvSpPr/>
      </xdr:nvSpPr>
      <xdr:spPr>
        <a:xfrm>
          <a:off x="10426700" y="1459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27940</xdr:rowOff>
    </xdr:from>
    <xdr:to>
      <xdr:col>50</xdr:col>
      <xdr:colOff>165100</xdr:colOff>
      <xdr:row>85</xdr:row>
      <xdr:rowOff>129540</xdr:rowOff>
    </xdr:to>
    <xdr:sp macro="" textlink="">
      <xdr:nvSpPr>
        <xdr:cNvPr id="351" name="フローチャート: 判断 350"/>
        <xdr:cNvSpPr/>
      </xdr:nvSpPr>
      <xdr:spPr>
        <a:xfrm>
          <a:off x="958850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34290</xdr:rowOff>
    </xdr:from>
    <xdr:to>
      <xdr:col>46</xdr:col>
      <xdr:colOff>38100</xdr:colOff>
      <xdr:row>85</xdr:row>
      <xdr:rowOff>135890</xdr:rowOff>
    </xdr:to>
    <xdr:sp macro="" textlink="">
      <xdr:nvSpPr>
        <xdr:cNvPr id="352" name="フローチャート: 判断 351"/>
        <xdr:cNvSpPr/>
      </xdr:nvSpPr>
      <xdr:spPr>
        <a:xfrm>
          <a:off x="86995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20320</xdr:rowOff>
    </xdr:from>
    <xdr:to>
      <xdr:col>41</xdr:col>
      <xdr:colOff>101600</xdr:colOff>
      <xdr:row>85</xdr:row>
      <xdr:rowOff>121920</xdr:rowOff>
    </xdr:to>
    <xdr:sp macro="" textlink="">
      <xdr:nvSpPr>
        <xdr:cNvPr id="353" name="フローチャート: 判断 352"/>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20955</xdr:rowOff>
    </xdr:from>
    <xdr:to>
      <xdr:col>36</xdr:col>
      <xdr:colOff>165100</xdr:colOff>
      <xdr:row>85</xdr:row>
      <xdr:rowOff>122555</xdr:rowOff>
    </xdr:to>
    <xdr:sp macro="" textlink="">
      <xdr:nvSpPr>
        <xdr:cNvPr id="354" name="フローチャート: 判断 353"/>
        <xdr:cNvSpPr/>
      </xdr:nvSpPr>
      <xdr:spPr>
        <a:xfrm>
          <a:off x="69215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17780</xdr:rowOff>
    </xdr:from>
    <xdr:to>
      <xdr:col>55</xdr:col>
      <xdr:colOff>50800</xdr:colOff>
      <xdr:row>85</xdr:row>
      <xdr:rowOff>119380</xdr:rowOff>
    </xdr:to>
    <xdr:sp macro="" textlink="">
      <xdr:nvSpPr>
        <xdr:cNvPr id="360" name="楕円 359"/>
        <xdr:cNvSpPr/>
      </xdr:nvSpPr>
      <xdr:spPr>
        <a:xfrm>
          <a:off x="10426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40640</xdr:rowOff>
    </xdr:from>
    <xdr:ext cx="469900" cy="257810"/>
    <xdr:sp macro="" textlink="">
      <xdr:nvSpPr>
        <xdr:cNvPr id="361" name="【公営住宅】&#10;一人当たり面積該当値テキスト"/>
        <xdr:cNvSpPr txBox="1"/>
      </xdr:nvSpPr>
      <xdr:spPr>
        <a:xfrm>
          <a:off x="10515600" y="14442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19685</xdr:rowOff>
    </xdr:from>
    <xdr:to>
      <xdr:col>50</xdr:col>
      <xdr:colOff>165100</xdr:colOff>
      <xdr:row>85</xdr:row>
      <xdr:rowOff>121285</xdr:rowOff>
    </xdr:to>
    <xdr:sp macro="" textlink="">
      <xdr:nvSpPr>
        <xdr:cNvPr id="362" name="楕円 361"/>
        <xdr:cNvSpPr/>
      </xdr:nvSpPr>
      <xdr:spPr>
        <a:xfrm>
          <a:off x="9588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68580</xdr:rowOff>
    </xdr:from>
    <xdr:to>
      <xdr:col>55</xdr:col>
      <xdr:colOff>0</xdr:colOff>
      <xdr:row>85</xdr:row>
      <xdr:rowOff>70485</xdr:rowOff>
    </xdr:to>
    <xdr:cxnSp macro="">
      <xdr:nvCxnSpPr>
        <xdr:cNvPr id="363" name="直線コネクタ 362"/>
        <xdr:cNvCxnSpPr/>
      </xdr:nvCxnSpPr>
      <xdr:spPr>
        <a:xfrm flipV="1">
          <a:off x="9639300" y="146418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22225</xdr:rowOff>
    </xdr:from>
    <xdr:to>
      <xdr:col>46</xdr:col>
      <xdr:colOff>38100</xdr:colOff>
      <xdr:row>85</xdr:row>
      <xdr:rowOff>123825</xdr:rowOff>
    </xdr:to>
    <xdr:sp macro="" textlink="">
      <xdr:nvSpPr>
        <xdr:cNvPr id="364" name="楕円 363"/>
        <xdr:cNvSpPr/>
      </xdr:nvSpPr>
      <xdr:spPr>
        <a:xfrm>
          <a:off x="8699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70485</xdr:rowOff>
    </xdr:from>
    <xdr:to>
      <xdr:col>50</xdr:col>
      <xdr:colOff>114300</xdr:colOff>
      <xdr:row>85</xdr:row>
      <xdr:rowOff>73025</xdr:rowOff>
    </xdr:to>
    <xdr:cxnSp macro="">
      <xdr:nvCxnSpPr>
        <xdr:cNvPr id="365" name="直線コネクタ 364"/>
        <xdr:cNvCxnSpPr/>
      </xdr:nvCxnSpPr>
      <xdr:spPr>
        <a:xfrm flipV="1">
          <a:off x="8750300" y="146437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23495</xdr:rowOff>
    </xdr:from>
    <xdr:to>
      <xdr:col>41</xdr:col>
      <xdr:colOff>101600</xdr:colOff>
      <xdr:row>85</xdr:row>
      <xdr:rowOff>125095</xdr:rowOff>
    </xdr:to>
    <xdr:sp macro="" textlink="">
      <xdr:nvSpPr>
        <xdr:cNvPr id="366" name="楕円 365"/>
        <xdr:cNvSpPr/>
      </xdr:nvSpPr>
      <xdr:spPr>
        <a:xfrm>
          <a:off x="7810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73025</xdr:rowOff>
    </xdr:from>
    <xdr:to>
      <xdr:col>45</xdr:col>
      <xdr:colOff>177800</xdr:colOff>
      <xdr:row>85</xdr:row>
      <xdr:rowOff>74930</xdr:rowOff>
    </xdr:to>
    <xdr:cxnSp macro="">
      <xdr:nvCxnSpPr>
        <xdr:cNvPr id="367" name="直線コネクタ 366"/>
        <xdr:cNvCxnSpPr/>
      </xdr:nvCxnSpPr>
      <xdr:spPr>
        <a:xfrm flipV="1">
          <a:off x="7861300" y="14646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26670</xdr:rowOff>
    </xdr:from>
    <xdr:to>
      <xdr:col>36</xdr:col>
      <xdr:colOff>165100</xdr:colOff>
      <xdr:row>85</xdr:row>
      <xdr:rowOff>128270</xdr:rowOff>
    </xdr:to>
    <xdr:sp macro="" textlink="">
      <xdr:nvSpPr>
        <xdr:cNvPr id="368" name="楕円 367"/>
        <xdr:cNvSpPr/>
      </xdr:nvSpPr>
      <xdr:spPr>
        <a:xfrm>
          <a:off x="6921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74930</xdr:rowOff>
    </xdr:from>
    <xdr:to>
      <xdr:col>41</xdr:col>
      <xdr:colOff>50800</xdr:colOff>
      <xdr:row>85</xdr:row>
      <xdr:rowOff>77470</xdr:rowOff>
    </xdr:to>
    <xdr:cxnSp macro="">
      <xdr:nvCxnSpPr>
        <xdr:cNvPr id="369" name="直線コネクタ 368"/>
        <xdr:cNvCxnSpPr/>
      </xdr:nvCxnSpPr>
      <xdr:spPr>
        <a:xfrm flipV="1">
          <a:off x="6972300" y="14648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120650</xdr:rowOff>
    </xdr:from>
    <xdr:ext cx="469900" cy="257810"/>
    <xdr:sp macro="" textlink="">
      <xdr:nvSpPr>
        <xdr:cNvPr id="370" name="n_1aveValue【公営住宅】&#10;一人当たり面積"/>
        <xdr:cNvSpPr txBox="1"/>
      </xdr:nvSpPr>
      <xdr:spPr>
        <a:xfrm>
          <a:off x="9391650" y="146939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127000</xdr:rowOff>
    </xdr:from>
    <xdr:ext cx="468630" cy="259080"/>
    <xdr:sp macro="" textlink="">
      <xdr:nvSpPr>
        <xdr:cNvPr id="371" name="n_2aveValue【公営住宅】&#10;一人当たり面積"/>
        <xdr:cNvSpPr txBox="1"/>
      </xdr:nvSpPr>
      <xdr:spPr>
        <a:xfrm>
          <a:off x="8515350" y="14700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138430</xdr:rowOff>
    </xdr:from>
    <xdr:ext cx="468630" cy="259080"/>
    <xdr:sp macro="" textlink="">
      <xdr:nvSpPr>
        <xdr:cNvPr id="372" name="n_3aveValue【公営住宅】&#10;一人当たり面積"/>
        <xdr:cNvSpPr txBox="1"/>
      </xdr:nvSpPr>
      <xdr:spPr>
        <a:xfrm>
          <a:off x="7626350" y="14368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139065</xdr:rowOff>
    </xdr:from>
    <xdr:ext cx="468630" cy="259080"/>
    <xdr:sp macro="" textlink="">
      <xdr:nvSpPr>
        <xdr:cNvPr id="373" name="n_4aveValue【公営住宅】&#10;一人当たり面積"/>
        <xdr:cNvSpPr txBox="1"/>
      </xdr:nvSpPr>
      <xdr:spPr>
        <a:xfrm>
          <a:off x="6737350" y="14369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138430</xdr:rowOff>
    </xdr:from>
    <xdr:ext cx="469900" cy="259080"/>
    <xdr:sp macro="" textlink="">
      <xdr:nvSpPr>
        <xdr:cNvPr id="374" name="n_1mainValue【公営住宅】&#10;一人当たり面積"/>
        <xdr:cNvSpPr txBox="1"/>
      </xdr:nvSpPr>
      <xdr:spPr>
        <a:xfrm>
          <a:off x="9391650" y="1436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140335</xdr:rowOff>
    </xdr:from>
    <xdr:ext cx="468630" cy="259080"/>
    <xdr:sp macro="" textlink="">
      <xdr:nvSpPr>
        <xdr:cNvPr id="375" name="n_2mainValue【公営住宅】&#10;一人当たり面積"/>
        <xdr:cNvSpPr txBox="1"/>
      </xdr:nvSpPr>
      <xdr:spPr>
        <a:xfrm>
          <a:off x="8515350" y="14370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116205</xdr:rowOff>
    </xdr:from>
    <xdr:ext cx="468630" cy="259080"/>
    <xdr:sp macro="" textlink="">
      <xdr:nvSpPr>
        <xdr:cNvPr id="376" name="n_3mainValue【公営住宅】&#10;一人当たり面積"/>
        <xdr:cNvSpPr txBox="1"/>
      </xdr:nvSpPr>
      <xdr:spPr>
        <a:xfrm>
          <a:off x="7626350" y="14689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119380</xdr:rowOff>
    </xdr:from>
    <xdr:ext cx="468630" cy="259080"/>
    <xdr:sp macro="" textlink="">
      <xdr:nvSpPr>
        <xdr:cNvPr id="377" name="n_4mainValue【公営住宅】&#10;一人当たり面積"/>
        <xdr:cNvSpPr txBox="1"/>
      </xdr:nvSpPr>
      <xdr:spPr>
        <a:xfrm>
          <a:off x="6737350" y="14692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2" name="テキスト ボックス 40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4" name="テキスト ボックス 403"/>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6" name="テキスト ボックス 405"/>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10" name="テキスト ボックス 409"/>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6" name="テキスト ボックス 415"/>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153035</xdr:rowOff>
    </xdr:from>
    <xdr:to>
      <xdr:col>85</xdr:col>
      <xdr:colOff>126365</xdr:colOff>
      <xdr:row>42</xdr:row>
      <xdr:rowOff>92710</xdr:rowOff>
    </xdr:to>
    <xdr:cxnSp macro="">
      <xdr:nvCxnSpPr>
        <xdr:cNvPr id="419" name="直線コネクタ 418"/>
        <xdr:cNvCxnSpPr/>
      </xdr:nvCxnSpPr>
      <xdr:spPr>
        <a:xfrm flipV="1">
          <a:off x="16318865" y="581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0"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1" name="直線コネクタ 42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99695</xdr:rowOff>
    </xdr:from>
    <xdr:ext cx="340360" cy="257810"/>
    <xdr:sp macro="" textlink="">
      <xdr:nvSpPr>
        <xdr:cNvPr id="422" name="【認定こども園・幼稚園・保育所】&#10;有形固定資産減価償却率最大値テキスト"/>
        <xdr:cNvSpPr txBox="1"/>
      </xdr:nvSpPr>
      <xdr:spPr>
        <a:xfrm>
          <a:off x="16357600" y="558609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153035</xdr:rowOff>
    </xdr:from>
    <xdr:to>
      <xdr:col>86</xdr:col>
      <xdr:colOff>25400</xdr:colOff>
      <xdr:row>33</xdr:row>
      <xdr:rowOff>153035</xdr:rowOff>
    </xdr:to>
    <xdr:cxnSp macro="">
      <xdr:nvCxnSpPr>
        <xdr:cNvPr id="423" name="直線コネクタ 422"/>
        <xdr:cNvCxnSpPr/>
      </xdr:nvCxnSpPr>
      <xdr:spPr>
        <a:xfrm>
          <a:off x="16230600" y="581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160655</xdr:rowOff>
    </xdr:from>
    <xdr:ext cx="405130" cy="259080"/>
    <xdr:sp macro="" textlink="">
      <xdr:nvSpPr>
        <xdr:cNvPr id="424" name="【認定こども園・幼稚園・保育所】&#10;有形固定資産減価償却率平均値テキスト"/>
        <xdr:cNvSpPr txBox="1"/>
      </xdr:nvSpPr>
      <xdr:spPr>
        <a:xfrm>
          <a:off x="16357600" y="6504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10795</xdr:rowOff>
    </xdr:from>
    <xdr:to>
      <xdr:col>85</xdr:col>
      <xdr:colOff>177800</xdr:colOff>
      <xdr:row>38</xdr:row>
      <xdr:rowOff>112395</xdr:rowOff>
    </xdr:to>
    <xdr:sp macro="" textlink="">
      <xdr:nvSpPr>
        <xdr:cNvPr id="425" name="フローチャート: 判断 424"/>
        <xdr:cNvSpPr/>
      </xdr:nvSpPr>
      <xdr:spPr>
        <a:xfrm>
          <a:off x="162687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84455</xdr:rowOff>
    </xdr:to>
    <xdr:sp macro="" textlink="">
      <xdr:nvSpPr>
        <xdr:cNvPr id="426" name="フローチャート: 判断 425"/>
        <xdr:cNvSpPr/>
      </xdr:nvSpPr>
      <xdr:spPr>
        <a:xfrm>
          <a:off x="1543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136525</xdr:rowOff>
    </xdr:from>
    <xdr:to>
      <xdr:col>76</xdr:col>
      <xdr:colOff>165100</xdr:colOff>
      <xdr:row>38</xdr:row>
      <xdr:rowOff>66675</xdr:rowOff>
    </xdr:to>
    <xdr:sp macro="" textlink="">
      <xdr:nvSpPr>
        <xdr:cNvPr id="427" name="フローチャート: 判断 426"/>
        <xdr:cNvSpPr/>
      </xdr:nvSpPr>
      <xdr:spPr>
        <a:xfrm>
          <a:off x="14541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133350</xdr:rowOff>
    </xdr:from>
    <xdr:to>
      <xdr:col>72</xdr:col>
      <xdr:colOff>38100</xdr:colOff>
      <xdr:row>38</xdr:row>
      <xdr:rowOff>63500</xdr:rowOff>
    </xdr:to>
    <xdr:sp macro="" textlink="">
      <xdr:nvSpPr>
        <xdr:cNvPr id="428" name="フローチャート: 判断 427"/>
        <xdr:cNvSpPr/>
      </xdr:nvSpPr>
      <xdr:spPr>
        <a:xfrm>
          <a:off x="13652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156210</xdr:rowOff>
    </xdr:from>
    <xdr:to>
      <xdr:col>67</xdr:col>
      <xdr:colOff>101600</xdr:colOff>
      <xdr:row>38</xdr:row>
      <xdr:rowOff>86360</xdr:rowOff>
    </xdr:to>
    <xdr:sp macro="" textlink="">
      <xdr:nvSpPr>
        <xdr:cNvPr id="429" name="フローチャート: 判断 428"/>
        <xdr:cNvSpPr/>
      </xdr:nvSpPr>
      <xdr:spPr>
        <a:xfrm>
          <a:off x="12763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166370</xdr:rowOff>
    </xdr:from>
    <xdr:to>
      <xdr:col>85</xdr:col>
      <xdr:colOff>177800</xdr:colOff>
      <xdr:row>36</xdr:row>
      <xdr:rowOff>95885</xdr:rowOff>
    </xdr:to>
    <xdr:sp macro="" textlink="">
      <xdr:nvSpPr>
        <xdr:cNvPr id="435" name="楕円 434"/>
        <xdr:cNvSpPr/>
      </xdr:nvSpPr>
      <xdr:spPr>
        <a:xfrm>
          <a:off x="162687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17780</xdr:rowOff>
    </xdr:from>
    <xdr:ext cx="405130" cy="257810"/>
    <xdr:sp macro="" textlink="">
      <xdr:nvSpPr>
        <xdr:cNvPr id="436" name="【認定こども園・幼稚園・保育所】&#10;有形固定資産減価償却率該当値テキスト"/>
        <xdr:cNvSpPr txBox="1"/>
      </xdr:nvSpPr>
      <xdr:spPr>
        <a:xfrm>
          <a:off x="16357600" y="60185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110490</xdr:rowOff>
    </xdr:from>
    <xdr:to>
      <xdr:col>81</xdr:col>
      <xdr:colOff>101600</xdr:colOff>
      <xdr:row>36</xdr:row>
      <xdr:rowOff>40640</xdr:rowOff>
    </xdr:to>
    <xdr:sp macro="" textlink="">
      <xdr:nvSpPr>
        <xdr:cNvPr id="437" name="楕円 436"/>
        <xdr:cNvSpPr/>
      </xdr:nvSpPr>
      <xdr:spPr>
        <a:xfrm>
          <a:off x="1543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161290</xdr:rowOff>
    </xdr:from>
    <xdr:to>
      <xdr:col>85</xdr:col>
      <xdr:colOff>127000</xdr:colOff>
      <xdr:row>36</xdr:row>
      <xdr:rowOff>45085</xdr:rowOff>
    </xdr:to>
    <xdr:cxnSp macro="">
      <xdr:nvCxnSpPr>
        <xdr:cNvPr id="438" name="直線コネクタ 437"/>
        <xdr:cNvCxnSpPr/>
      </xdr:nvCxnSpPr>
      <xdr:spPr>
        <a:xfrm>
          <a:off x="15481300" y="616204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164465</xdr:rowOff>
    </xdr:to>
    <xdr:sp macro="" textlink="">
      <xdr:nvSpPr>
        <xdr:cNvPr id="439" name="楕円 438"/>
        <xdr:cNvSpPr/>
      </xdr:nvSpPr>
      <xdr:spPr>
        <a:xfrm>
          <a:off x="14541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161290</xdr:rowOff>
    </xdr:from>
    <xdr:to>
      <xdr:col>81</xdr:col>
      <xdr:colOff>50800</xdr:colOff>
      <xdr:row>36</xdr:row>
      <xdr:rowOff>113665</xdr:rowOff>
    </xdr:to>
    <xdr:cxnSp macro="">
      <xdr:nvCxnSpPr>
        <xdr:cNvPr id="440" name="直線コネクタ 439"/>
        <xdr:cNvCxnSpPr/>
      </xdr:nvCxnSpPr>
      <xdr:spPr>
        <a:xfrm flipV="1">
          <a:off x="14592300" y="616204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136525</xdr:rowOff>
    </xdr:from>
    <xdr:to>
      <xdr:col>72</xdr:col>
      <xdr:colOff>38100</xdr:colOff>
      <xdr:row>37</xdr:row>
      <xdr:rowOff>66675</xdr:rowOff>
    </xdr:to>
    <xdr:sp macro="" textlink="">
      <xdr:nvSpPr>
        <xdr:cNvPr id="441" name="楕円 440"/>
        <xdr:cNvSpPr/>
      </xdr:nvSpPr>
      <xdr:spPr>
        <a:xfrm>
          <a:off x="13652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113665</xdr:rowOff>
    </xdr:from>
    <xdr:to>
      <xdr:col>76</xdr:col>
      <xdr:colOff>114300</xdr:colOff>
      <xdr:row>37</xdr:row>
      <xdr:rowOff>15875</xdr:rowOff>
    </xdr:to>
    <xdr:cxnSp macro="">
      <xdr:nvCxnSpPr>
        <xdr:cNvPr id="442" name="直線コネクタ 441"/>
        <xdr:cNvCxnSpPr/>
      </xdr:nvCxnSpPr>
      <xdr:spPr>
        <a:xfrm flipV="1">
          <a:off x="13703300" y="628586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43" name="楕円 442"/>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15875</xdr:rowOff>
    </xdr:from>
    <xdr:to>
      <xdr:col>71</xdr:col>
      <xdr:colOff>177800</xdr:colOff>
      <xdr:row>37</xdr:row>
      <xdr:rowOff>156210</xdr:rowOff>
    </xdr:to>
    <xdr:cxnSp macro="">
      <xdr:nvCxnSpPr>
        <xdr:cNvPr id="444" name="直線コネクタ 443"/>
        <xdr:cNvCxnSpPr/>
      </xdr:nvCxnSpPr>
      <xdr:spPr>
        <a:xfrm flipV="1">
          <a:off x="12814300" y="635952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75565</xdr:rowOff>
    </xdr:from>
    <xdr:ext cx="405130" cy="257810"/>
    <xdr:sp macro="" textlink="">
      <xdr:nvSpPr>
        <xdr:cNvPr id="445" name="n_1aveValue【認定こども園・幼稚園・保育所】&#10;有形固定資産減価償却率"/>
        <xdr:cNvSpPr txBox="1"/>
      </xdr:nvSpPr>
      <xdr:spPr>
        <a:xfrm>
          <a:off x="15266035" y="65906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57785</xdr:rowOff>
    </xdr:from>
    <xdr:ext cx="403860" cy="259080"/>
    <xdr:sp macro="" textlink="">
      <xdr:nvSpPr>
        <xdr:cNvPr id="446" name="n_2aveValue【認定こども園・幼稚園・保育所】&#10;有形固定資産減価償却率"/>
        <xdr:cNvSpPr txBox="1"/>
      </xdr:nvSpPr>
      <xdr:spPr>
        <a:xfrm>
          <a:off x="14389735" y="6572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54610</xdr:rowOff>
    </xdr:from>
    <xdr:ext cx="403860" cy="257810"/>
    <xdr:sp macro="" textlink="">
      <xdr:nvSpPr>
        <xdr:cNvPr id="447" name="n_3aveValue【認定こども園・幼稚園・保育所】&#10;有形固定資産減価償却率"/>
        <xdr:cNvSpPr txBox="1"/>
      </xdr:nvSpPr>
      <xdr:spPr>
        <a:xfrm>
          <a:off x="13500735" y="6569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77470</xdr:rowOff>
    </xdr:from>
    <xdr:ext cx="403860" cy="257810"/>
    <xdr:sp macro="" textlink="">
      <xdr:nvSpPr>
        <xdr:cNvPr id="448" name="n_4aveValue【認定こども園・幼稚園・保育所】&#10;有形固定資産減価償却率"/>
        <xdr:cNvSpPr txBox="1"/>
      </xdr:nvSpPr>
      <xdr:spPr>
        <a:xfrm>
          <a:off x="12611735" y="6592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57150</xdr:rowOff>
    </xdr:from>
    <xdr:ext cx="405130" cy="259080"/>
    <xdr:sp macro="" textlink="">
      <xdr:nvSpPr>
        <xdr:cNvPr id="449" name="n_1mainValue【認定こども園・幼稚園・保育所】&#10;有形固定資産減価償却率"/>
        <xdr:cNvSpPr txBox="1"/>
      </xdr:nvSpPr>
      <xdr:spPr>
        <a:xfrm>
          <a:off x="15266035" y="5886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9525</xdr:rowOff>
    </xdr:from>
    <xdr:ext cx="403860" cy="257810"/>
    <xdr:sp macro="" textlink="">
      <xdr:nvSpPr>
        <xdr:cNvPr id="450" name="n_2mainValue【認定こども園・幼稚園・保育所】&#10;有形固定資産減価償却率"/>
        <xdr:cNvSpPr txBox="1"/>
      </xdr:nvSpPr>
      <xdr:spPr>
        <a:xfrm>
          <a:off x="14389735" y="60102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83185</xdr:rowOff>
    </xdr:from>
    <xdr:ext cx="403860" cy="259080"/>
    <xdr:sp macro="" textlink="">
      <xdr:nvSpPr>
        <xdr:cNvPr id="451" name="n_3mainValue【認定こども園・幼稚園・保育所】&#10;有形固定資産減価償却率"/>
        <xdr:cNvSpPr txBox="1"/>
      </xdr:nvSpPr>
      <xdr:spPr>
        <a:xfrm>
          <a:off x="13500735" y="6083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52070</xdr:rowOff>
    </xdr:from>
    <xdr:ext cx="403860" cy="257810"/>
    <xdr:sp macro="" textlink="">
      <xdr:nvSpPr>
        <xdr:cNvPr id="452" name="n_4mainValue【認定こども園・幼稚園・保育所】&#10;有形固定資産減価償却率"/>
        <xdr:cNvSpPr txBox="1"/>
      </xdr:nvSpPr>
      <xdr:spPr>
        <a:xfrm>
          <a:off x="12611735" y="622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1" name="テキスト ボックス 460"/>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64" name="テキスト ボックス 463"/>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6" name="テキスト ボックス 465"/>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68" name="テキスト ボックス 467"/>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70" name="テキスト ボックス 469"/>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2" name="テキスト ボックス 471"/>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119380</xdr:rowOff>
    </xdr:from>
    <xdr:to>
      <xdr:col>116</xdr:col>
      <xdr:colOff>62865</xdr:colOff>
      <xdr:row>41</xdr:row>
      <xdr:rowOff>114935</xdr:rowOff>
    </xdr:to>
    <xdr:cxnSp macro="">
      <xdr:nvCxnSpPr>
        <xdr:cNvPr id="474" name="直線コネクタ 473"/>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475"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476" name="直線コネクタ 475"/>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66040</xdr:rowOff>
    </xdr:from>
    <xdr:ext cx="469900" cy="257810"/>
    <xdr:sp macro="" textlink="">
      <xdr:nvSpPr>
        <xdr:cNvPr id="477" name="【認定こども園・幼稚園・保育所】&#10;一人当たり面積最大値テキスト"/>
        <xdr:cNvSpPr txBox="1"/>
      </xdr:nvSpPr>
      <xdr:spPr>
        <a:xfrm>
          <a:off x="22199600" y="57238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119380</xdr:rowOff>
    </xdr:from>
    <xdr:to>
      <xdr:col>116</xdr:col>
      <xdr:colOff>152400</xdr:colOff>
      <xdr:row>34</xdr:row>
      <xdr:rowOff>119380</xdr:rowOff>
    </xdr:to>
    <xdr:cxnSp macro="">
      <xdr:nvCxnSpPr>
        <xdr:cNvPr id="478" name="直線コネクタ 477"/>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132080</xdr:rowOff>
    </xdr:from>
    <xdr:ext cx="469900" cy="257810"/>
    <xdr:sp macro="" textlink="">
      <xdr:nvSpPr>
        <xdr:cNvPr id="479" name="【認定こども園・幼稚園・保育所】&#10;一人当たり面積平均値テキスト"/>
        <xdr:cNvSpPr txBox="1"/>
      </xdr:nvSpPr>
      <xdr:spPr>
        <a:xfrm>
          <a:off x="22199600" y="68186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153670</xdr:rowOff>
    </xdr:from>
    <xdr:to>
      <xdr:col>116</xdr:col>
      <xdr:colOff>114300</xdr:colOff>
      <xdr:row>40</xdr:row>
      <xdr:rowOff>83820</xdr:rowOff>
    </xdr:to>
    <xdr:sp macro="" textlink="">
      <xdr:nvSpPr>
        <xdr:cNvPr id="480" name="フローチャート: 判断 479"/>
        <xdr:cNvSpPr/>
      </xdr:nvSpPr>
      <xdr:spPr>
        <a:xfrm>
          <a:off x="221107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146685</xdr:rowOff>
    </xdr:from>
    <xdr:to>
      <xdr:col>112</xdr:col>
      <xdr:colOff>38100</xdr:colOff>
      <xdr:row>40</xdr:row>
      <xdr:rowOff>76835</xdr:rowOff>
    </xdr:to>
    <xdr:sp macro="" textlink="">
      <xdr:nvSpPr>
        <xdr:cNvPr id="481" name="フローチャート: 判断 480"/>
        <xdr:cNvSpPr/>
      </xdr:nvSpPr>
      <xdr:spPr>
        <a:xfrm>
          <a:off x="21272500" y="68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121285</xdr:rowOff>
    </xdr:from>
    <xdr:to>
      <xdr:col>102</xdr:col>
      <xdr:colOff>165100</xdr:colOff>
      <xdr:row>40</xdr:row>
      <xdr:rowOff>52070</xdr:rowOff>
    </xdr:to>
    <xdr:sp macro="" textlink="">
      <xdr:nvSpPr>
        <xdr:cNvPr id="483" name="フローチャート: 判断 482"/>
        <xdr:cNvSpPr/>
      </xdr:nvSpPr>
      <xdr:spPr>
        <a:xfrm>
          <a:off x="194945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132715</xdr:rowOff>
    </xdr:from>
    <xdr:to>
      <xdr:col>98</xdr:col>
      <xdr:colOff>38100</xdr:colOff>
      <xdr:row>40</xdr:row>
      <xdr:rowOff>63500</xdr:rowOff>
    </xdr:to>
    <xdr:sp macro="" textlink="">
      <xdr:nvSpPr>
        <xdr:cNvPr id="484" name="フローチャート: 判断 483"/>
        <xdr:cNvSpPr/>
      </xdr:nvSpPr>
      <xdr:spPr>
        <a:xfrm>
          <a:off x="186055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73660</xdr:rowOff>
    </xdr:from>
    <xdr:to>
      <xdr:col>116</xdr:col>
      <xdr:colOff>114300</xdr:colOff>
      <xdr:row>38</xdr:row>
      <xdr:rowOff>3810</xdr:rowOff>
    </xdr:to>
    <xdr:sp macro="" textlink="">
      <xdr:nvSpPr>
        <xdr:cNvPr id="490" name="楕円 489"/>
        <xdr:cNvSpPr/>
      </xdr:nvSpPr>
      <xdr:spPr>
        <a:xfrm>
          <a:off x="22110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96520</xdr:rowOff>
    </xdr:from>
    <xdr:ext cx="469900" cy="259080"/>
    <xdr:sp macro="" textlink="">
      <xdr:nvSpPr>
        <xdr:cNvPr id="491" name="【認定こども園・幼稚園・保育所】&#10;一人当たり面積該当値テキスト"/>
        <xdr:cNvSpPr txBox="1"/>
      </xdr:nvSpPr>
      <xdr:spPr>
        <a:xfrm>
          <a:off x="22199600" y="626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85090</xdr:rowOff>
    </xdr:from>
    <xdr:to>
      <xdr:col>112</xdr:col>
      <xdr:colOff>38100</xdr:colOff>
      <xdr:row>38</xdr:row>
      <xdr:rowOff>15240</xdr:rowOff>
    </xdr:to>
    <xdr:sp macro="" textlink="">
      <xdr:nvSpPr>
        <xdr:cNvPr id="492" name="楕円 491"/>
        <xdr:cNvSpPr/>
      </xdr:nvSpPr>
      <xdr:spPr>
        <a:xfrm>
          <a:off x="21272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124460</xdr:rowOff>
    </xdr:from>
    <xdr:to>
      <xdr:col>116</xdr:col>
      <xdr:colOff>63500</xdr:colOff>
      <xdr:row>37</xdr:row>
      <xdr:rowOff>135890</xdr:rowOff>
    </xdr:to>
    <xdr:cxnSp macro="">
      <xdr:nvCxnSpPr>
        <xdr:cNvPr id="493" name="直線コネクタ 492"/>
        <xdr:cNvCxnSpPr/>
      </xdr:nvCxnSpPr>
      <xdr:spPr>
        <a:xfrm flipV="1">
          <a:off x="21323300" y="64681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22860</xdr:rowOff>
    </xdr:from>
    <xdr:to>
      <xdr:col>107</xdr:col>
      <xdr:colOff>101600</xdr:colOff>
      <xdr:row>38</xdr:row>
      <xdr:rowOff>124460</xdr:rowOff>
    </xdr:to>
    <xdr:sp macro="" textlink="">
      <xdr:nvSpPr>
        <xdr:cNvPr id="494" name="楕円 493"/>
        <xdr:cNvSpPr/>
      </xdr:nvSpPr>
      <xdr:spPr>
        <a:xfrm>
          <a:off x="20383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135890</xdr:rowOff>
    </xdr:from>
    <xdr:to>
      <xdr:col>111</xdr:col>
      <xdr:colOff>177800</xdr:colOff>
      <xdr:row>38</xdr:row>
      <xdr:rowOff>73660</xdr:rowOff>
    </xdr:to>
    <xdr:cxnSp macro="">
      <xdr:nvCxnSpPr>
        <xdr:cNvPr id="495" name="直線コネクタ 494"/>
        <xdr:cNvCxnSpPr/>
      </xdr:nvCxnSpPr>
      <xdr:spPr>
        <a:xfrm flipV="1">
          <a:off x="20434300" y="647954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64135</xdr:rowOff>
    </xdr:from>
    <xdr:to>
      <xdr:col>102</xdr:col>
      <xdr:colOff>165100</xdr:colOff>
      <xdr:row>38</xdr:row>
      <xdr:rowOff>166370</xdr:rowOff>
    </xdr:to>
    <xdr:sp macro="" textlink="">
      <xdr:nvSpPr>
        <xdr:cNvPr id="496" name="楕円 495"/>
        <xdr:cNvSpPr/>
      </xdr:nvSpPr>
      <xdr:spPr>
        <a:xfrm>
          <a:off x="19494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73660</xdr:rowOff>
    </xdr:from>
    <xdr:to>
      <xdr:col>107</xdr:col>
      <xdr:colOff>50800</xdr:colOff>
      <xdr:row>38</xdr:row>
      <xdr:rowOff>114935</xdr:rowOff>
    </xdr:to>
    <xdr:cxnSp macro="">
      <xdr:nvCxnSpPr>
        <xdr:cNvPr id="497" name="直線コネクタ 496"/>
        <xdr:cNvCxnSpPr/>
      </xdr:nvCxnSpPr>
      <xdr:spPr>
        <a:xfrm flipV="1">
          <a:off x="19545300" y="65887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82550</xdr:rowOff>
    </xdr:from>
    <xdr:to>
      <xdr:col>98</xdr:col>
      <xdr:colOff>38100</xdr:colOff>
      <xdr:row>39</xdr:row>
      <xdr:rowOff>12700</xdr:rowOff>
    </xdr:to>
    <xdr:sp macro="" textlink="">
      <xdr:nvSpPr>
        <xdr:cNvPr id="498" name="楕円 497"/>
        <xdr:cNvSpPr/>
      </xdr:nvSpPr>
      <xdr:spPr>
        <a:xfrm>
          <a:off x="18605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114935</xdr:rowOff>
    </xdr:from>
    <xdr:to>
      <xdr:col>102</xdr:col>
      <xdr:colOff>114300</xdr:colOff>
      <xdr:row>38</xdr:row>
      <xdr:rowOff>133350</xdr:rowOff>
    </xdr:to>
    <xdr:cxnSp macro="">
      <xdr:nvCxnSpPr>
        <xdr:cNvPr id="499" name="直線コネクタ 498"/>
        <xdr:cNvCxnSpPr/>
      </xdr:nvCxnSpPr>
      <xdr:spPr>
        <a:xfrm flipV="1">
          <a:off x="18656300" y="66300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67945</xdr:rowOff>
    </xdr:from>
    <xdr:ext cx="469900" cy="258445"/>
    <xdr:sp macro="" textlink="">
      <xdr:nvSpPr>
        <xdr:cNvPr id="500" name="n_1aveValue【認定こども園・幼稚園・保育所】&#10;一人当たり面積"/>
        <xdr:cNvSpPr txBox="1"/>
      </xdr:nvSpPr>
      <xdr:spPr>
        <a:xfrm>
          <a:off x="21075650" y="6925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60960</xdr:rowOff>
    </xdr:from>
    <xdr:ext cx="468630" cy="259080"/>
    <xdr:sp macro="" textlink="">
      <xdr:nvSpPr>
        <xdr:cNvPr id="501" name="n_2aveValue【認定こども園・幼稚園・保育所】&#10;一人当たり面積"/>
        <xdr:cNvSpPr txBox="1"/>
      </xdr:nvSpPr>
      <xdr:spPr>
        <a:xfrm>
          <a:off x="20199350" y="6918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42545</xdr:rowOff>
    </xdr:from>
    <xdr:ext cx="468630" cy="257810"/>
    <xdr:sp macro="" textlink="">
      <xdr:nvSpPr>
        <xdr:cNvPr id="502" name="n_3aveValue【認定こども園・幼稚園・保育所】&#10;一人当たり面積"/>
        <xdr:cNvSpPr txBox="1"/>
      </xdr:nvSpPr>
      <xdr:spPr>
        <a:xfrm>
          <a:off x="19310350" y="69005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53975</xdr:rowOff>
    </xdr:from>
    <xdr:ext cx="468630" cy="257810"/>
    <xdr:sp macro="" textlink="">
      <xdr:nvSpPr>
        <xdr:cNvPr id="503" name="n_4aveValue【認定こども園・幼稚園・保育所】&#10;一人当たり面積"/>
        <xdr:cNvSpPr txBox="1"/>
      </xdr:nvSpPr>
      <xdr:spPr>
        <a:xfrm>
          <a:off x="18421350" y="6911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31750</xdr:rowOff>
    </xdr:from>
    <xdr:ext cx="469900" cy="257810"/>
    <xdr:sp macro="" textlink="">
      <xdr:nvSpPr>
        <xdr:cNvPr id="504" name="n_1mainValue【認定こども園・幼稚園・保育所】&#10;一人当たり面積"/>
        <xdr:cNvSpPr txBox="1"/>
      </xdr:nvSpPr>
      <xdr:spPr>
        <a:xfrm>
          <a:off x="21075650" y="6203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140970</xdr:rowOff>
    </xdr:from>
    <xdr:ext cx="468630" cy="259080"/>
    <xdr:sp macro="" textlink="">
      <xdr:nvSpPr>
        <xdr:cNvPr id="505" name="n_2mainValue【認定こども園・幼稚園・保育所】&#10;一人当たり面積"/>
        <xdr:cNvSpPr txBox="1"/>
      </xdr:nvSpPr>
      <xdr:spPr>
        <a:xfrm>
          <a:off x="20199350" y="6313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10795</xdr:rowOff>
    </xdr:from>
    <xdr:ext cx="468630" cy="258445"/>
    <xdr:sp macro="" textlink="">
      <xdr:nvSpPr>
        <xdr:cNvPr id="506" name="n_3mainValue【認定こども園・幼稚園・保育所】&#10;一人当たり面積"/>
        <xdr:cNvSpPr txBox="1"/>
      </xdr:nvSpPr>
      <xdr:spPr>
        <a:xfrm>
          <a:off x="19310350" y="6354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29210</xdr:rowOff>
    </xdr:from>
    <xdr:ext cx="468630" cy="257810"/>
    <xdr:sp macro="" textlink="">
      <xdr:nvSpPr>
        <xdr:cNvPr id="507" name="n_4mainValue【認定こども園・幼稚園・保育所】&#10;一人当たり面積"/>
        <xdr:cNvSpPr txBox="1"/>
      </xdr:nvSpPr>
      <xdr:spPr>
        <a:xfrm>
          <a:off x="18421350" y="6372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6" name="テキスト ボックス 5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8" name="テキスト ボックス 5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6090" cy="257810"/>
    <xdr:sp macro="" textlink="">
      <xdr:nvSpPr>
        <xdr:cNvPr id="520" name="テキスト ボックス 519"/>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522" name="テキスト ボックス 521"/>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524" name="テキスト ボックス 523"/>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526" name="テキスト ボックス 525"/>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28" name="テキスト ボックス 527"/>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71120</xdr:rowOff>
    </xdr:from>
    <xdr:to>
      <xdr:col>85</xdr:col>
      <xdr:colOff>126365</xdr:colOff>
      <xdr:row>62</xdr:row>
      <xdr:rowOff>125730</xdr:rowOff>
    </xdr:to>
    <xdr:cxnSp macro="">
      <xdr:nvCxnSpPr>
        <xdr:cNvPr id="530" name="直線コネクタ 529"/>
        <xdr:cNvCxnSpPr/>
      </xdr:nvCxnSpPr>
      <xdr:spPr>
        <a:xfrm flipV="1">
          <a:off x="16318865" y="950087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129540</xdr:rowOff>
    </xdr:from>
    <xdr:ext cx="405130" cy="259080"/>
    <xdr:sp macro="" textlink="">
      <xdr:nvSpPr>
        <xdr:cNvPr id="531" name="【学校施設】&#10;有形固定資産減価償却率最小値テキスト"/>
        <xdr:cNvSpPr txBox="1"/>
      </xdr:nvSpPr>
      <xdr:spPr>
        <a:xfrm>
          <a:off x="16357600" y="10759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xdr:cNvCxnSpPr/>
      </xdr:nvCxnSpPr>
      <xdr:spPr>
        <a:xfrm>
          <a:off x="16230600" y="1075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17780</xdr:rowOff>
    </xdr:from>
    <xdr:ext cx="405130" cy="257810"/>
    <xdr:sp macro="" textlink="">
      <xdr:nvSpPr>
        <xdr:cNvPr id="533" name="【学校施設】&#10;有形固定資産減価償却率最大値テキスト"/>
        <xdr:cNvSpPr txBox="1"/>
      </xdr:nvSpPr>
      <xdr:spPr>
        <a:xfrm>
          <a:off x="16357600" y="9276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71120</xdr:rowOff>
    </xdr:from>
    <xdr:to>
      <xdr:col>86</xdr:col>
      <xdr:colOff>25400</xdr:colOff>
      <xdr:row>55</xdr:row>
      <xdr:rowOff>71120</xdr:rowOff>
    </xdr:to>
    <xdr:cxnSp macro="">
      <xdr:nvCxnSpPr>
        <xdr:cNvPr id="534" name="直線コネクタ 533"/>
        <xdr:cNvCxnSpPr/>
      </xdr:nvCxnSpPr>
      <xdr:spPr>
        <a:xfrm>
          <a:off x="16230600" y="950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170180</xdr:rowOff>
    </xdr:from>
    <xdr:ext cx="405130" cy="259080"/>
    <xdr:sp macro="" textlink="">
      <xdr:nvSpPr>
        <xdr:cNvPr id="535" name="【学校施設】&#10;有形固定資産減価償却率平均値テキスト"/>
        <xdr:cNvSpPr txBox="1"/>
      </xdr:nvSpPr>
      <xdr:spPr>
        <a:xfrm>
          <a:off x="16357600" y="10114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20320</xdr:rowOff>
    </xdr:from>
    <xdr:to>
      <xdr:col>85</xdr:col>
      <xdr:colOff>177800</xdr:colOff>
      <xdr:row>59</xdr:row>
      <xdr:rowOff>121920</xdr:rowOff>
    </xdr:to>
    <xdr:sp macro="" textlink="">
      <xdr:nvSpPr>
        <xdr:cNvPr id="536" name="フローチャート: 判断 535"/>
        <xdr:cNvSpPr/>
      </xdr:nvSpPr>
      <xdr:spPr>
        <a:xfrm>
          <a:off x="16268700" y="101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157480</xdr:rowOff>
    </xdr:from>
    <xdr:to>
      <xdr:col>81</xdr:col>
      <xdr:colOff>101600</xdr:colOff>
      <xdr:row>59</xdr:row>
      <xdr:rowOff>87630</xdr:rowOff>
    </xdr:to>
    <xdr:sp macro="" textlink="">
      <xdr:nvSpPr>
        <xdr:cNvPr id="537" name="フローチャート: 判断 536"/>
        <xdr:cNvSpPr/>
      </xdr:nvSpPr>
      <xdr:spPr>
        <a:xfrm>
          <a:off x="15430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139065</xdr:rowOff>
    </xdr:from>
    <xdr:to>
      <xdr:col>76</xdr:col>
      <xdr:colOff>165100</xdr:colOff>
      <xdr:row>59</xdr:row>
      <xdr:rowOff>69215</xdr:rowOff>
    </xdr:to>
    <xdr:sp macro="" textlink="">
      <xdr:nvSpPr>
        <xdr:cNvPr id="538" name="フローチャート: 判断 537"/>
        <xdr:cNvSpPr/>
      </xdr:nvSpPr>
      <xdr:spPr>
        <a:xfrm>
          <a:off x="14541500" y="1008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127635</xdr:rowOff>
    </xdr:from>
    <xdr:to>
      <xdr:col>67</xdr:col>
      <xdr:colOff>101600</xdr:colOff>
      <xdr:row>59</xdr:row>
      <xdr:rowOff>57785</xdr:rowOff>
    </xdr:to>
    <xdr:sp macro="" textlink="">
      <xdr:nvSpPr>
        <xdr:cNvPr id="540" name="フローチャート: 判断 539"/>
        <xdr:cNvSpPr/>
      </xdr:nvSpPr>
      <xdr:spPr>
        <a:xfrm>
          <a:off x="12763500" y="1007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1" name="テキスト ボックス 54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2" name="テキスト ボックス 54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3" name="テキスト ボックス 54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4" name="テキスト ボックス 54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5" name="テキスト ボックス 54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36195</xdr:rowOff>
    </xdr:from>
    <xdr:to>
      <xdr:col>85</xdr:col>
      <xdr:colOff>177800</xdr:colOff>
      <xdr:row>58</xdr:row>
      <xdr:rowOff>137795</xdr:rowOff>
    </xdr:to>
    <xdr:sp macro="" textlink="">
      <xdr:nvSpPr>
        <xdr:cNvPr id="546" name="楕円 545"/>
        <xdr:cNvSpPr/>
      </xdr:nvSpPr>
      <xdr:spPr>
        <a:xfrm>
          <a:off x="162687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59055</xdr:rowOff>
    </xdr:from>
    <xdr:ext cx="405130" cy="259080"/>
    <xdr:sp macro="" textlink="">
      <xdr:nvSpPr>
        <xdr:cNvPr id="547" name="【学校施設】&#10;有形固定資産減価償却率該当値テキスト"/>
        <xdr:cNvSpPr txBox="1"/>
      </xdr:nvSpPr>
      <xdr:spPr>
        <a:xfrm>
          <a:off x="16357600" y="9831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168910</xdr:rowOff>
    </xdr:from>
    <xdr:to>
      <xdr:col>81</xdr:col>
      <xdr:colOff>101600</xdr:colOff>
      <xdr:row>58</xdr:row>
      <xdr:rowOff>99060</xdr:rowOff>
    </xdr:to>
    <xdr:sp macro="" textlink="">
      <xdr:nvSpPr>
        <xdr:cNvPr id="548" name="楕円 547"/>
        <xdr:cNvSpPr/>
      </xdr:nvSpPr>
      <xdr:spPr>
        <a:xfrm>
          <a:off x="15430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48260</xdr:rowOff>
    </xdr:from>
    <xdr:to>
      <xdr:col>85</xdr:col>
      <xdr:colOff>127000</xdr:colOff>
      <xdr:row>58</xdr:row>
      <xdr:rowOff>86995</xdr:rowOff>
    </xdr:to>
    <xdr:cxnSp macro="">
      <xdr:nvCxnSpPr>
        <xdr:cNvPr id="549" name="直線コネクタ 548"/>
        <xdr:cNvCxnSpPr/>
      </xdr:nvCxnSpPr>
      <xdr:spPr>
        <a:xfrm>
          <a:off x="15481300" y="999236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123190</xdr:rowOff>
    </xdr:from>
    <xdr:to>
      <xdr:col>76</xdr:col>
      <xdr:colOff>165100</xdr:colOff>
      <xdr:row>58</xdr:row>
      <xdr:rowOff>53340</xdr:rowOff>
    </xdr:to>
    <xdr:sp macro="" textlink="">
      <xdr:nvSpPr>
        <xdr:cNvPr id="550" name="楕円 549"/>
        <xdr:cNvSpPr/>
      </xdr:nvSpPr>
      <xdr:spPr>
        <a:xfrm>
          <a:off x="14541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xdr:rowOff>
    </xdr:from>
    <xdr:to>
      <xdr:col>81</xdr:col>
      <xdr:colOff>50800</xdr:colOff>
      <xdr:row>58</xdr:row>
      <xdr:rowOff>48260</xdr:rowOff>
    </xdr:to>
    <xdr:cxnSp macro="">
      <xdr:nvCxnSpPr>
        <xdr:cNvPr id="551" name="直線コネクタ 550"/>
        <xdr:cNvCxnSpPr/>
      </xdr:nvCxnSpPr>
      <xdr:spPr>
        <a:xfrm>
          <a:off x="14592300" y="99466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79375</xdr:rowOff>
    </xdr:from>
    <xdr:to>
      <xdr:col>72</xdr:col>
      <xdr:colOff>38100</xdr:colOff>
      <xdr:row>58</xdr:row>
      <xdr:rowOff>9525</xdr:rowOff>
    </xdr:to>
    <xdr:sp macro="" textlink="">
      <xdr:nvSpPr>
        <xdr:cNvPr id="552" name="楕円 551"/>
        <xdr:cNvSpPr/>
      </xdr:nvSpPr>
      <xdr:spPr>
        <a:xfrm>
          <a:off x="13652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130175</xdr:rowOff>
    </xdr:from>
    <xdr:to>
      <xdr:col>76</xdr:col>
      <xdr:colOff>114300</xdr:colOff>
      <xdr:row>58</xdr:row>
      <xdr:rowOff>2540</xdr:rowOff>
    </xdr:to>
    <xdr:cxnSp macro="">
      <xdr:nvCxnSpPr>
        <xdr:cNvPr id="553" name="直線コネクタ 552"/>
        <xdr:cNvCxnSpPr/>
      </xdr:nvCxnSpPr>
      <xdr:spPr>
        <a:xfrm>
          <a:off x="13703300" y="99028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111760</xdr:rowOff>
    </xdr:from>
    <xdr:to>
      <xdr:col>67</xdr:col>
      <xdr:colOff>101600</xdr:colOff>
      <xdr:row>59</xdr:row>
      <xdr:rowOff>41910</xdr:rowOff>
    </xdr:to>
    <xdr:sp macro="" textlink="">
      <xdr:nvSpPr>
        <xdr:cNvPr id="554" name="楕円 553"/>
        <xdr:cNvSpPr/>
      </xdr:nvSpPr>
      <xdr:spPr>
        <a:xfrm>
          <a:off x="12763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130175</xdr:rowOff>
    </xdr:from>
    <xdr:to>
      <xdr:col>71</xdr:col>
      <xdr:colOff>177800</xdr:colOff>
      <xdr:row>58</xdr:row>
      <xdr:rowOff>162560</xdr:rowOff>
    </xdr:to>
    <xdr:cxnSp macro="">
      <xdr:nvCxnSpPr>
        <xdr:cNvPr id="555" name="直線コネクタ 554"/>
        <xdr:cNvCxnSpPr/>
      </xdr:nvCxnSpPr>
      <xdr:spPr>
        <a:xfrm flipV="1">
          <a:off x="12814300" y="990282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78740</xdr:rowOff>
    </xdr:from>
    <xdr:ext cx="405130" cy="259080"/>
    <xdr:sp macro="" textlink="">
      <xdr:nvSpPr>
        <xdr:cNvPr id="556" name="n_1aveValue【学校施設】&#10;有形固定資産減価償却率"/>
        <xdr:cNvSpPr txBox="1"/>
      </xdr:nvSpPr>
      <xdr:spPr>
        <a:xfrm>
          <a:off x="15266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60325</xdr:rowOff>
    </xdr:from>
    <xdr:ext cx="403860" cy="259080"/>
    <xdr:sp macro="" textlink="">
      <xdr:nvSpPr>
        <xdr:cNvPr id="557" name="n_2aveValue【学校施設】&#10;有形固定資産減価償却率"/>
        <xdr:cNvSpPr txBox="1"/>
      </xdr:nvSpPr>
      <xdr:spPr>
        <a:xfrm>
          <a:off x="14389735" y="101758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41910</xdr:rowOff>
    </xdr:from>
    <xdr:ext cx="403860" cy="257810"/>
    <xdr:sp macro="" textlink="">
      <xdr:nvSpPr>
        <xdr:cNvPr id="558" name="n_3aveValue【学校施設】&#10;有形固定資産減価償却率"/>
        <xdr:cNvSpPr txBox="1"/>
      </xdr:nvSpPr>
      <xdr:spPr>
        <a:xfrm>
          <a:off x="13500735" y="10157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48895</xdr:rowOff>
    </xdr:from>
    <xdr:ext cx="403860" cy="259080"/>
    <xdr:sp macro="" textlink="">
      <xdr:nvSpPr>
        <xdr:cNvPr id="559" name="n_4aveValue【学校施設】&#10;有形固定資産減価償却率"/>
        <xdr:cNvSpPr txBox="1"/>
      </xdr:nvSpPr>
      <xdr:spPr>
        <a:xfrm>
          <a:off x="12611735" y="10164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115570</xdr:rowOff>
    </xdr:from>
    <xdr:ext cx="405130" cy="259080"/>
    <xdr:sp macro="" textlink="">
      <xdr:nvSpPr>
        <xdr:cNvPr id="560" name="n_1mainValue【学校施設】&#10;有形固定資産減価償却率"/>
        <xdr:cNvSpPr txBox="1"/>
      </xdr:nvSpPr>
      <xdr:spPr>
        <a:xfrm>
          <a:off x="15266035" y="9716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69850</xdr:rowOff>
    </xdr:from>
    <xdr:ext cx="403860" cy="259080"/>
    <xdr:sp macro="" textlink="">
      <xdr:nvSpPr>
        <xdr:cNvPr id="561" name="n_2mainValue【学校施設】&#10;有形固定資産減価償却率"/>
        <xdr:cNvSpPr txBox="1"/>
      </xdr:nvSpPr>
      <xdr:spPr>
        <a:xfrm>
          <a:off x="14389735" y="9671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26035</xdr:rowOff>
    </xdr:from>
    <xdr:ext cx="403860" cy="259080"/>
    <xdr:sp macro="" textlink="">
      <xdr:nvSpPr>
        <xdr:cNvPr id="562" name="n_3mainValue【学校施設】&#10;有形固定資産減価償却率"/>
        <xdr:cNvSpPr txBox="1"/>
      </xdr:nvSpPr>
      <xdr:spPr>
        <a:xfrm>
          <a:off x="13500735" y="9627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58420</xdr:rowOff>
    </xdr:from>
    <xdr:ext cx="403860" cy="259080"/>
    <xdr:sp macro="" textlink="">
      <xdr:nvSpPr>
        <xdr:cNvPr id="563" name="n_4mainValue【学校施設】&#10;有形固定資産減価償却率"/>
        <xdr:cNvSpPr txBox="1"/>
      </xdr:nvSpPr>
      <xdr:spPr>
        <a:xfrm>
          <a:off x="12611735" y="9831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2" name="テキスト ボックス 57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4" name="テキスト ボックス 573"/>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6" name="テキスト ボックス 575"/>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78" name="テキスト ボックス 577"/>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0" name="テキスト ボックス 579"/>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2" name="テキスト ボックス 581"/>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4" name="テキスト ボックス 583"/>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6" name="テキスト ボックス 585"/>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27305</xdr:rowOff>
    </xdr:from>
    <xdr:to>
      <xdr:col>116</xdr:col>
      <xdr:colOff>62865</xdr:colOff>
      <xdr:row>64</xdr:row>
      <xdr:rowOff>143510</xdr:rowOff>
    </xdr:to>
    <xdr:cxnSp macro="">
      <xdr:nvCxnSpPr>
        <xdr:cNvPr id="588" name="直線コネクタ 587"/>
        <xdr:cNvCxnSpPr/>
      </xdr:nvCxnSpPr>
      <xdr:spPr>
        <a:xfrm flipV="1">
          <a:off x="22160865" y="96285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147320</xdr:rowOff>
    </xdr:from>
    <xdr:ext cx="469900" cy="259080"/>
    <xdr:sp macro="" textlink="">
      <xdr:nvSpPr>
        <xdr:cNvPr id="589" name="【学校施設】&#10;一人当たり面積最小値テキスト"/>
        <xdr:cNvSpPr txBox="1"/>
      </xdr:nvSpPr>
      <xdr:spPr>
        <a:xfrm>
          <a:off x="22199600" y="11120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143510</xdr:rowOff>
    </xdr:from>
    <xdr:to>
      <xdr:col>116</xdr:col>
      <xdr:colOff>152400</xdr:colOff>
      <xdr:row>64</xdr:row>
      <xdr:rowOff>143510</xdr:rowOff>
    </xdr:to>
    <xdr:cxnSp macro="">
      <xdr:nvCxnSpPr>
        <xdr:cNvPr id="590" name="直線コネクタ 589"/>
        <xdr:cNvCxnSpPr/>
      </xdr:nvCxnSpPr>
      <xdr:spPr>
        <a:xfrm>
          <a:off x="22072600" y="1111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145415</xdr:rowOff>
    </xdr:from>
    <xdr:ext cx="469900" cy="257810"/>
    <xdr:sp macro="" textlink="">
      <xdr:nvSpPr>
        <xdr:cNvPr id="591" name="【学校施設】&#10;一人当たり面積最大値テキスト"/>
        <xdr:cNvSpPr txBox="1"/>
      </xdr:nvSpPr>
      <xdr:spPr>
        <a:xfrm>
          <a:off x="22199600" y="94037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27305</xdr:rowOff>
    </xdr:from>
    <xdr:to>
      <xdr:col>116</xdr:col>
      <xdr:colOff>152400</xdr:colOff>
      <xdr:row>56</xdr:row>
      <xdr:rowOff>27305</xdr:rowOff>
    </xdr:to>
    <xdr:cxnSp macro="">
      <xdr:nvCxnSpPr>
        <xdr:cNvPr id="592" name="直線コネクタ 591"/>
        <xdr:cNvCxnSpPr/>
      </xdr:nvCxnSpPr>
      <xdr:spPr>
        <a:xfrm>
          <a:off x="22072600" y="962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125095</xdr:rowOff>
    </xdr:from>
    <xdr:ext cx="469900" cy="258445"/>
    <xdr:sp macro="" textlink="">
      <xdr:nvSpPr>
        <xdr:cNvPr id="593" name="【学校施設】&#10;一人当たり面積平均値テキスト"/>
        <xdr:cNvSpPr txBox="1"/>
      </xdr:nvSpPr>
      <xdr:spPr>
        <a:xfrm>
          <a:off x="22199600" y="10583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146685</xdr:rowOff>
    </xdr:from>
    <xdr:to>
      <xdr:col>116</xdr:col>
      <xdr:colOff>114300</xdr:colOff>
      <xdr:row>62</xdr:row>
      <xdr:rowOff>76835</xdr:rowOff>
    </xdr:to>
    <xdr:sp macro="" textlink="">
      <xdr:nvSpPr>
        <xdr:cNvPr id="594" name="フローチャート: 判断 593"/>
        <xdr:cNvSpPr/>
      </xdr:nvSpPr>
      <xdr:spPr>
        <a:xfrm>
          <a:off x="22110700" y="1060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595" name="フローチャート: 判断 594"/>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165100</xdr:rowOff>
    </xdr:from>
    <xdr:to>
      <xdr:col>107</xdr:col>
      <xdr:colOff>101600</xdr:colOff>
      <xdr:row>62</xdr:row>
      <xdr:rowOff>95250</xdr:rowOff>
    </xdr:to>
    <xdr:sp macro="" textlink="">
      <xdr:nvSpPr>
        <xdr:cNvPr id="596" name="フローチャート: 判断 595"/>
        <xdr:cNvSpPr/>
      </xdr:nvSpPr>
      <xdr:spPr>
        <a:xfrm>
          <a:off x="20383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142240</xdr:rowOff>
    </xdr:from>
    <xdr:to>
      <xdr:col>102</xdr:col>
      <xdr:colOff>165100</xdr:colOff>
      <xdr:row>62</xdr:row>
      <xdr:rowOff>72390</xdr:rowOff>
    </xdr:to>
    <xdr:sp macro="" textlink="">
      <xdr:nvSpPr>
        <xdr:cNvPr id="597" name="フローチャート: 判断 596"/>
        <xdr:cNvSpPr/>
      </xdr:nvSpPr>
      <xdr:spPr>
        <a:xfrm>
          <a:off x="194945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99" name="テキスト ボックス 598"/>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0" name="テキスト ボックス 599"/>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1" name="テキスト ボックス 600"/>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2" name="テキスト ボックス 601"/>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3" name="テキスト ボックス 602"/>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147955</xdr:rowOff>
    </xdr:from>
    <xdr:to>
      <xdr:col>116</xdr:col>
      <xdr:colOff>114300</xdr:colOff>
      <xdr:row>56</xdr:row>
      <xdr:rowOff>78105</xdr:rowOff>
    </xdr:to>
    <xdr:sp macro="" textlink="">
      <xdr:nvSpPr>
        <xdr:cNvPr id="604" name="楕円 603"/>
        <xdr:cNvSpPr/>
      </xdr:nvSpPr>
      <xdr:spPr>
        <a:xfrm>
          <a:off x="22110700" y="95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100965</xdr:rowOff>
    </xdr:from>
    <xdr:ext cx="469900" cy="257810"/>
    <xdr:sp macro="" textlink="">
      <xdr:nvSpPr>
        <xdr:cNvPr id="605" name="【学校施設】&#10;一人当たり面積該当値テキスト"/>
        <xdr:cNvSpPr txBox="1"/>
      </xdr:nvSpPr>
      <xdr:spPr>
        <a:xfrm>
          <a:off x="22199600" y="95307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12700</xdr:rowOff>
    </xdr:from>
    <xdr:to>
      <xdr:col>112</xdr:col>
      <xdr:colOff>38100</xdr:colOff>
      <xdr:row>56</xdr:row>
      <xdr:rowOff>114300</xdr:rowOff>
    </xdr:to>
    <xdr:sp macro="" textlink="">
      <xdr:nvSpPr>
        <xdr:cNvPr id="606" name="楕円 605"/>
        <xdr:cNvSpPr/>
      </xdr:nvSpPr>
      <xdr:spPr>
        <a:xfrm>
          <a:off x="21272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27305</xdr:rowOff>
    </xdr:from>
    <xdr:to>
      <xdr:col>116</xdr:col>
      <xdr:colOff>63500</xdr:colOff>
      <xdr:row>56</xdr:row>
      <xdr:rowOff>63500</xdr:rowOff>
    </xdr:to>
    <xdr:cxnSp macro="">
      <xdr:nvCxnSpPr>
        <xdr:cNvPr id="607" name="直線コネクタ 606"/>
        <xdr:cNvCxnSpPr/>
      </xdr:nvCxnSpPr>
      <xdr:spPr>
        <a:xfrm flipV="1">
          <a:off x="21323300" y="96285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48260</xdr:rowOff>
    </xdr:from>
    <xdr:to>
      <xdr:col>107</xdr:col>
      <xdr:colOff>101600</xdr:colOff>
      <xdr:row>56</xdr:row>
      <xdr:rowOff>149860</xdr:rowOff>
    </xdr:to>
    <xdr:sp macro="" textlink="">
      <xdr:nvSpPr>
        <xdr:cNvPr id="608" name="楕円 607"/>
        <xdr:cNvSpPr/>
      </xdr:nvSpPr>
      <xdr:spPr>
        <a:xfrm>
          <a:off x="20383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63500</xdr:rowOff>
    </xdr:from>
    <xdr:to>
      <xdr:col>111</xdr:col>
      <xdr:colOff>177800</xdr:colOff>
      <xdr:row>56</xdr:row>
      <xdr:rowOff>99060</xdr:rowOff>
    </xdr:to>
    <xdr:cxnSp macro="">
      <xdr:nvCxnSpPr>
        <xdr:cNvPr id="609" name="直線コネクタ 608"/>
        <xdr:cNvCxnSpPr/>
      </xdr:nvCxnSpPr>
      <xdr:spPr>
        <a:xfrm flipV="1">
          <a:off x="20434300" y="96647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79375</xdr:rowOff>
    </xdr:from>
    <xdr:to>
      <xdr:col>102</xdr:col>
      <xdr:colOff>165100</xdr:colOff>
      <xdr:row>57</xdr:row>
      <xdr:rowOff>9525</xdr:rowOff>
    </xdr:to>
    <xdr:sp macro="" textlink="">
      <xdr:nvSpPr>
        <xdr:cNvPr id="610" name="楕円 609"/>
        <xdr:cNvSpPr/>
      </xdr:nvSpPr>
      <xdr:spPr>
        <a:xfrm>
          <a:off x="19494500" y="96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99060</xdr:rowOff>
    </xdr:from>
    <xdr:to>
      <xdr:col>107</xdr:col>
      <xdr:colOff>50800</xdr:colOff>
      <xdr:row>56</xdr:row>
      <xdr:rowOff>130175</xdr:rowOff>
    </xdr:to>
    <xdr:cxnSp macro="">
      <xdr:nvCxnSpPr>
        <xdr:cNvPr id="611" name="直線コネクタ 610"/>
        <xdr:cNvCxnSpPr/>
      </xdr:nvCxnSpPr>
      <xdr:spPr>
        <a:xfrm flipV="1">
          <a:off x="19545300" y="97002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29210</xdr:rowOff>
    </xdr:from>
    <xdr:to>
      <xdr:col>98</xdr:col>
      <xdr:colOff>38100</xdr:colOff>
      <xdr:row>57</xdr:row>
      <xdr:rowOff>130810</xdr:rowOff>
    </xdr:to>
    <xdr:sp macro="" textlink="">
      <xdr:nvSpPr>
        <xdr:cNvPr id="612" name="楕円 611"/>
        <xdr:cNvSpPr/>
      </xdr:nvSpPr>
      <xdr:spPr>
        <a:xfrm>
          <a:off x="18605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130175</xdr:rowOff>
    </xdr:from>
    <xdr:to>
      <xdr:col>102</xdr:col>
      <xdr:colOff>114300</xdr:colOff>
      <xdr:row>57</xdr:row>
      <xdr:rowOff>80010</xdr:rowOff>
    </xdr:to>
    <xdr:cxnSp macro="">
      <xdr:nvCxnSpPr>
        <xdr:cNvPr id="613" name="直線コネクタ 612"/>
        <xdr:cNvCxnSpPr/>
      </xdr:nvCxnSpPr>
      <xdr:spPr>
        <a:xfrm flipV="1">
          <a:off x="18656300" y="973137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69215</xdr:rowOff>
    </xdr:from>
    <xdr:ext cx="469900" cy="259080"/>
    <xdr:sp macro="" textlink="">
      <xdr:nvSpPr>
        <xdr:cNvPr id="614" name="n_1aveValue【学校施設】&#10;一人当たり面積"/>
        <xdr:cNvSpPr txBox="1"/>
      </xdr:nvSpPr>
      <xdr:spPr>
        <a:xfrm>
          <a:off x="21075650" y="1069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86360</xdr:rowOff>
    </xdr:from>
    <xdr:ext cx="468630" cy="257810"/>
    <xdr:sp macro="" textlink="">
      <xdr:nvSpPr>
        <xdr:cNvPr id="615" name="n_2aveValue【学校施設】&#10;一人当たり面積"/>
        <xdr:cNvSpPr txBox="1"/>
      </xdr:nvSpPr>
      <xdr:spPr>
        <a:xfrm>
          <a:off x="20199350" y="10716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63500</xdr:rowOff>
    </xdr:from>
    <xdr:ext cx="468630" cy="257810"/>
    <xdr:sp macro="" textlink="">
      <xdr:nvSpPr>
        <xdr:cNvPr id="616" name="n_3aveValue【学校施設】&#10;一人当たり面積"/>
        <xdr:cNvSpPr txBox="1"/>
      </xdr:nvSpPr>
      <xdr:spPr>
        <a:xfrm>
          <a:off x="19310350" y="10693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80010</xdr:rowOff>
    </xdr:from>
    <xdr:ext cx="468630" cy="259080"/>
    <xdr:sp macro="" textlink="">
      <xdr:nvSpPr>
        <xdr:cNvPr id="617" name="n_4aveValue【学校施設】&#10;一人当たり面積"/>
        <xdr:cNvSpPr txBox="1"/>
      </xdr:nvSpPr>
      <xdr:spPr>
        <a:xfrm>
          <a:off x="18421350" y="10709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54</xdr:row>
      <xdr:rowOff>130810</xdr:rowOff>
    </xdr:from>
    <xdr:ext cx="469900" cy="259080"/>
    <xdr:sp macro="" textlink="">
      <xdr:nvSpPr>
        <xdr:cNvPr id="618" name="n_1mainValue【学校施設】&#10;一人当たり面積"/>
        <xdr:cNvSpPr txBox="1"/>
      </xdr:nvSpPr>
      <xdr:spPr>
        <a:xfrm>
          <a:off x="21075650" y="938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166370</xdr:rowOff>
    </xdr:from>
    <xdr:ext cx="468630" cy="257810"/>
    <xdr:sp macro="" textlink="">
      <xdr:nvSpPr>
        <xdr:cNvPr id="619" name="n_2mainValue【学校施設】&#10;一人当たり面積"/>
        <xdr:cNvSpPr txBox="1"/>
      </xdr:nvSpPr>
      <xdr:spPr>
        <a:xfrm>
          <a:off x="20199350" y="94246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55</xdr:row>
      <xdr:rowOff>26035</xdr:rowOff>
    </xdr:from>
    <xdr:ext cx="468630" cy="259080"/>
    <xdr:sp macro="" textlink="">
      <xdr:nvSpPr>
        <xdr:cNvPr id="620" name="n_3mainValue【学校施設】&#10;一人当たり面積"/>
        <xdr:cNvSpPr txBox="1"/>
      </xdr:nvSpPr>
      <xdr:spPr>
        <a:xfrm>
          <a:off x="19310350" y="9455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55</xdr:row>
      <xdr:rowOff>147320</xdr:rowOff>
    </xdr:from>
    <xdr:ext cx="468630" cy="259080"/>
    <xdr:sp macro="" textlink="">
      <xdr:nvSpPr>
        <xdr:cNvPr id="621" name="n_4mainValue【学校施設】&#10;一人当たり面積"/>
        <xdr:cNvSpPr txBox="1"/>
      </xdr:nvSpPr>
      <xdr:spPr>
        <a:xfrm>
          <a:off x="18421350" y="9577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0" name="テキスト ボックス 62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2" name="テキスト ボックス 631"/>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3" name="直線コネクタ 6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4" name="テキスト ボックス 633"/>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5" name="直線コネクタ 6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36" name="テキスト ボックス 635"/>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7" name="直線コネクタ 6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8" name="テキスト ボックス 6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9" name="直線コネクタ 6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0" name="テキスト ボックス 639"/>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1" name="直線コネクタ 6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2" name="テキスト ボックス 6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3" name="直線コネクタ 6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4" name="テキスト ボックス 643"/>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146050</xdr:rowOff>
    </xdr:from>
    <xdr:to>
      <xdr:col>85</xdr:col>
      <xdr:colOff>126365</xdr:colOff>
      <xdr:row>86</xdr:row>
      <xdr:rowOff>168910</xdr:rowOff>
    </xdr:to>
    <xdr:cxnSp macro="">
      <xdr:nvCxnSpPr>
        <xdr:cNvPr id="647" name="直線コネクタ 646"/>
        <xdr:cNvCxnSpPr/>
      </xdr:nvCxnSpPr>
      <xdr:spPr>
        <a:xfrm flipV="1">
          <a:off x="16318865" y="1334770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49" name="直線コネクタ 6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92710</xdr:rowOff>
    </xdr:from>
    <xdr:ext cx="340360" cy="259080"/>
    <xdr:sp macro="" textlink="">
      <xdr:nvSpPr>
        <xdr:cNvPr id="650" name="【児童館】&#10;有形固定資産減価償却率最大値テキスト"/>
        <xdr:cNvSpPr txBox="1"/>
      </xdr:nvSpPr>
      <xdr:spPr>
        <a:xfrm>
          <a:off x="16357600" y="13122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146050</xdr:rowOff>
    </xdr:from>
    <xdr:to>
      <xdr:col>86</xdr:col>
      <xdr:colOff>25400</xdr:colOff>
      <xdr:row>77</xdr:row>
      <xdr:rowOff>146050</xdr:rowOff>
    </xdr:to>
    <xdr:cxnSp macro="">
      <xdr:nvCxnSpPr>
        <xdr:cNvPr id="651" name="直線コネクタ 650"/>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19685</xdr:rowOff>
    </xdr:from>
    <xdr:ext cx="405130" cy="257810"/>
    <xdr:sp macro="" textlink="">
      <xdr:nvSpPr>
        <xdr:cNvPr id="652" name="【児童館】&#10;有形固定資産減価償却率平均値テキスト"/>
        <xdr:cNvSpPr txBox="1"/>
      </xdr:nvSpPr>
      <xdr:spPr>
        <a:xfrm>
          <a:off x="16357600" y="140785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41275</xdr:rowOff>
    </xdr:from>
    <xdr:to>
      <xdr:col>85</xdr:col>
      <xdr:colOff>177800</xdr:colOff>
      <xdr:row>82</xdr:row>
      <xdr:rowOff>143510</xdr:rowOff>
    </xdr:to>
    <xdr:sp macro="" textlink="">
      <xdr:nvSpPr>
        <xdr:cNvPr id="653" name="フローチャート: 判断 652"/>
        <xdr:cNvSpPr/>
      </xdr:nvSpPr>
      <xdr:spPr>
        <a:xfrm>
          <a:off x="162687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xdr:rowOff>
    </xdr:from>
    <xdr:to>
      <xdr:col>81</xdr:col>
      <xdr:colOff>101600</xdr:colOff>
      <xdr:row>82</xdr:row>
      <xdr:rowOff>113665</xdr:rowOff>
    </xdr:to>
    <xdr:sp macro="" textlink="">
      <xdr:nvSpPr>
        <xdr:cNvPr id="654" name="フローチャート: 判断 653"/>
        <xdr:cNvSpPr/>
      </xdr:nvSpPr>
      <xdr:spPr>
        <a:xfrm>
          <a:off x="154305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15240</xdr:rowOff>
    </xdr:from>
    <xdr:to>
      <xdr:col>76</xdr:col>
      <xdr:colOff>165100</xdr:colOff>
      <xdr:row>82</xdr:row>
      <xdr:rowOff>116840</xdr:rowOff>
    </xdr:to>
    <xdr:sp macro="" textlink="">
      <xdr:nvSpPr>
        <xdr:cNvPr id="655" name="フローチャート: 判断 654"/>
        <xdr:cNvSpPr/>
      </xdr:nvSpPr>
      <xdr:spPr>
        <a:xfrm>
          <a:off x="145415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5080</xdr:rowOff>
    </xdr:from>
    <xdr:to>
      <xdr:col>72</xdr:col>
      <xdr:colOff>38100</xdr:colOff>
      <xdr:row>82</xdr:row>
      <xdr:rowOff>106680</xdr:rowOff>
    </xdr:to>
    <xdr:sp macro="" textlink="">
      <xdr:nvSpPr>
        <xdr:cNvPr id="656" name="フローチャート: 判断 655"/>
        <xdr:cNvSpPr/>
      </xdr:nvSpPr>
      <xdr:spPr>
        <a:xfrm>
          <a:off x="13652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7" name="フローチャート: 判断 656"/>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81</xdr:row>
      <xdr:rowOff>96520</xdr:rowOff>
    </xdr:from>
    <xdr:to>
      <xdr:col>85</xdr:col>
      <xdr:colOff>177800</xdr:colOff>
      <xdr:row>82</xdr:row>
      <xdr:rowOff>26670</xdr:rowOff>
    </xdr:to>
    <xdr:sp macro="" textlink="">
      <xdr:nvSpPr>
        <xdr:cNvPr id="663" name="楕円 662"/>
        <xdr:cNvSpPr/>
      </xdr:nvSpPr>
      <xdr:spPr>
        <a:xfrm>
          <a:off x="162687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119380</xdr:rowOff>
    </xdr:from>
    <xdr:ext cx="405130" cy="259080"/>
    <xdr:sp macro="" textlink="">
      <xdr:nvSpPr>
        <xdr:cNvPr id="664" name="【児童館】&#10;有形固定資産減価償却率該当値テキスト"/>
        <xdr:cNvSpPr txBox="1"/>
      </xdr:nvSpPr>
      <xdr:spPr>
        <a:xfrm>
          <a:off x="16357600" y="13835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60960</xdr:rowOff>
    </xdr:from>
    <xdr:to>
      <xdr:col>81</xdr:col>
      <xdr:colOff>101600</xdr:colOff>
      <xdr:row>81</xdr:row>
      <xdr:rowOff>162560</xdr:rowOff>
    </xdr:to>
    <xdr:sp macro="" textlink="">
      <xdr:nvSpPr>
        <xdr:cNvPr id="665" name="楕円 664"/>
        <xdr:cNvSpPr/>
      </xdr:nvSpPr>
      <xdr:spPr>
        <a:xfrm>
          <a:off x="154305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111760</xdr:rowOff>
    </xdr:from>
    <xdr:to>
      <xdr:col>85</xdr:col>
      <xdr:colOff>127000</xdr:colOff>
      <xdr:row>81</xdr:row>
      <xdr:rowOff>147320</xdr:rowOff>
    </xdr:to>
    <xdr:cxnSp macro="">
      <xdr:nvCxnSpPr>
        <xdr:cNvPr id="666" name="直線コネクタ 665"/>
        <xdr:cNvCxnSpPr/>
      </xdr:nvCxnSpPr>
      <xdr:spPr>
        <a:xfrm>
          <a:off x="15481300" y="139992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24765</xdr:rowOff>
    </xdr:from>
    <xdr:to>
      <xdr:col>76</xdr:col>
      <xdr:colOff>165100</xdr:colOff>
      <xdr:row>81</xdr:row>
      <xdr:rowOff>126365</xdr:rowOff>
    </xdr:to>
    <xdr:sp macro="" textlink="">
      <xdr:nvSpPr>
        <xdr:cNvPr id="667" name="楕円 666"/>
        <xdr:cNvSpPr/>
      </xdr:nvSpPr>
      <xdr:spPr>
        <a:xfrm>
          <a:off x="14541500" y="13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75565</xdr:rowOff>
    </xdr:from>
    <xdr:to>
      <xdr:col>81</xdr:col>
      <xdr:colOff>50800</xdr:colOff>
      <xdr:row>81</xdr:row>
      <xdr:rowOff>111760</xdr:rowOff>
    </xdr:to>
    <xdr:cxnSp macro="">
      <xdr:nvCxnSpPr>
        <xdr:cNvPr id="668" name="直線コネクタ 667"/>
        <xdr:cNvCxnSpPr/>
      </xdr:nvCxnSpPr>
      <xdr:spPr>
        <a:xfrm>
          <a:off x="14592300" y="139630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160655</xdr:rowOff>
    </xdr:from>
    <xdr:to>
      <xdr:col>72</xdr:col>
      <xdr:colOff>38100</xdr:colOff>
      <xdr:row>81</xdr:row>
      <xdr:rowOff>90805</xdr:rowOff>
    </xdr:to>
    <xdr:sp macro="" textlink="">
      <xdr:nvSpPr>
        <xdr:cNvPr id="669" name="楕円 668"/>
        <xdr:cNvSpPr/>
      </xdr:nvSpPr>
      <xdr:spPr>
        <a:xfrm>
          <a:off x="13652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40640</xdr:rowOff>
    </xdr:from>
    <xdr:to>
      <xdr:col>76</xdr:col>
      <xdr:colOff>114300</xdr:colOff>
      <xdr:row>81</xdr:row>
      <xdr:rowOff>75565</xdr:rowOff>
    </xdr:to>
    <xdr:cxnSp macro="">
      <xdr:nvCxnSpPr>
        <xdr:cNvPr id="670" name="直線コネクタ 669"/>
        <xdr:cNvCxnSpPr/>
      </xdr:nvCxnSpPr>
      <xdr:spPr>
        <a:xfrm>
          <a:off x="13703300" y="139280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124460</xdr:rowOff>
    </xdr:from>
    <xdr:to>
      <xdr:col>67</xdr:col>
      <xdr:colOff>101600</xdr:colOff>
      <xdr:row>81</xdr:row>
      <xdr:rowOff>54610</xdr:rowOff>
    </xdr:to>
    <xdr:sp macro="" textlink="">
      <xdr:nvSpPr>
        <xdr:cNvPr id="671" name="楕円 670"/>
        <xdr:cNvSpPr/>
      </xdr:nvSpPr>
      <xdr:spPr>
        <a:xfrm>
          <a:off x="12763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xdr:rowOff>
    </xdr:from>
    <xdr:to>
      <xdr:col>71</xdr:col>
      <xdr:colOff>177800</xdr:colOff>
      <xdr:row>81</xdr:row>
      <xdr:rowOff>40640</xdr:rowOff>
    </xdr:to>
    <xdr:cxnSp macro="">
      <xdr:nvCxnSpPr>
        <xdr:cNvPr id="672" name="直線コネクタ 671"/>
        <xdr:cNvCxnSpPr/>
      </xdr:nvCxnSpPr>
      <xdr:spPr>
        <a:xfrm>
          <a:off x="12814300" y="138912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104775</xdr:rowOff>
    </xdr:from>
    <xdr:ext cx="405130" cy="259080"/>
    <xdr:sp macro="" textlink="">
      <xdr:nvSpPr>
        <xdr:cNvPr id="673" name="n_1aveValue【児童館】&#10;有形固定資産減価償却率"/>
        <xdr:cNvSpPr txBox="1"/>
      </xdr:nvSpPr>
      <xdr:spPr>
        <a:xfrm>
          <a:off x="15266035" y="14163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107950</xdr:rowOff>
    </xdr:from>
    <xdr:ext cx="403860" cy="259080"/>
    <xdr:sp macro="" textlink="">
      <xdr:nvSpPr>
        <xdr:cNvPr id="674" name="n_2aveValue【児童館】&#10;有形固定資産減価償却率"/>
        <xdr:cNvSpPr txBox="1"/>
      </xdr:nvSpPr>
      <xdr:spPr>
        <a:xfrm>
          <a:off x="14389735" y="14166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97790</xdr:rowOff>
    </xdr:from>
    <xdr:ext cx="403860" cy="257810"/>
    <xdr:sp macro="" textlink="">
      <xdr:nvSpPr>
        <xdr:cNvPr id="675" name="n_3aveValue【児童館】&#10;有形固定資産減価償却率"/>
        <xdr:cNvSpPr txBox="1"/>
      </xdr:nvSpPr>
      <xdr:spPr>
        <a:xfrm>
          <a:off x="13500735" y="14156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40640</xdr:rowOff>
    </xdr:from>
    <xdr:ext cx="403860" cy="257810"/>
    <xdr:sp macro="" textlink="">
      <xdr:nvSpPr>
        <xdr:cNvPr id="676" name="n_4aveValue【児童館】&#10;有形固定資産減価償却率"/>
        <xdr:cNvSpPr txBox="1"/>
      </xdr:nvSpPr>
      <xdr:spPr>
        <a:xfrm>
          <a:off x="12611735" y="14099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7620</xdr:rowOff>
    </xdr:from>
    <xdr:ext cx="405130" cy="257810"/>
    <xdr:sp macro="" textlink="">
      <xdr:nvSpPr>
        <xdr:cNvPr id="677" name="n_1mainValue【児童館】&#10;有形固定資産減価償却率"/>
        <xdr:cNvSpPr txBox="1"/>
      </xdr:nvSpPr>
      <xdr:spPr>
        <a:xfrm>
          <a:off x="15266035" y="13723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143510</xdr:rowOff>
    </xdr:from>
    <xdr:ext cx="403860" cy="257810"/>
    <xdr:sp macro="" textlink="">
      <xdr:nvSpPr>
        <xdr:cNvPr id="678" name="n_2mainValue【児童館】&#10;有形固定資産減価償却率"/>
        <xdr:cNvSpPr txBox="1"/>
      </xdr:nvSpPr>
      <xdr:spPr>
        <a:xfrm>
          <a:off x="14389735" y="13688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107315</xdr:rowOff>
    </xdr:from>
    <xdr:ext cx="403860" cy="259080"/>
    <xdr:sp macro="" textlink="">
      <xdr:nvSpPr>
        <xdr:cNvPr id="679" name="n_3mainValue【児童館】&#10;有形固定資産減価償却率"/>
        <xdr:cNvSpPr txBox="1"/>
      </xdr:nvSpPr>
      <xdr:spPr>
        <a:xfrm>
          <a:off x="13500735" y="13651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71120</xdr:rowOff>
    </xdr:from>
    <xdr:ext cx="403860" cy="259080"/>
    <xdr:sp macro="" textlink="">
      <xdr:nvSpPr>
        <xdr:cNvPr id="680" name="n_4mainValue【児童館】&#10;有形固定資産減価償却率"/>
        <xdr:cNvSpPr txBox="1"/>
      </xdr:nvSpPr>
      <xdr:spPr>
        <a:xfrm>
          <a:off x="12611735" y="13615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89" name="テキスト ボックス 68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92" name="テキスト ボックス 691"/>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4" name="テキスト ボックス 693"/>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696" name="テキスト ボックス 695"/>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698" name="テキスト ボックス 697"/>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700" name="テキスト ボックス 699"/>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2" name="テキスト ボックス 70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69850</xdr:rowOff>
    </xdr:from>
    <xdr:to>
      <xdr:col>116</xdr:col>
      <xdr:colOff>62865</xdr:colOff>
      <xdr:row>86</xdr:row>
      <xdr:rowOff>76200</xdr:rowOff>
    </xdr:to>
    <xdr:cxnSp macro="">
      <xdr:nvCxnSpPr>
        <xdr:cNvPr id="704" name="直線コネクタ 703"/>
        <xdr:cNvCxnSpPr/>
      </xdr:nvCxnSpPr>
      <xdr:spPr>
        <a:xfrm flipV="1">
          <a:off x="22160865" y="1327150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705" name="【児童館】&#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16510</xdr:rowOff>
    </xdr:from>
    <xdr:ext cx="469900" cy="259080"/>
    <xdr:sp macro="" textlink="">
      <xdr:nvSpPr>
        <xdr:cNvPr id="707" name="【児童館】&#10;一人当たり面積最大値テキスト"/>
        <xdr:cNvSpPr txBox="1"/>
      </xdr:nvSpPr>
      <xdr:spPr>
        <a:xfrm>
          <a:off x="22199600" y="13046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xdr:cNvCxnSpPr/>
      </xdr:nvCxnSpPr>
      <xdr:spPr>
        <a:xfrm>
          <a:off x="22072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143510</xdr:rowOff>
    </xdr:from>
    <xdr:ext cx="469900" cy="257810"/>
    <xdr:sp macro="" textlink="">
      <xdr:nvSpPr>
        <xdr:cNvPr id="709" name="【児童館】&#10;一人当たり面積平均値テキスト"/>
        <xdr:cNvSpPr txBox="1"/>
      </xdr:nvSpPr>
      <xdr:spPr>
        <a:xfrm>
          <a:off x="22199600" y="14202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0" name="楕円 719"/>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73660</xdr:rowOff>
    </xdr:from>
    <xdr:ext cx="469900" cy="259080"/>
    <xdr:sp macro="" textlink="">
      <xdr:nvSpPr>
        <xdr:cNvPr id="721" name="【児童館】&#10;一人当たり面積該当値テキスト"/>
        <xdr:cNvSpPr txBox="1"/>
      </xdr:nvSpPr>
      <xdr:spPr>
        <a:xfrm>
          <a:off x="22199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2" name="楕円 721"/>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3" name="直線コネクタ 722"/>
        <xdr:cNvCxnSpPr/>
      </xdr:nvCxnSpPr>
      <xdr:spPr>
        <a:xfrm>
          <a:off x="21323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724" name="楕円 723"/>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50800</xdr:rowOff>
    </xdr:to>
    <xdr:cxnSp macro="">
      <xdr:nvCxnSpPr>
        <xdr:cNvPr id="725" name="直線コネクタ 724"/>
        <xdr:cNvCxnSpPr/>
      </xdr:nvCxnSpPr>
      <xdr:spPr>
        <a:xfrm flipV="1">
          <a:off x="20434300" y="14782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726" name="楕円 725"/>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727" name="直線コネクタ 726"/>
        <xdr:cNvCxnSpPr/>
      </xdr:nvCxnSpPr>
      <xdr:spPr>
        <a:xfrm>
          <a:off x="19545300" y="1479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728" name="楕円 727"/>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729" name="直線コネクタ 728"/>
        <xdr:cNvCxnSpPr/>
      </xdr:nvCxnSpPr>
      <xdr:spPr>
        <a:xfrm>
          <a:off x="18656300" y="1479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80010</xdr:rowOff>
    </xdr:from>
    <xdr:ext cx="469900" cy="259080"/>
    <xdr:sp macro="" textlink="">
      <xdr:nvSpPr>
        <xdr:cNvPr id="730" name="n_1aveValue【児童館】&#10;一人当たり面積"/>
        <xdr:cNvSpPr txBox="1"/>
      </xdr:nvSpPr>
      <xdr:spPr>
        <a:xfrm>
          <a:off x="21075650" y="14138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92710</xdr:rowOff>
    </xdr:from>
    <xdr:ext cx="468630" cy="259080"/>
    <xdr:sp macro="" textlink="">
      <xdr:nvSpPr>
        <xdr:cNvPr id="731" name="n_2aveValue【児童館】&#10;一人当たり面積"/>
        <xdr:cNvSpPr txBox="1"/>
      </xdr:nvSpPr>
      <xdr:spPr>
        <a:xfrm>
          <a:off x="20199350" y="14151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92710</xdr:rowOff>
    </xdr:from>
    <xdr:ext cx="468630" cy="259080"/>
    <xdr:sp macro="" textlink="">
      <xdr:nvSpPr>
        <xdr:cNvPr id="732" name="n_3aveValue【児童館】&#10;一人当たり面積"/>
        <xdr:cNvSpPr txBox="1"/>
      </xdr:nvSpPr>
      <xdr:spPr>
        <a:xfrm>
          <a:off x="19310350" y="14151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105410</xdr:rowOff>
    </xdr:from>
    <xdr:ext cx="468630" cy="259080"/>
    <xdr:sp macro="" textlink="">
      <xdr:nvSpPr>
        <xdr:cNvPr id="733" name="n_4aveValue【児童館】&#10;一人当たり面積"/>
        <xdr:cNvSpPr txBox="1"/>
      </xdr:nvSpPr>
      <xdr:spPr>
        <a:xfrm>
          <a:off x="18421350" y="14164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80010</xdr:rowOff>
    </xdr:from>
    <xdr:ext cx="469900" cy="259080"/>
    <xdr:sp macro="" textlink="">
      <xdr:nvSpPr>
        <xdr:cNvPr id="734" name="n_1mainValue【児童館】&#10;一人当たり面積"/>
        <xdr:cNvSpPr txBox="1"/>
      </xdr:nvSpPr>
      <xdr:spPr>
        <a:xfrm>
          <a:off x="21075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92710</xdr:rowOff>
    </xdr:from>
    <xdr:ext cx="468630" cy="259080"/>
    <xdr:sp macro="" textlink="">
      <xdr:nvSpPr>
        <xdr:cNvPr id="735" name="n_2mainValue【児童館】&#10;一人当たり面積"/>
        <xdr:cNvSpPr txBox="1"/>
      </xdr:nvSpPr>
      <xdr:spPr>
        <a:xfrm>
          <a:off x="20199350" y="14837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92710</xdr:rowOff>
    </xdr:from>
    <xdr:ext cx="468630" cy="259080"/>
    <xdr:sp macro="" textlink="">
      <xdr:nvSpPr>
        <xdr:cNvPr id="736" name="n_3mainValue【児童館】&#10;一人当たり面積"/>
        <xdr:cNvSpPr txBox="1"/>
      </xdr:nvSpPr>
      <xdr:spPr>
        <a:xfrm>
          <a:off x="19310350" y="14837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92710</xdr:rowOff>
    </xdr:from>
    <xdr:ext cx="468630" cy="259080"/>
    <xdr:sp macro="" textlink="">
      <xdr:nvSpPr>
        <xdr:cNvPr id="737" name="n_4mainValue【児童館】&#10;一人当たり面積"/>
        <xdr:cNvSpPr txBox="1"/>
      </xdr:nvSpPr>
      <xdr:spPr>
        <a:xfrm>
          <a:off x="18421350" y="14837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6" name="テキスト ボックス 745"/>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8" name="テキスト ボックス 747"/>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9" name="直線コネクタ 7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50" name="テキスト ボックス 749"/>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1" name="直線コネクタ 7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2" name="テキスト ボックス 7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3" name="直線コネクタ 7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54" name="テキスト ボックス 753"/>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5" name="直線コネクタ 7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6" name="テキスト ボックス 7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7" name="直線コネクタ 7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8" name="テキスト ボックス 7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9" name="直線コネクタ 7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60" name="テキスト ボックス 759"/>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66675</xdr:rowOff>
    </xdr:from>
    <xdr:to>
      <xdr:col>85</xdr:col>
      <xdr:colOff>126365</xdr:colOff>
      <xdr:row>108</xdr:row>
      <xdr:rowOff>170815</xdr:rowOff>
    </xdr:to>
    <xdr:cxnSp macro="">
      <xdr:nvCxnSpPr>
        <xdr:cNvPr id="763" name="直線コネクタ 762"/>
        <xdr:cNvCxnSpPr/>
      </xdr:nvCxnSpPr>
      <xdr:spPr>
        <a:xfrm flipV="1">
          <a:off x="16318865" y="17211675"/>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3175</xdr:rowOff>
    </xdr:from>
    <xdr:ext cx="405130" cy="259080"/>
    <xdr:sp macro="" textlink="">
      <xdr:nvSpPr>
        <xdr:cNvPr id="764" name="【公民館】&#10;有形固定資産減価償却率最小値テキスト"/>
        <xdr:cNvSpPr txBox="1"/>
      </xdr:nvSpPr>
      <xdr:spPr>
        <a:xfrm>
          <a:off x="16357600" y="18691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170815</xdr:rowOff>
    </xdr:from>
    <xdr:to>
      <xdr:col>86</xdr:col>
      <xdr:colOff>25400</xdr:colOff>
      <xdr:row>108</xdr:row>
      <xdr:rowOff>170815</xdr:rowOff>
    </xdr:to>
    <xdr:cxnSp macro="">
      <xdr:nvCxnSpPr>
        <xdr:cNvPr id="765" name="直線コネクタ 764"/>
        <xdr:cNvCxnSpPr/>
      </xdr:nvCxnSpPr>
      <xdr:spPr>
        <a:xfrm>
          <a:off x="16230600" y="1868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13335</xdr:rowOff>
    </xdr:from>
    <xdr:ext cx="340360" cy="259080"/>
    <xdr:sp macro="" textlink="">
      <xdr:nvSpPr>
        <xdr:cNvPr id="766" name="【公民館】&#10;有形固定資産減価償却率最大値テキスト"/>
        <xdr:cNvSpPr txBox="1"/>
      </xdr:nvSpPr>
      <xdr:spPr>
        <a:xfrm>
          <a:off x="16357600" y="1698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67" name="直線コネクタ 766"/>
        <xdr:cNvCxnSpPr/>
      </xdr:nvCxnSpPr>
      <xdr:spPr>
        <a:xfrm>
          <a:off x="16230600" y="1721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80645</xdr:rowOff>
    </xdr:from>
    <xdr:ext cx="405130" cy="259080"/>
    <xdr:sp macro="" textlink="">
      <xdr:nvSpPr>
        <xdr:cNvPr id="768" name="【公民館】&#10;有形固定資産減価償却率平均値テキスト"/>
        <xdr:cNvSpPr txBox="1"/>
      </xdr:nvSpPr>
      <xdr:spPr>
        <a:xfrm>
          <a:off x="16357600" y="18082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102235</xdr:rowOff>
    </xdr:from>
    <xdr:to>
      <xdr:col>85</xdr:col>
      <xdr:colOff>177800</xdr:colOff>
      <xdr:row>106</xdr:row>
      <xdr:rowOff>32385</xdr:rowOff>
    </xdr:to>
    <xdr:sp macro="" textlink="">
      <xdr:nvSpPr>
        <xdr:cNvPr id="769" name="フローチャート: 判断 768"/>
        <xdr:cNvSpPr/>
      </xdr:nvSpPr>
      <xdr:spPr>
        <a:xfrm>
          <a:off x="162687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63500</xdr:rowOff>
    </xdr:from>
    <xdr:to>
      <xdr:col>81</xdr:col>
      <xdr:colOff>101600</xdr:colOff>
      <xdr:row>105</xdr:row>
      <xdr:rowOff>164465</xdr:rowOff>
    </xdr:to>
    <xdr:sp macro="" textlink="">
      <xdr:nvSpPr>
        <xdr:cNvPr id="770" name="フローチャート: 判断 769"/>
        <xdr:cNvSpPr/>
      </xdr:nvSpPr>
      <xdr:spPr>
        <a:xfrm>
          <a:off x="15430500" y="1806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87630</xdr:rowOff>
    </xdr:from>
    <xdr:to>
      <xdr:col>76</xdr:col>
      <xdr:colOff>165100</xdr:colOff>
      <xdr:row>106</xdr:row>
      <xdr:rowOff>17780</xdr:rowOff>
    </xdr:to>
    <xdr:sp macro="" textlink="">
      <xdr:nvSpPr>
        <xdr:cNvPr id="771" name="フローチャート: 判断 770"/>
        <xdr:cNvSpPr/>
      </xdr:nvSpPr>
      <xdr:spPr>
        <a:xfrm>
          <a:off x="14541500" y="1808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77470</xdr:rowOff>
    </xdr:from>
    <xdr:to>
      <xdr:col>72</xdr:col>
      <xdr:colOff>38100</xdr:colOff>
      <xdr:row>106</xdr:row>
      <xdr:rowOff>7620</xdr:rowOff>
    </xdr:to>
    <xdr:sp macro="" textlink="">
      <xdr:nvSpPr>
        <xdr:cNvPr id="772" name="フローチャート: 判断 771"/>
        <xdr:cNvSpPr/>
      </xdr:nvSpPr>
      <xdr:spPr>
        <a:xfrm>
          <a:off x="13652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79" name="楕円 778"/>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116840</xdr:rowOff>
    </xdr:from>
    <xdr:ext cx="405130" cy="259080"/>
    <xdr:sp macro="" textlink="">
      <xdr:nvSpPr>
        <xdr:cNvPr id="780" name="【公民館】&#10;有形固定資産減価償却率該当値テキスト"/>
        <xdr:cNvSpPr txBox="1"/>
      </xdr:nvSpPr>
      <xdr:spPr>
        <a:xfrm>
          <a:off x="16357600" y="17947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27305</xdr:rowOff>
    </xdr:from>
    <xdr:to>
      <xdr:col>81</xdr:col>
      <xdr:colOff>101600</xdr:colOff>
      <xdr:row>106</xdr:row>
      <xdr:rowOff>128905</xdr:rowOff>
    </xdr:to>
    <xdr:sp macro="" textlink="">
      <xdr:nvSpPr>
        <xdr:cNvPr id="781" name="楕円 780"/>
        <xdr:cNvSpPr/>
      </xdr:nvSpPr>
      <xdr:spPr>
        <a:xfrm>
          <a:off x="15430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78105</xdr:rowOff>
    </xdr:to>
    <xdr:cxnSp macro="">
      <xdr:nvCxnSpPr>
        <xdr:cNvPr id="782" name="直線コネクタ 781"/>
        <xdr:cNvCxnSpPr/>
      </xdr:nvCxnSpPr>
      <xdr:spPr>
        <a:xfrm flipV="1">
          <a:off x="15481300" y="1814703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86360</xdr:rowOff>
    </xdr:from>
    <xdr:to>
      <xdr:col>76</xdr:col>
      <xdr:colOff>165100</xdr:colOff>
      <xdr:row>107</xdr:row>
      <xdr:rowOff>15875</xdr:rowOff>
    </xdr:to>
    <xdr:sp macro="" textlink="">
      <xdr:nvSpPr>
        <xdr:cNvPr id="783" name="楕円 782"/>
        <xdr:cNvSpPr/>
      </xdr:nvSpPr>
      <xdr:spPr>
        <a:xfrm>
          <a:off x="14541500" y="1826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78105</xdr:rowOff>
    </xdr:from>
    <xdr:to>
      <xdr:col>81</xdr:col>
      <xdr:colOff>50800</xdr:colOff>
      <xdr:row>106</xdr:row>
      <xdr:rowOff>136525</xdr:rowOff>
    </xdr:to>
    <xdr:cxnSp macro="">
      <xdr:nvCxnSpPr>
        <xdr:cNvPr id="784" name="直線コネクタ 783"/>
        <xdr:cNvCxnSpPr/>
      </xdr:nvCxnSpPr>
      <xdr:spPr>
        <a:xfrm flipV="1">
          <a:off x="14592300" y="182518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57785</xdr:rowOff>
    </xdr:from>
    <xdr:to>
      <xdr:col>72</xdr:col>
      <xdr:colOff>38100</xdr:colOff>
      <xdr:row>106</xdr:row>
      <xdr:rowOff>159385</xdr:rowOff>
    </xdr:to>
    <xdr:sp macro="" textlink="">
      <xdr:nvSpPr>
        <xdr:cNvPr id="785" name="楕円 784"/>
        <xdr:cNvSpPr/>
      </xdr:nvSpPr>
      <xdr:spPr>
        <a:xfrm>
          <a:off x="13652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109220</xdr:rowOff>
    </xdr:from>
    <xdr:to>
      <xdr:col>76</xdr:col>
      <xdr:colOff>114300</xdr:colOff>
      <xdr:row>106</xdr:row>
      <xdr:rowOff>136525</xdr:rowOff>
    </xdr:to>
    <xdr:cxnSp macro="">
      <xdr:nvCxnSpPr>
        <xdr:cNvPr id="786" name="直線コネクタ 785"/>
        <xdr:cNvCxnSpPr/>
      </xdr:nvCxnSpPr>
      <xdr:spPr>
        <a:xfrm>
          <a:off x="13703300" y="182829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29210</xdr:rowOff>
    </xdr:from>
    <xdr:to>
      <xdr:col>67</xdr:col>
      <xdr:colOff>101600</xdr:colOff>
      <xdr:row>106</xdr:row>
      <xdr:rowOff>130175</xdr:rowOff>
    </xdr:to>
    <xdr:sp macro="" textlink="">
      <xdr:nvSpPr>
        <xdr:cNvPr id="787" name="楕円 786"/>
        <xdr:cNvSpPr/>
      </xdr:nvSpPr>
      <xdr:spPr>
        <a:xfrm>
          <a:off x="1276350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79375</xdr:rowOff>
    </xdr:from>
    <xdr:to>
      <xdr:col>71</xdr:col>
      <xdr:colOff>177800</xdr:colOff>
      <xdr:row>106</xdr:row>
      <xdr:rowOff>109220</xdr:rowOff>
    </xdr:to>
    <xdr:cxnSp macro="">
      <xdr:nvCxnSpPr>
        <xdr:cNvPr id="788" name="直線コネクタ 787"/>
        <xdr:cNvCxnSpPr/>
      </xdr:nvCxnSpPr>
      <xdr:spPr>
        <a:xfrm>
          <a:off x="12814300" y="182530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9525</xdr:rowOff>
    </xdr:from>
    <xdr:ext cx="405130" cy="257810"/>
    <xdr:sp macro="" textlink="">
      <xdr:nvSpPr>
        <xdr:cNvPr id="789" name="n_1aveValue【公民館】&#10;有形固定資産減価償却率"/>
        <xdr:cNvSpPr txBox="1"/>
      </xdr:nvSpPr>
      <xdr:spPr>
        <a:xfrm>
          <a:off x="15266035" y="17840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34290</xdr:rowOff>
    </xdr:from>
    <xdr:ext cx="403860" cy="259080"/>
    <xdr:sp macro="" textlink="">
      <xdr:nvSpPr>
        <xdr:cNvPr id="790" name="n_2aveValue【公民館】&#10;有形固定資産減価償却率"/>
        <xdr:cNvSpPr txBox="1"/>
      </xdr:nvSpPr>
      <xdr:spPr>
        <a:xfrm>
          <a:off x="14389735" y="17865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24130</xdr:rowOff>
    </xdr:from>
    <xdr:ext cx="403860" cy="259080"/>
    <xdr:sp macro="" textlink="">
      <xdr:nvSpPr>
        <xdr:cNvPr id="791" name="n_3aveValue【公民館】&#10;有形固定資産減価償却率"/>
        <xdr:cNvSpPr txBox="1"/>
      </xdr:nvSpPr>
      <xdr:spPr>
        <a:xfrm>
          <a:off x="13500735" y="17854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17780</xdr:rowOff>
    </xdr:from>
    <xdr:ext cx="403860" cy="257810"/>
    <xdr:sp macro="" textlink="">
      <xdr:nvSpPr>
        <xdr:cNvPr id="792" name="n_4aveValue【公民館】&#10;有形固定資産減価償却率"/>
        <xdr:cNvSpPr txBox="1"/>
      </xdr:nvSpPr>
      <xdr:spPr>
        <a:xfrm>
          <a:off x="12611735" y="17848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120650</xdr:rowOff>
    </xdr:from>
    <xdr:ext cx="405130" cy="257810"/>
    <xdr:sp macro="" textlink="">
      <xdr:nvSpPr>
        <xdr:cNvPr id="793" name="n_1mainValue【公民館】&#10;有形固定資産減価償却率"/>
        <xdr:cNvSpPr txBox="1"/>
      </xdr:nvSpPr>
      <xdr:spPr>
        <a:xfrm>
          <a:off x="15266035" y="18294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6985</xdr:rowOff>
    </xdr:from>
    <xdr:ext cx="403860" cy="257810"/>
    <xdr:sp macro="" textlink="">
      <xdr:nvSpPr>
        <xdr:cNvPr id="794" name="n_2mainValue【公民館】&#10;有形固定資産減価償却率"/>
        <xdr:cNvSpPr txBox="1"/>
      </xdr:nvSpPr>
      <xdr:spPr>
        <a:xfrm>
          <a:off x="14389735" y="183521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150495</xdr:rowOff>
    </xdr:from>
    <xdr:ext cx="403860" cy="259080"/>
    <xdr:sp macro="" textlink="">
      <xdr:nvSpPr>
        <xdr:cNvPr id="795" name="n_3mainValue【公民館】&#10;有形固定資産減価償却率"/>
        <xdr:cNvSpPr txBox="1"/>
      </xdr:nvSpPr>
      <xdr:spPr>
        <a:xfrm>
          <a:off x="13500735" y="18324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121285</xdr:rowOff>
    </xdr:from>
    <xdr:ext cx="403860" cy="257810"/>
    <xdr:sp macro="" textlink="">
      <xdr:nvSpPr>
        <xdr:cNvPr id="796" name="n_4mainValue【公民館】&#10;有形固定資産減価償却率"/>
        <xdr:cNvSpPr txBox="1"/>
      </xdr:nvSpPr>
      <xdr:spPr>
        <a:xfrm>
          <a:off x="12611735" y="182949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5" name="テキスト ボックス 80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7" name="直線コネクタ 80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808" name="テキスト ボックス 807"/>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9" name="直線コネクタ 80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810" name="テキスト ボックス 809"/>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1" name="直線コネクタ 81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812" name="テキスト ボックス 811"/>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3" name="直線コネクタ 81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814" name="テキスト ボックス 813"/>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5" name="直線コネクタ 81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816" name="テキスト ボックス 815"/>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7" name="直線コネクタ 81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818" name="テキスト ボックス 817"/>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0" name="テキスト ボックス 819"/>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112395</xdr:rowOff>
    </xdr:from>
    <xdr:to>
      <xdr:col>116</xdr:col>
      <xdr:colOff>62865</xdr:colOff>
      <xdr:row>109</xdr:row>
      <xdr:rowOff>32385</xdr:rowOff>
    </xdr:to>
    <xdr:cxnSp macro="">
      <xdr:nvCxnSpPr>
        <xdr:cNvPr id="822" name="直線コネクタ 821"/>
        <xdr:cNvCxnSpPr/>
      </xdr:nvCxnSpPr>
      <xdr:spPr>
        <a:xfrm flipV="1">
          <a:off x="22160865" y="1725739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823" name="【公民館】&#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824" name="直線コネクタ 823"/>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59055</xdr:rowOff>
    </xdr:from>
    <xdr:ext cx="469900" cy="259080"/>
    <xdr:sp macro="" textlink="">
      <xdr:nvSpPr>
        <xdr:cNvPr id="825" name="【公民館】&#10;一人当たり面積最大値テキスト"/>
        <xdr:cNvSpPr txBox="1"/>
      </xdr:nvSpPr>
      <xdr:spPr>
        <a:xfrm>
          <a:off x="22199600" y="1703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826" name="直線コネクタ 825"/>
        <xdr:cNvCxnSpPr/>
      </xdr:nvCxnSpPr>
      <xdr:spPr>
        <a:xfrm>
          <a:off x="22072600" y="1725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75565</xdr:rowOff>
    </xdr:from>
    <xdr:ext cx="469900" cy="257810"/>
    <xdr:sp macro="" textlink="">
      <xdr:nvSpPr>
        <xdr:cNvPr id="827" name="【公民館】&#10;一人当たり面積平均値テキスト"/>
        <xdr:cNvSpPr txBox="1"/>
      </xdr:nvSpPr>
      <xdr:spPr>
        <a:xfrm>
          <a:off x="22199600" y="182492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97790</xdr:rowOff>
    </xdr:from>
    <xdr:to>
      <xdr:col>116</xdr:col>
      <xdr:colOff>114300</xdr:colOff>
      <xdr:row>107</xdr:row>
      <xdr:rowOff>27305</xdr:rowOff>
    </xdr:to>
    <xdr:sp macro="" textlink="">
      <xdr:nvSpPr>
        <xdr:cNvPr id="828" name="フローチャート: 判断 827"/>
        <xdr:cNvSpPr/>
      </xdr:nvSpPr>
      <xdr:spPr>
        <a:xfrm>
          <a:off x="22110700" y="1827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107315</xdr:rowOff>
    </xdr:from>
    <xdr:to>
      <xdr:col>112</xdr:col>
      <xdr:colOff>38100</xdr:colOff>
      <xdr:row>107</xdr:row>
      <xdr:rowOff>37465</xdr:rowOff>
    </xdr:to>
    <xdr:sp macro="" textlink="">
      <xdr:nvSpPr>
        <xdr:cNvPr id="829" name="フローチャート: 判断 828"/>
        <xdr:cNvSpPr/>
      </xdr:nvSpPr>
      <xdr:spPr>
        <a:xfrm>
          <a:off x="21272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100330</xdr:rowOff>
    </xdr:from>
    <xdr:to>
      <xdr:col>107</xdr:col>
      <xdr:colOff>101600</xdr:colOff>
      <xdr:row>107</xdr:row>
      <xdr:rowOff>30480</xdr:rowOff>
    </xdr:to>
    <xdr:sp macro="" textlink="">
      <xdr:nvSpPr>
        <xdr:cNvPr id="830" name="フローチャート: 判断 829"/>
        <xdr:cNvSpPr/>
      </xdr:nvSpPr>
      <xdr:spPr>
        <a:xfrm>
          <a:off x="20383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107315</xdr:rowOff>
    </xdr:from>
    <xdr:to>
      <xdr:col>98</xdr:col>
      <xdr:colOff>38100</xdr:colOff>
      <xdr:row>107</xdr:row>
      <xdr:rowOff>37465</xdr:rowOff>
    </xdr:to>
    <xdr:sp macro="" textlink="">
      <xdr:nvSpPr>
        <xdr:cNvPr id="832" name="フローチャート: 判断 831"/>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6350</xdr:rowOff>
    </xdr:from>
    <xdr:to>
      <xdr:col>116</xdr:col>
      <xdr:colOff>114300</xdr:colOff>
      <xdr:row>104</xdr:row>
      <xdr:rowOff>107315</xdr:rowOff>
    </xdr:to>
    <xdr:sp macro="" textlink="">
      <xdr:nvSpPr>
        <xdr:cNvPr id="838" name="楕円 837"/>
        <xdr:cNvSpPr/>
      </xdr:nvSpPr>
      <xdr:spPr>
        <a:xfrm>
          <a:off x="221107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29210</xdr:rowOff>
    </xdr:from>
    <xdr:ext cx="469900" cy="257810"/>
    <xdr:sp macro="" textlink="">
      <xdr:nvSpPr>
        <xdr:cNvPr id="839" name="【公民館】&#10;一人当たり面積該当値テキスト"/>
        <xdr:cNvSpPr txBox="1"/>
      </xdr:nvSpPr>
      <xdr:spPr>
        <a:xfrm>
          <a:off x="22199600" y="17688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15875</xdr:rowOff>
    </xdr:from>
    <xdr:to>
      <xdr:col>112</xdr:col>
      <xdr:colOff>38100</xdr:colOff>
      <xdr:row>104</xdr:row>
      <xdr:rowOff>117475</xdr:rowOff>
    </xdr:to>
    <xdr:sp macro="" textlink="">
      <xdr:nvSpPr>
        <xdr:cNvPr id="840" name="楕円 839"/>
        <xdr:cNvSpPr/>
      </xdr:nvSpPr>
      <xdr:spPr>
        <a:xfrm>
          <a:off x="2127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56515</xdr:rowOff>
    </xdr:from>
    <xdr:to>
      <xdr:col>116</xdr:col>
      <xdr:colOff>63500</xdr:colOff>
      <xdr:row>104</xdr:row>
      <xdr:rowOff>66675</xdr:rowOff>
    </xdr:to>
    <xdr:cxnSp macro="">
      <xdr:nvCxnSpPr>
        <xdr:cNvPr id="841" name="直線コネクタ 840"/>
        <xdr:cNvCxnSpPr/>
      </xdr:nvCxnSpPr>
      <xdr:spPr>
        <a:xfrm flipV="1">
          <a:off x="21323300" y="1788731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15875</xdr:rowOff>
    </xdr:from>
    <xdr:to>
      <xdr:col>107</xdr:col>
      <xdr:colOff>101600</xdr:colOff>
      <xdr:row>104</xdr:row>
      <xdr:rowOff>117475</xdr:rowOff>
    </xdr:to>
    <xdr:sp macro="" textlink="">
      <xdr:nvSpPr>
        <xdr:cNvPr id="842" name="楕円 841"/>
        <xdr:cNvSpPr/>
      </xdr:nvSpPr>
      <xdr:spPr>
        <a:xfrm>
          <a:off x="20383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66675</xdr:rowOff>
    </xdr:from>
    <xdr:to>
      <xdr:col>111</xdr:col>
      <xdr:colOff>177800</xdr:colOff>
      <xdr:row>104</xdr:row>
      <xdr:rowOff>66675</xdr:rowOff>
    </xdr:to>
    <xdr:cxnSp macro="">
      <xdr:nvCxnSpPr>
        <xdr:cNvPr id="843" name="直線コネクタ 842"/>
        <xdr:cNvCxnSpPr/>
      </xdr:nvCxnSpPr>
      <xdr:spPr>
        <a:xfrm>
          <a:off x="20434300" y="17897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29210</xdr:rowOff>
    </xdr:from>
    <xdr:to>
      <xdr:col>102</xdr:col>
      <xdr:colOff>165100</xdr:colOff>
      <xdr:row>104</xdr:row>
      <xdr:rowOff>130175</xdr:rowOff>
    </xdr:to>
    <xdr:sp macro="" textlink="">
      <xdr:nvSpPr>
        <xdr:cNvPr id="844" name="楕円 843"/>
        <xdr:cNvSpPr/>
      </xdr:nvSpPr>
      <xdr:spPr>
        <a:xfrm>
          <a:off x="194945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66675</xdr:rowOff>
    </xdr:from>
    <xdr:to>
      <xdr:col>107</xdr:col>
      <xdr:colOff>50800</xdr:colOff>
      <xdr:row>104</xdr:row>
      <xdr:rowOff>79375</xdr:rowOff>
    </xdr:to>
    <xdr:cxnSp macro="">
      <xdr:nvCxnSpPr>
        <xdr:cNvPr id="845" name="直線コネクタ 844"/>
        <xdr:cNvCxnSpPr/>
      </xdr:nvCxnSpPr>
      <xdr:spPr>
        <a:xfrm flipV="1">
          <a:off x="19545300" y="178974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45085</xdr:rowOff>
    </xdr:from>
    <xdr:to>
      <xdr:col>98</xdr:col>
      <xdr:colOff>38100</xdr:colOff>
      <xdr:row>104</xdr:row>
      <xdr:rowOff>146685</xdr:rowOff>
    </xdr:to>
    <xdr:sp macro="" textlink="">
      <xdr:nvSpPr>
        <xdr:cNvPr id="846" name="楕円 845"/>
        <xdr:cNvSpPr/>
      </xdr:nvSpPr>
      <xdr:spPr>
        <a:xfrm>
          <a:off x="18605500" y="17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79375</xdr:rowOff>
    </xdr:from>
    <xdr:to>
      <xdr:col>102</xdr:col>
      <xdr:colOff>114300</xdr:colOff>
      <xdr:row>104</xdr:row>
      <xdr:rowOff>95885</xdr:rowOff>
    </xdr:to>
    <xdr:cxnSp macro="">
      <xdr:nvCxnSpPr>
        <xdr:cNvPr id="847" name="直線コネクタ 846"/>
        <xdr:cNvCxnSpPr/>
      </xdr:nvCxnSpPr>
      <xdr:spPr>
        <a:xfrm flipV="1">
          <a:off x="18656300" y="179101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29210</xdr:rowOff>
    </xdr:from>
    <xdr:ext cx="469900" cy="257810"/>
    <xdr:sp macro="" textlink="">
      <xdr:nvSpPr>
        <xdr:cNvPr id="848" name="n_1aveValue【公民館】&#10;一人当たり面積"/>
        <xdr:cNvSpPr txBox="1"/>
      </xdr:nvSpPr>
      <xdr:spPr>
        <a:xfrm>
          <a:off x="21075650" y="183743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21590</xdr:rowOff>
    </xdr:from>
    <xdr:ext cx="468630" cy="259080"/>
    <xdr:sp macro="" textlink="">
      <xdr:nvSpPr>
        <xdr:cNvPr id="849" name="n_2aveValue【公民館】&#10;一人当たり面積"/>
        <xdr:cNvSpPr txBox="1"/>
      </xdr:nvSpPr>
      <xdr:spPr>
        <a:xfrm>
          <a:off x="20199350" y="18366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15240</xdr:rowOff>
    </xdr:from>
    <xdr:ext cx="468630" cy="259080"/>
    <xdr:sp macro="" textlink="">
      <xdr:nvSpPr>
        <xdr:cNvPr id="850" name="n_3aveValue【公民館】&#10;一人当たり面積"/>
        <xdr:cNvSpPr txBox="1"/>
      </xdr:nvSpPr>
      <xdr:spPr>
        <a:xfrm>
          <a:off x="19310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29210</xdr:rowOff>
    </xdr:from>
    <xdr:ext cx="468630" cy="257810"/>
    <xdr:sp macro="" textlink="">
      <xdr:nvSpPr>
        <xdr:cNvPr id="851" name="n_4aveValue【公民館】&#10;一人当たり面積"/>
        <xdr:cNvSpPr txBox="1"/>
      </xdr:nvSpPr>
      <xdr:spPr>
        <a:xfrm>
          <a:off x="18421350" y="183743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133985</xdr:rowOff>
    </xdr:from>
    <xdr:ext cx="469900" cy="257810"/>
    <xdr:sp macro="" textlink="">
      <xdr:nvSpPr>
        <xdr:cNvPr id="852" name="n_1mainValue【公民館】&#10;一人当たり面積"/>
        <xdr:cNvSpPr txBox="1"/>
      </xdr:nvSpPr>
      <xdr:spPr>
        <a:xfrm>
          <a:off x="21075650" y="17621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133985</xdr:rowOff>
    </xdr:from>
    <xdr:ext cx="468630" cy="257810"/>
    <xdr:sp macro="" textlink="">
      <xdr:nvSpPr>
        <xdr:cNvPr id="853" name="n_2mainValue【公民館】&#10;一人当たり面積"/>
        <xdr:cNvSpPr txBox="1"/>
      </xdr:nvSpPr>
      <xdr:spPr>
        <a:xfrm>
          <a:off x="20199350" y="17621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146685</xdr:rowOff>
    </xdr:from>
    <xdr:ext cx="468630" cy="257810"/>
    <xdr:sp macro="" textlink="">
      <xdr:nvSpPr>
        <xdr:cNvPr id="854" name="n_3mainValue【公民館】&#10;一人当たり面積"/>
        <xdr:cNvSpPr txBox="1"/>
      </xdr:nvSpPr>
      <xdr:spPr>
        <a:xfrm>
          <a:off x="19310350" y="17634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163195</xdr:rowOff>
    </xdr:from>
    <xdr:ext cx="468630" cy="259080"/>
    <xdr:sp macro="" textlink="">
      <xdr:nvSpPr>
        <xdr:cNvPr id="855" name="n_4mainValue【公民館】&#10;一人当たり面積"/>
        <xdr:cNvSpPr txBox="1"/>
      </xdr:nvSpPr>
      <xdr:spPr>
        <a:xfrm>
          <a:off x="18421350" y="17651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一人当たりの面積が類似団体と比較すると多いが、減価償却率は計画的に施設の更新を実施したため類似団体よりも低い。なお、数量が多いことにより、今後改修費用等が多くなることも見込まれるため、公共施設等総合管理計画等を再検討し、施設の統廃合や休校施設の利活用などを適切に実施していく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道路</a:t>
          </a:r>
          <a:r>
            <a:rPr kumimoji="1" lang="en-US" altLang="ja-JP" sz="1300">
              <a:latin typeface="ＭＳ Ｐゴシック"/>
              <a:ea typeface="ＭＳ Ｐゴシック"/>
            </a:rPr>
            <a:t>】【</a:t>
          </a:r>
          <a:r>
            <a:rPr kumimoji="1" lang="ja-JP" altLang="en-US" sz="1300">
              <a:latin typeface="ＭＳ Ｐゴシック"/>
              <a:ea typeface="ＭＳ Ｐゴシック"/>
            </a:rPr>
            <a:t>橋梁、トンネル</a:t>
          </a:r>
          <a:r>
            <a:rPr kumimoji="1" lang="en-US" altLang="ja-JP" sz="1300">
              <a:latin typeface="ＭＳ Ｐゴシック"/>
              <a:ea typeface="ＭＳ Ｐゴシック"/>
            </a:rPr>
            <a:t>】</a:t>
          </a:r>
          <a:r>
            <a:rPr kumimoji="1" lang="ja-JP" altLang="en-US" sz="1300">
              <a:latin typeface="ＭＳ Ｐゴシック"/>
              <a:ea typeface="ＭＳ Ｐゴシック"/>
            </a:rPr>
            <a:t>他市町村と比べ行政面積が広大なため、一人当たりの保有量が類似団体と比較すると多く、橋梁、トンネルについては減価償却率も年々高くなっいることから、適切にインフラ資産の老朽化対策に努める。</a:t>
          </a: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公営住宅</a:t>
          </a:r>
          <a:r>
            <a:rPr kumimoji="1" lang="en-US" altLang="ja-JP" sz="1300">
              <a:latin typeface="ＭＳ Ｐゴシック"/>
              <a:ea typeface="ＭＳ Ｐゴシック"/>
            </a:rPr>
            <a:t>】</a:t>
          </a:r>
          <a:r>
            <a:rPr kumimoji="1" lang="ja-JP" altLang="en-US" sz="1300">
              <a:latin typeface="ＭＳ Ｐゴシック"/>
              <a:ea typeface="ＭＳ Ｐゴシック"/>
            </a:rPr>
            <a:t>一人当たりの面積は類似団体と同程度を保有しているが、減価償却率が類似団体よりも高くなっている。一部施設については取得価格が高く老朽化率も</a:t>
          </a:r>
          <a:r>
            <a:rPr kumimoji="1" lang="en-US" altLang="ja-JP" sz="1300">
              <a:latin typeface="ＭＳ Ｐゴシック"/>
              <a:ea typeface="ＭＳ Ｐゴシック"/>
            </a:rPr>
            <a:t>100%</a:t>
          </a:r>
          <a:r>
            <a:rPr kumimoji="1" lang="ja-JP" altLang="en-US" sz="1300">
              <a:latin typeface="ＭＳ Ｐゴシック"/>
              <a:ea typeface="ＭＳ Ｐゴシック"/>
            </a:rPr>
            <a:t>となっているため、今後、一定の居住環境を確保しながら施設の統廃合などを検討し、適切な維持管理に努める。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公民館</a:t>
          </a:r>
          <a:r>
            <a:rPr kumimoji="1" lang="en-US" altLang="ja-JP" sz="1300">
              <a:latin typeface="ＭＳ Ｐゴシック"/>
              <a:ea typeface="ＭＳ Ｐゴシック"/>
            </a:rPr>
            <a:t>】</a:t>
          </a:r>
          <a:r>
            <a:rPr kumimoji="1" lang="ja-JP" altLang="en-US" sz="1300">
              <a:latin typeface="ＭＳ Ｐゴシック"/>
              <a:ea typeface="ＭＳ Ｐゴシック"/>
            </a:rPr>
            <a:t>減価償却率は計画的に施設の更新を実施したことにより類似団体と比較して低くなっているが、一人当たりの面積は類似団体と比較して高いことから、今後は公共施設等総合管理計画等を基に計画的な施設の統廃合について検討し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42</xdr:row>
      <xdr:rowOff>86360</xdr:rowOff>
    </xdr:to>
    <xdr:cxnSp macro="">
      <xdr:nvCxnSpPr>
        <xdr:cNvPr id="58" name="直線コネクタ 57"/>
        <xdr:cNvCxnSpPr/>
      </xdr:nvCxnSpPr>
      <xdr:spPr>
        <a:xfrm flipV="1">
          <a:off x="4634865" y="5770245"/>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89535</xdr:rowOff>
    </xdr:from>
    <xdr:ext cx="405130" cy="257810"/>
    <xdr:sp macro="" textlink="">
      <xdr:nvSpPr>
        <xdr:cNvPr id="59" name="【図書館】&#10;有形固定資産減価償却率最小値テキスト"/>
        <xdr:cNvSpPr txBox="1"/>
      </xdr:nvSpPr>
      <xdr:spPr>
        <a:xfrm>
          <a:off x="4673600" y="72904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86360</xdr:rowOff>
    </xdr:from>
    <xdr:to>
      <xdr:col>24</xdr:col>
      <xdr:colOff>152400</xdr:colOff>
      <xdr:row>42</xdr:row>
      <xdr:rowOff>86360</xdr:rowOff>
    </xdr:to>
    <xdr:cxnSp macro="">
      <xdr:nvCxnSpPr>
        <xdr:cNvPr id="60" name="直線コネクタ 59"/>
        <xdr:cNvCxnSpPr/>
      </xdr:nvCxnSpPr>
      <xdr:spPr>
        <a:xfrm>
          <a:off x="4546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59055</xdr:rowOff>
    </xdr:from>
    <xdr:ext cx="340360" cy="259080"/>
    <xdr:sp macro="" textlink="">
      <xdr:nvSpPr>
        <xdr:cNvPr id="61" name="【図書館】&#10;有形固定資産減価償却率最大値テキスト"/>
        <xdr:cNvSpPr txBox="1"/>
      </xdr:nvSpPr>
      <xdr:spPr>
        <a:xfrm>
          <a:off x="4673600" y="554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2" name="直線コネクタ 61"/>
        <xdr:cNvCxnSpPr/>
      </xdr:nvCxnSpPr>
      <xdr:spPr>
        <a:xfrm>
          <a:off x="4546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95250</xdr:rowOff>
    </xdr:from>
    <xdr:ext cx="405130" cy="259080"/>
    <xdr:sp macro="" textlink="">
      <xdr:nvSpPr>
        <xdr:cNvPr id="63" name="【図書館】&#10;有形固定資産減価償却率平均値テキスト"/>
        <xdr:cNvSpPr txBox="1"/>
      </xdr:nvSpPr>
      <xdr:spPr>
        <a:xfrm>
          <a:off x="4673600" y="643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80645</xdr:rowOff>
    </xdr:from>
    <xdr:to>
      <xdr:col>20</xdr:col>
      <xdr:colOff>38100</xdr:colOff>
      <xdr:row>38</xdr:row>
      <xdr:rowOff>10795</xdr:rowOff>
    </xdr:to>
    <xdr:sp macro="" textlink="">
      <xdr:nvSpPr>
        <xdr:cNvPr id="65" name="フローチャート: 判断 64"/>
        <xdr:cNvSpPr/>
      </xdr:nvSpPr>
      <xdr:spPr>
        <a:xfrm>
          <a:off x="3746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41910</xdr:rowOff>
    </xdr:from>
    <xdr:to>
      <xdr:col>15</xdr:col>
      <xdr:colOff>101600</xdr:colOff>
      <xdr:row>37</xdr:row>
      <xdr:rowOff>143510</xdr:rowOff>
    </xdr:to>
    <xdr:sp macro="" textlink="">
      <xdr:nvSpPr>
        <xdr:cNvPr id="66" name="フローチャート: 判断 65"/>
        <xdr:cNvSpPr/>
      </xdr:nvSpPr>
      <xdr:spPr>
        <a:xfrm>
          <a:off x="2857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xdr:rowOff>
    </xdr:from>
    <xdr:to>
      <xdr:col>10</xdr:col>
      <xdr:colOff>165100</xdr:colOff>
      <xdr:row>37</xdr:row>
      <xdr:rowOff>117475</xdr:rowOff>
    </xdr:to>
    <xdr:sp macro="" textlink="">
      <xdr:nvSpPr>
        <xdr:cNvPr id="67" name="フローチャート: 判断 66"/>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8890</xdr:rowOff>
    </xdr:from>
    <xdr:to>
      <xdr:col>6</xdr:col>
      <xdr:colOff>38100</xdr:colOff>
      <xdr:row>37</xdr:row>
      <xdr:rowOff>110490</xdr:rowOff>
    </xdr:to>
    <xdr:sp macro="" textlink="">
      <xdr:nvSpPr>
        <xdr:cNvPr id="68" name="フローチャート: 判断 67"/>
        <xdr:cNvSpPr/>
      </xdr:nvSpPr>
      <xdr:spPr>
        <a:xfrm>
          <a:off x="107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6350</xdr:rowOff>
    </xdr:from>
    <xdr:to>
      <xdr:col>24</xdr:col>
      <xdr:colOff>114300</xdr:colOff>
      <xdr:row>37</xdr:row>
      <xdr:rowOff>107315</xdr:rowOff>
    </xdr:to>
    <xdr:sp macro="" textlink="">
      <xdr:nvSpPr>
        <xdr:cNvPr id="74" name="楕円 73"/>
        <xdr:cNvSpPr/>
      </xdr:nvSpPr>
      <xdr:spPr>
        <a:xfrm>
          <a:off x="4584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29210</xdr:rowOff>
    </xdr:from>
    <xdr:ext cx="405130" cy="257810"/>
    <xdr:sp macro="" textlink="">
      <xdr:nvSpPr>
        <xdr:cNvPr id="75" name="【図書館】&#10;有形固定資産減価償却率該当値テキスト"/>
        <xdr:cNvSpPr txBox="1"/>
      </xdr:nvSpPr>
      <xdr:spPr>
        <a:xfrm>
          <a:off x="4673600" y="62014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17780</xdr:rowOff>
    </xdr:from>
    <xdr:to>
      <xdr:col>20</xdr:col>
      <xdr:colOff>38100</xdr:colOff>
      <xdr:row>37</xdr:row>
      <xdr:rowOff>118745</xdr:rowOff>
    </xdr:to>
    <xdr:sp macro="" textlink="">
      <xdr:nvSpPr>
        <xdr:cNvPr id="76" name="楕円 75"/>
        <xdr:cNvSpPr/>
      </xdr:nvSpPr>
      <xdr:spPr>
        <a:xfrm>
          <a:off x="3746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56515</xdr:rowOff>
    </xdr:from>
    <xdr:to>
      <xdr:col>24</xdr:col>
      <xdr:colOff>63500</xdr:colOff>
      <xdr:row>37</xdr:row>
      <xdr:rowOff>67945</xdr:rowOff>
    </xdr:to>
    <xdr:cxnSp macro="">
      <xdr:nvCxnSpPr>
        <xdr:cNvPr id="77" name="直線コネクタ 76"/>
        <xdr:cNvCxnSpPr/>
      </xdr:nvCxnSpPr>
      <xdr:spPr>
        <a:xfrm flipV="1">
          <a:off x="3797300" y="64001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156210</xdr:rowOff>
    </xdr:from>
    <xdr:to>
      <xdr:col>15</xdr:col>
      <xdr:colOff>101600</xdr:colOff>
      <xdr:row>37</xdr:row>
      <xdr:rowOff>86360</xdr:rowOff>
    </xdr:to>
    <xdr:sp macro="" textlink="">
      <xdr:nvSpPr>
        <xdr:cNvPr id="78" name="楕円 77"/>
        <xdr:cNvSpPr/>
      </xdr:nvSpPr>
      <xdr:spPr>
        <a:xfrm>
          <a:off x="2857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35560</xdr:rowOff>
    </xdr:from>
    <xdr:to>
      <xdr:col>19</xdr:col>
      <xdr:colOff>177800</xdr:colOff>
      <xdr:row>37</xdr:row>
      <xdr:rowOff>67945</xdr:rowOff>
    </xdr:to>
    <xdr:cxnSp macro="">
      <xdr:nvCxnSpPr>
        <xdr:cNvPr id="79" name="直線コネクタ 78"/>
        <xdr:cNvCxnSpPr/>
      </xdr:nvCxnSpPr>
      <xdr:spPr>
        <a:xfrm>
          <a:off x="2908300" y="6379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80" name="楕円 79"/>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2540</xdr:rowOff>
    </xdr:from>
    <xdr:to>
      <xdr:col>15</xdr:col>
      <xdr:colOff>50800</xdr:colOff>
      <xdr:row>37</xdr:row>
      <xdr:rowOff>35560</xdr:rowOff>
    </xdr:to>
    <xdr:cxnSp macro="">
      <xdr:nvCxnSpPr>
        <xdr:cNvPr id="81" name="直線コネクタ 80"/>
        <xdr:cNvCxnSpPr/>
      </xdr:nvCxnSpPr>
      <xdr:spPr>
        <a:xfrm>
          <a:off x="2019300" y="63461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90805</xdr:rowOff>
    </xdr:from>
    <xdr:to>
      <xdr:col>6</xdr:col>
      <xdr:colOff>38100</xdr:colOff>
      <xdr:row>37</xdr:row>
      <xdr:rowOff>20955</xdr:rowOff>
    </xdr:to>
    <xdr:sp macro="" textlink="">
      <xdr:nvSpPr>
        <xdr:cNvPr id="82" name="楕円 81"/>
        <xdr:cNvSpPr/>
      </xdr:nvSpPr>
      <xdr:spPr>
        <a:xfrm>
          <a:off x="107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141605</xdr:rowOff>
    </xdr:from>
    <xdr:to>
      <xdr:col>10</xdr:col>
      <xdr:colOff>114300</xdr:colOff>
      <xdr:row>37</xdr:row>
      <xdr:rowOff>2540</xdr:rowOff>
    </xdr:to>
    <xdr:cxnSp macro="">
      <xdr:nvCxnSpPr>
        <xdr:cNvPr id="83" name="直線コネクタ 82"/>
        <xdr:cNvCxnSpPr/>
      </xdr:nvCxnSpPr>
      <xdr:spPr>
        <a:xfrm>
          <a:off x="1130300" y="6313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1905</xdr:rowOff>
    </xdr:from>
    <xdr:ext cx="405130" cy="259080"/>
    <xdr:sp macro="" textlink="">
      <xdr:nvSpPr>
        <xdr:cNvPr id="84" name="n_1aveValue【図書館】&#10;有形固定資産減価償却率"/>
        <xdr:cNvSpPr txBox="1"/>
      </xdr:nvSpPr>
      <xdr:spPr>
        <a:xfrm>
          <a:off x="3582035" y="6517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134620</xdr:rowOff>
    </xdr:from>
    <xdr:ext cx="403860" cy="257810"/>
    <xdr:sp macro="" textlink="">
      <xdr:nvSpPr>
        <xdr:cNvPr id="85" name="n_2aveValue【図書館】&#10;有形固定資産減価償却率"/>
        <xdr:cNvSpPr txBox="1"/>
      </xdr:nvSpPr>
      <xdr:spPr>
        <a:xfrm>
          <a:off x="2705735" y="6478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109220</xdr:rowOff>
    </xdr:from>
    <xdr:ext cx="403860" cy="257810"/>
    <xdr:sp macro="" textlink="">
      <xdr:nvSpPr>
        <xdr:cNvPr id="86" name="n_3aveValue【図書館】&#10;有形固定資産減価償却率"/>
        <xdr:cNvSpPr txBox="1"/>
      </xdr:nvSpPr>
      <xdr:spPr>
        <a:xfrm>
          <a:off x="1816735" y="64528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101600</xdr:rowOff>
    </xdr:from>
    <xdr:ext cx="403860" cy="259080"/>
    <xdr:sp macro="" textlink="">
      <xdr:nvSpPr>
        <xdr:cNvPr id="87" name="n_4aveValue【図書館】&#10;有形固定資産減価償却率"/>
        <xdr:cNvSpPr txBox="1"/>
      </xdr:nvSpPr>
      <xdr:spPr>
        <a:xfrm>
          <a:off x="927735" y="6445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135255</xdr:rowOff>
    </xdr:from>
    <xdr:ext cx="405130" cy="257810"/>
    <xdr:sp macro="" textlink="">
      <xdr:nvSpPr>
        <xdr:cNvPr id="88" name="n_1mainValue【図書館】&#10;有形固定資産減価償却率"/>
        <xdr:cNvSpPr txBox="1"/>
      </xdr:nvSpPr>
      <xdr:spPr>
        <a:xfrm>
          <a:off x="3582035" y="6136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102870</xdr:rowOff>
    </xdr:from>
    <xdr:ext cx="403860" cy="259080"/>
    <xdr:sp macro="" textlink="">
      <xdr:nvSpPr>
        <xdr:cNvPr id="89" name="n_2mainValue【図書館】&#10;有形固定資産減価償却率"/>
        <xdr:cNvSpPr txBox="1"/>
      </xdr:nvSpPr>
      <xdr:spPr>
        <a:xfrm>
          <a:off x="2705735" y="61036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69850</xdr:rowOff>
    </xdr:from>
    <xdr:ext cx="403860" cy="259080"/>
    <xdr:sp macro="" textlink="">
      <xdr:nvSpPr>
        <xdr:cNvPr id="90" name="n_3mainValue【図書館】&#10;有形固定資産減価償却率"/>
        <xdr:cNvSpPr txBox="1"/>
      </xdr:nvSpPr>
      <xdr:spPr>
        <a:xfrm>
          <a:off x="1816735" y="6070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37465</xdr:rowOff>
    </xdr:from>
    <xdr:ext cx="403860" cy="259080"/>
    <xdr:sp macro="" textlink="">
      <xdr:nvSpPr>
        <xdr:cNvPr id="91" name="n_4mainValue【図書館】&#10;有形固定資産減価償却率"/>
        <xdr:cNvSpPr txBox="1"/>
      </xdr:nvSpPr>
      <xdr:spPr>
        <a:xfrm>
          <a:off x="927735" y="60382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3" name="テキスト ボックス 112"/>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9900" cy="259080"/>
    <xdr:sp macro="" textlink="">
      <xdr:nvSpPr>
        <xdr:cNvPr id="116"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57150</xdr:rowOff>
    </xdr:from>
    <xdr:ext cx="469900" cy="259080"/>
    <xdr:sp macro="" textlink="">
      <xdr:nvSpPr>
        <xdr:cNvPr id="118" name="【図書館】&#10;一人当たり面積最大値テキスト"/>
        <xdr:cNvSpPr txBox="1"/>
      </xdr:nvSpPr>
      <xdr:spPr>
        <a:xfrm>
          <a:off x="10515600" y="571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60960</xdr:rowOff>
    </xdr:from>
    <xdr:ext cx="469900" cy="259080"/>
    <xdr:sp macro="" textlink="">
      <xdr:nvSpPr>
        <xdr:cNvPr id="120" name="【図書館】&#10;一人当たり面積平均値テキスト"/>
        <xdr:cNvSpPr txBox="1"/>
      </xdr:nvSpPr>
      <xdr:spPr>
        <a:xfrm>
          <a:off x="10515600" y="6918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31" name="楕円 130"/>
        <xdr:cNvSpPr/>
      </xdr:nvSpPr>
      <xdr:spPr>
        <a:xfrm>
          <a:off x="10426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67310</xdr:rowOff>
    </xdr:from>
    <xdr:ext cx="469900" cy="259080"/>
    <xdr:sp macro="" textlink="">
      <xdr:nvSpPr>
        <xdr:cNvPr id="132" name="【図書館】&#10;一人当たり面積該当値テキスト"/>
        <xdr:cNvSpPr txBox="1"/>
      </xdr:nvSpPr>
      <xdr:spPr>
        <a:xfrm>
          <a:off x="10515600" y="6753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3" name="楕円 132"/>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99060</xdr:rowOff>
    </xdr:to>
    <xdr:cxnSp macro="">
      <xdr:nvCxnSpPr>
        <xdr:cNvPr id="134" name="直線コネクタ 133"/>
        <xdr:cNvCxnSpPr/>
      </xdr:nvCxnSpPr>
      <xdr:spPr>
        <a:xfrm flipV="1">
          <a:off x="9639300" y="69532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52070</xdr:rowOff>
    </xdr:from>
    <xdr:to>
      <xdr:col>46</xdr:col>
      <xdr:colOff>38100</xdr:colOff>
      <xdr:row>40</xdr:row>
      <xdr:rowOff>153670</xdr:rowOff>
    </xdr:to>
    <xdr:sp macro="" textlink="">
      <xdr:nvSpPr>
        <xdr:cNvPr id="135" name="楕円 134"/>
        <xdr:cNvSpPr/>
      </xdr:nvSpPr>
      <xdr:spPr>
        <a:xfrm>
          <a:off x="8699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102870</xdr:rowOff>
    </xdr:to>
    <xdr:cxnSp macro="">
      <xdr:nvCxnSpPr>
        <xdr:cNvPr id="136" name="直線コネクタ 135"/>
        <xdr:cNvCxnSpPr/>
      </xdr:nvCxnSpPr>
      <xdr:spPr>
        <a:xfrm flipV="1">
          <a:off x="8750300" y="6957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55880</xdr:rowOff>
    </xdr:from>
    <xdr:to>
      <xdr:col>41</xdr:col>
      <xdr:colOff>101600</xdr:colOff>
      <xdr:row>40</xdr:row>
      <xdr:rowOff>157480</xdr:rowOff>
    </xdr:to>
    <xdr:sp macro="" textlink="">
      <xdr:nvSpPr>
        <xdr:cNvPr id="137" name="楕円 136"/>
        <xdr:cNvSpPr/>
      </xdr:nvSpPr>
      <xdr:spPr>
        <a:xfrm>
          <a:off x="781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102870</xdr:rowOff>
    </xdr:from>
    <xdr:to>
      <xdr:col>45</xdr:col>
      <xdr:colOff>177800</xdr:colOff>
      <xdr:row>40</xdr:row>
      <xdr:rowOff>106680</xdr:rowOff>
    </xdr:to>
    <xdr:cxnSp macro="">
      <xdr:nvCxnSpPr>
        <xdr:cNvPr id="138" name="直線コネクタ 137"/>
        <xdr:cNvCxnSpPr/>
      </xdr:nvCxnSpPr>
      <xdr:spPr>
        <a:xfrm flipV="1">
          <a:off x="7861300" y="6960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106680</xdr:rowOff>
    </xdr:from>
    <xdr:to>
      <xdr:col>41</xdr:col>
      <xdr:colOff>50800</xdr:colOff>
      <xdr:row>40</xdr:row>
      <xdr:rowOff>114300</xdr:rowOff>
    </xdr:to>
    <xdr:cxnSp macro="">
      <xdr:nvCxnSpPr>
        <xdr:cNvPr id="140" name="直線コネクタ 139"/>
        <xdr:cNvCxnSpPr/>
      </xdr:nvCxnSpPr>
      <xdr:spPr>
        <a:xfrm flipV="1">
          <a:off x="6972300" y="696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41</xdr:row>
      <xdr:rowOff>7620</xdr:rowOff>
    </xdr:from>
    <xdr:ext cx="469900" cy="257810"/>
    <xdr:sp macro="" textlink="">
      <xdr:nvSpPr>
        <xdr:cNvPr id="141" name="n_1aveValue【図書館】&#10;一人当たり面積"/>
        <xdr:cNvSpPr txBox="1"/>
      </xdr:nvSpPr>
      <xdr:spPr>
        <a:xfrm>
          <a:off x="9391650" y="7037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41</xdr:row>
      <xdr:rowOff>11430</xdr:rowOff>
    </xdr:from>
    <xdr:ext cx="468630" cy="259080"/>
    <xdr:sp macro="" textlink="">
      <xdr:nvSpPr>
        <xdr:cNvPr id="142" name="n_2aveValue【図書館】&#10;一人当たり面積"/>
        <xdr:cNvSpPr txBox="1"/>
      </xdr:nvSpPr>
      <xdr:spPr>
        <a:xfrm>
          <a:off x="8515350" y="7040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41</xdr:row>
      <xdr:rowOff>22860</xdr:rowOff>
    </xdr:from>
    <xdr:ext cx="468630" cy="259080"/>
    <xdr:sp macro="" textlink="">
      <xdr:nvSpPr>
        <xdr:cNvPr id="143" name="n_3aveValue【図書館】&#10;一人当たり面積"/>
        <xdr:cNvSpPr txBox="1"/>
      </xdr:nvSpPr>
      <xdr:spPr>
        <a:xfrm>
          <a:off x="7626350" y="7052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34290</xdr:rowOff>
    </xdr:from>
    <xdr:ext cx="468630" cy="259080"/>
    <xdr:sp macro="" textlink="">
      <xdr:nvSpPr>
        <xdr:cNvPr id="144" name="n_4aveValue【図書館】&#10;一人当たり面積"/>
        <xdr:cNvSpPr txBox="1"/>
      </xdr:nvSpPr>
      <xdr:spPr>
        <a:xfrm>
          <a:off x="6737350" y="7063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166370</xdr:rowOff>
    </xdr:from>
    <xdr:ext cx="469900" cy="257810"/>
    <xdr:sp macro="" textlink="">
      <xdr:nvSpPr>
        <xdr:cNvPr id="145" name="n_1mainValue【図書館】&#10;一人当たり面積"/>
        <xdr:cNvSpPr txBox="1"/>
      </xdr:nvSpPr>
      <xdr:spPr>
        <a:xfrm>
          <a:off x="9391650" y="6681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170180</xdr:rowOff>
    </xdr:from>
    <xdr:ext cx="468630" cy="259080"/>
    <xdr:sp macro="" textlink="">
      <xdr:nvSpPr>
        <xdr:cNvPr id="146" name="n_2mainValue【図書館】&#10;一人当たり面積"/>
        <xdr:cNvSpPr txBox="1"/>
      </xdr:nvSpPr>
      <xdr:spPr>
        <a:xfrm>
          <a:off x="8515350" y="6685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2540</xdr:rowOff>
    </xdr:from>
    <xdr:ext cx="468630" cy="259080"/>
    <xdr:sp macro="" textlink="">
      <xdr:nvSpPr>
        <xdr:cNvPr id="147" name="n_3mainValue【図書館】&#10;一人当たり面積"/>
        <xdr:cNvSpPr txBox="1"/>
      </xdr:nvSpPr>
      <xdr:spPr>
        <a:xfrm>
          <a:off x="7626350" y="6689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10160</xdr:rowOff>
    </xdr:from>
    <xdr:ext cx="468630" cy="259080"/>
    <xdr:sp macro="" textlink="">
      <xdr:nvSpPr>
        <xdr:cNvPr id="148" name="n_4mainValue【図書館】&#10;一人当たり面積"/>
        <xdr:cNvSpPr txBox="1"/>
      </xdr:nvSpPr>
      <xdr:spPr>
        <a:xfrm>
          <a:off x="6737350" y="6696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130810</xdr:rowOff>
    </xdr:to>
    <xdr:cxnSp macro="">
      <xdr:nvCxnSpPr>
        <xdr:cNvPr id="174" name="直線コネクタ 173"/>
        <xdr:cNvCxnSpPr/>
      </xdr:nvCxnSpPr>
      <xdr:spPr>
        <a:xfrm flipV="1">
          <a:off x="4634865" y="957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810"/>
    <xdr:sp macro="" textlink="">
      <xdr:nvSpPr>
        <xdr:cNvPr id="175" name="【体育館・プール】&#10;有形固定資産減価償却率最小値テキスト"/>
        <xdr:cNvSpPr txBox="1"/>
      </xdr:nvSpPr>
      <xdr:spPr>
        <a:xfrm>
          <a:off x="4673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95250</xdr:rowOff>
    </xdr:from>
    <xdr:ext cx="340360" cy="259080"/>
    <xdr:sp macro="" textlink="">
      <xdr:nvSpPr>
        <xdr:cNvPr id="177" name="【体育館・プール】&#10;有形固定資産減価償却率最大値テキスト"/>
        <xdr:cNvSpPr txBox="1"/>
      </xdr:nvSpPr>
      <xdr:spPr>
        <a:xfrm>
          <a:off x="4673600" y="935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52070</xdr:rowOff>
    </xdr:from>
    <xdr:ext cx="405130" cy="257810"/>
    <xdr:sp macro="" textlink="">
      <xdr:nvSpPr>
        <xdr:cNvPr id="179" name="【体育館・プール】&#10;有形固定資産減価償却率平均値テキスト"/>
        <xdr:cNvSpPr txBox="1"/>
      </xdr:nvSpPr>
      <xdr:spPr>
        <a:xfrm>
          <a:off x="4673600" y="103390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26035</xdr:rowOff>
    </xdr:from>
    <xdr:to>
      <xdr:col>20</xdr:col>
      <xdr:colOff>38100</xdr:colOff>
      <xdr:row>61</xdr:row>
      <xdr:rowOff>127635</xdr:rowOff>
    </xdr:to>
    <xdr:sp macro="" textlink="">
      <xdr:nvSpPr>
        <xdr:cNvPr id="181" name="フローチャート: 判断 180"/>
        <xdr:cNvSpPr/>
      </xdr:nvSpPr>
      <xdr:spPr>
        <a:xfrm>
          <a:off x="3746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14605</xdr:rowOff>
    </xdr:from>
    <xdr:to>
      <xdr:col>15</xdr:col>
      <xdr:colOff>101600</xdr:colOff>
      <xdr:row>61</xdr:row>
      <xdr:rowOff>116205</xdr:rowOff>
    </xdr:to>
    <xdr:sp macro="" textlink="">
      <xdr:nvSpPr>
        <xdr:cNvPr id="182" name="フローチャート: 判断 181"/>
        <xdr:cNvSpPr/>
      </xdr:nvSpPr>
      <xdr:spPr>
        <a:xfrm>
          <a:off x="2857500" y="1047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171450</xdr:rowOff>
    </xdr:from>
    <xdr:to>
      <xdr:col>10</xdr:col>
      <xdr:colOff>165100</xdr:colOff>
      <xdr:row>61</xdr:row>
      <xdr:rowOff>101600</xdr:rowOff>
    </xdr:to>
    <xdr:sp macro="" textlink="">
      <xdr:nvSpPr>
        <xdr:cNvPr id="183" name="フローチャート: 判断 182"/>
        <xdr:cNvSpPr/>
      </xdr:nvSpPr>
      <xdr:spPr>
        <a:xfrm>
          <a:off x="19685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148590</xdr:rowOff>
    </xdr:from>
    <xdr:to>
      <xdr:col>6</xdr:col>
      <xdr:colOff>38100</xdr:colOff>
      <xdr:row>61</xdr:row>
      <xdr:rowOff>78740</xdr:rowOff>
    </xdr:to>
    <xdr:sp macro="" textlink="">
      <xdr:nvSpPr>
        <xdr:cNvPr id="184" name="フローチャート: 判断 183"/>
        <xdr:cNvSpPr/>
      </xdr:nvSpPr>
      <xdr:spPr>
        <a:xfrm>
          <a:off x="1079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64</xdr:row>
      <xdr:rowOff>52070</xdr:rowOff>
    </xdr:from>
    <xdr:to>
      <xdr:col>24</xdr:col>
      <xdr:colOff>114300</xdr:colOff>
      <xdr:row>64</xdr:row>
      <xdr:rowOff>153670</xdr:rowOff>
    </xdr:to>
    <xdr:sp macro="" textlink="">
      <xdr:nvSpPr>
        <xdr:cNvPr id="190" name="楕円 189"/>
        <xdr:cNvSpPr/>
      </xdr:nvSpPr>
      <xdr:spPr>
        <a:xfrm>
          <a:off x="4584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138430</xdr:rowOff>
    </xdr:from>
    <xdr:ext cx="405130" cy="259080"/>
    <xdr:sp macro="" textlink="">
      <xdr:nvSpPr>
        <xdr:cNvPr id="191" name="【体育館・プール】&#10;有形固定資産減価償却率該当値テキスト"/>
        <xdr:cNvSpPr txBox="1"/>
      </xdr:nvSpPr>
      <xdr:spPr>
        <a:xfrm>
          <a:off x="4673600" y="10939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64</xdr:row>
      <xdr:rowOff>57150</xdr:rowOff>
    </xdr:from>
    <xdr:to>
      <xdr:col>20</xdr:col>
      <xdr:colOff>38100</xdr:colOff>
      <xdr:row>64</xdr:row>
      <xdr:rowOff>158750</xdr:rowOff>
    </xdr:to>
    <xdr:sp macro="" textlink="">
      <xdr:nvSpPr>
        <xdr:cNvPr id="192" name="楕円 191"/>
        <xdr:cNvSpPr/>
      </xdr:nvSpPr>
      <xdr:spPr>
        <a:xfrm>
          <a:off x="3746500" y="11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102870</xdr:rowOff>
    </xdr:from>
    <xdr:to>
      <xdr:col>24</xdr:col>
      <xdr:colOff>63500</xdr:colOff>
      <xdr:row>64</xdr:row>
      <xdr:rowOff>107950</xdr:rowOff>
    </xdr:to>
    <xdr:cxnSp macro="">
      <xdr:nvCxnSpPr>
        <xdr:cNvPr id="193" name="直線コネクタ 192"/>
        <xdr:cNvCxnSpPr/>
      </xdr:nvCxnSpPr>
      <xdr:spPr>
        <a:xfrm flipV="1">
          <a:off x="3797300" y="11075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57150</xdr:rowOff>
    </xdr:from>
    <xdr:to>
      <xdr:col>15</xdr:col>
      <xdr:colOff>101600</xdr:colOff>
      <xdr:row>64</xdr:row>
      <xdr:rowOff>158750</xdr:rowOff>
    </xdr:to>
    <xdr:sp macro="" textlink="">
      <xdr:nvSpPr>
        <xdr:cNvPr id="194" name="楕円 193"/>
        <xdr:cNvSpPr/>
      </xdr:nvSpPr>
      <xdr:spPr>
        <a:xfrm>
          <a:off x="2857500" y="11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107950</xdr:rowOff>
    </xdr:from>
    <xdr:to>
      <xdr:col>19</xdr:col>
      <xdr:colOff>177800</xdr:colOff>
      <xdr:row>64</xdr:row>
      <xdr:rowOff>107950</xdr:rowOff>
    </xdr:to>
    <xdr:cxnSp macro="">
      <xdr:nvCxnSpPr>
        <xdr:cNvPr id="195" name="直線コネクタ 194"/>
        <xdr:cNvCxnSpPr/>
      </xdr:nvCxnSpPr>
      <xdr:spPr>
        <a:xfrm>
          <a:off x="2908300" y="11080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55245</xdr:rowOff>
    </xdr:from>
    <xdr:to>
      <xdr:col>10</xdr:col>
      <xdr:colOff>165100</xdr:colOff>
      <xdr:row>64</xdr:row>
      <xdr:rowOff>156845</xdr:rowOff>
    </xdr:to>
    <xdr:sp macro="" textlink="">
      <xdr:nvSpPr>
        <xdr:cNvPr id="196" name="楕円 195"/>
        <xdr:cNvSpPr/>
      </xdr:nvSpPr>
      <xdr:spPr>
        <a:xfrm>
          <a:off x="19685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106045</xdr:rowOff>
    </xdr:from>
    <xdr:to>
      <xdr:col>15</xdr:col>
      <xdr:colOff>50800</xdr:colOff>
      <xdr:row>64</xdr:row>
      <xdr:rowOff>107950</xdr:rowOff>
    </xdr:to>
    <xdr:cxnSp macro="">
      <xdr:nvCxnSpPr>
        <xdr:cNvPr id="197" name="直線コネクタ 196"/>
        <xdr:cNvCxnSpPr/>
      </xdr:nvCxnSpPr>
      <xdr:spPr>
        <a:xfrm>
          <a:off x="2019300" y="11078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55245</xdr:rowOff>
    </xdr:from>
    <xdr:to>
      <xdr:col>6</xdr:col>
      <xdr:colOff>38100</xdr:colOff>
      <xdr:row>64</xdr:row>
      <xdr:rowOff>156845</xdr:rowOff>
    </xdr:to>
    <xdr:sp macro="" textlink="">
      <xdr:nvSpPr>
        <xdr:cNvPr id="198" name="楕円 197"/>
        <xdr:cNvSpPr/>
      </xdr:nvSpPr>
      <xdr:spPr>
        <a:xfrm>
          <a:off x="10795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106045</xdr:rowOff>
    </xdr:from>
    <xdr:to>
      <xdr:col>10</xdr:col>
      <xdr:colOff>114300</xdr:colOff>
      <xdr:row>64</xdr:row>
      <xdr:rowOff>106045</xdr:rowOff>
    </xdr:to>
    <xdr:cxnSp macro="">
      <xdr:nvCxnSpPr>
        <xdr:cNvPr id="199" name="直線コネクタ 198"/>
        <xdr:cNvCxnSpPr/>
      </xdr:nvCxnSpPr>
      <xdr:spPr>
        <a:xfrm>
          <a:off x="1130300" y="110788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144145</xdr:rowOff>
    </xdr:from>
    <xdr:ext cx="405130" cy="257810"/>
    <xdr:sp macro="" textlink="">
      <xdr:nvSpPr>
        <xdr:cNvPr id="200" name="n_1aveValue【体育館・プール】&#10;有形固定資産減価償却率"/>
        <xdr:cNvSpPr txBox="1"/>
      </xdr:nvSpPr>
      <xdr:spPr>
        <a:xfrm>
          <a:off x="3582035" y="102596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132715</xdr:rowOff>
    </xdr:from>
    <xdr:ext cx="403860" cy="257810"/>
    <xdr:sp macro="" textlink="">
      <xdr:nvSpPr>
        <xdr:cNvPr id="201" name="n_2aveValue【体育館・プール】&#10;有形固定資産減価償却率"/>
        <xdr:cNvSpPr txBox="1"/>
      </xdr:nvSpPr>
      <xdr:spPr>
        <a:xfrm>
          <a:off x="2705735" y="10248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118110</xdr:rowOff>
    </xdr:from>
    <xdr:ext cx="403860" cy="259080"/>
    <xdr:sp macro="" textlink="">
      <xdr:nvSpPr>
        <xdr:cNvPr id="202" name="n_3aveValue【体育館・プール】&#10;有形固定資産減価償却率"/>
        <xdr:cNvSpPr txBox="1"/>
      </xdr:nvSpPr>
      <xdr:spPr>
        <a:xfrm>
          <a:off x="1816735" y="10233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95250</xdr:rowOff>
    </xdr:from>
    <xdr:ext cx="403860" cy="259080"/>
    <xdr:sp macro="" textlink="">
      <xdr:nvSpPr>
        <xdr:cNvPr id="203" name="n_4aveValue【体育館・プール】&#10;有形固定資産減価償却率"/>
        <xdr:cNvSpPr txBox="1"/>
      </xdr:nvSpPr>
      <xdr:spPr>
        <a:xfrm>
          <a:off x="927735" y="10210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149860</xdr:rowOff>
    </xdr:from>
    <xdr:ext cx="405130" cy="259080"/>
    <xdr:sp macro="" textlink="">
      <xdr:nvSpPr>
        <xdr:cNvPr id="204" name="n_1mainValue【体育館・プール】&#10;有形固定資産減価償却率"/>
        <xdr:cNvSpPr txBox="1"/>
      </xdr:nvSpPr>
      <xdr:spPr>
        <a:xfrm>
          <a:off x="3582035" y="11122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149860</xdr:rowOff>
    </xdr:from>
    <xdr:ext cx="403860" cy="259080"/>
    <xdr:sp macro="" textlink="">
      <xdr:nvSpPr>
        <xdr:cNvPr id="205" name="n_2mainValue【体育館・プール】&#10;有形固定資産減価償却率"/>
        <xdr:cNvSpPr txBox="1"/>
      </xdr:nvSpPr>
      <xdr:spPr>
        <a:xfrm>
          <a:off x="2705735" y="11122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147955</xdr:rowOff>
    </xdr:from>
    <xdr:ext cx="403860" cy="258445"/>
    <xdr:sp macro="" textlink="">
      <xdr:nvSpPr>
        <xdr:cNvPr id="206" name="n_3mainValue【体育館・プール】&#10;有形固定資産減価償却率"/>
        <xdr:cNvSpPr txBox="1"/>
      </xdr:nvSpPr>
      <xdr:spPr>
        <a:xfrm>
          <a:off x="1816735" y="111207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147955</xdr:rowOff>
    </xdr:from>
    <xdr:ext cx="403860" cy="258445"/>
    <xdr:sp macro="" textlink="">
      <xdr:nvSpPr>
        <xdr:cNvPr id="207" name="n_4mainValue【体育館・プール】&#10;有形固定資産減価償却率"/>
        <xdr:cNvSpPr txBox="1"/>
      </xdr:nvSpPr>
      <xdr:spPr>
        <a:xfrm>
          <a:off x="927735" y="111207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19" name="テキスト ボックス 218"/>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21" name="テキスト ボックス 220"/>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3" name="テキスト ボックス 222"/>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5" name="テキスト ボックス 224"/>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7" name="テキスト ボックス 226"/>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9" name="テキスト ボックス 228"/>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63500</xdr:rowOff>
    </xdr:to>
    <xdr:cxnSp macro="">
      <xdr:nvCxnSpPr>
        <xdr:cNvPr id="231" name="直線コネクタ 230"/>
        <xdr:cNvCxnSpPr/>
      </xdr:nvCxnSpPr>
      <xdr:spPr>
        <a:xfrm flipV="1">
          <a:off x="10476865" y="970597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66675</xdr:rowOff>
    </xdr:from>
    <xdr:ext cx="469900" cy="257810"/>
    <xdr:sp macro="" textlink="">
      <xdr:nvSpPr>
        <xdr:cNvPr id="232" name="【体育館・プール】&#10;一人当たり面積最小値テキスト"/>
        <xdr:cNvSpPr txBox="1"/>
      </xdr:nvSpPr>
      <xdr:spPr>
        <a:xfrm>
          <a:off x="10515600" y="11039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3" name="直線コネクタ 232"/>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52070</xdr:rowOff>
    </xdr:from>
    <xdr:ext cx="469900" cy="257810"/>
    <xdr:sp macro="" textlink="">
      <xdr:nvSpPr>
        <xdr:cNvPr id="234" name="【体育館・プール】&#10;一人当たり面積最大値テキスト"/>
        <xdr:cNvSpPr txBox="1"/>
      </xdr:nvSpPr>
      <xdr:spPr>
        <a:xfrm>
          <a:off x="10515600" y="9481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10388600" y="970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63500</xdr:rowOff>
    </xdr:from>
    <xdr:ext cx="469900" cy="257810"/>
    <xdr:sp macro="" textlink="">
      <xdr:nvSpPr>
        <xdr:cNvPr id="236" name="【体育館・プール】&#10;一人当たり面積平均値テキスト"/>
        <xdr:cNvSpPr txBox="1"/>
      </xdr:nvSpPr>
      <xdr:spPr>
        <a:xfrm>
          <a:off x="10515600" y="105219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2" name="テキスト ボックス 241"/>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3" name="テキスト ボックス 242"/>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4" name="テキスト ボックス 243"/>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5" name="テキスト ボックス 244"/>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6" name="テキスト ボックス 245"/>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7" name="楕円 246"/>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102870</xdr:rowOff>
    </xdr:from>
    <xdr:ext cx="469900" cy="259080"/>
    <xdr:sp macro="" textlink="">
      <xdr:nvSpPr>
        <xdr:cNvPr id="248" name="【体育館・プール】&#10;一人当たり面積該当値テキスト"/>
        <xdr:cNvSpPr txBox="1"/>
      </xdr:nvSpPr>
      <xdr:spPr>
        <a:xfrm>
          <a:off x="10515600" y="1073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9" name="楕円 248"/>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7620</xdr:rowOff>
    </xdr:to>
    <xdr:cxnSp macro="">
      <xdr:nvCxnSpPr>
        <xdr:cNvPr id="250" name="直線コネクタ 249"/>
        <xdr:cNvCxnSpPr/>
      </xdr:nvCxnSpPr>
      <xdr:spPr>
        <a:xfrm flipV="1">
          <a:off x="9639300" y="108051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1" name="楕円 250"/>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11430</xdr:rowOff>
    </xdr:to>
    <xdr:cxnSp macro="">
      <xdr:nvCxnSpPr>
        <xdr:cNvPr id="252" name="直線コネクタ 251"/>
        <xdr:cNvCxnSpPr/>
      </xdr:nvCxnSpPr>
      <xdr:spPr>
        <a:xfrm flipV="1">
          <a:off x="8750300" y="10808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3" name="楕円 252"/>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15240</xdr:rowOff>
    </xdr:to>
    <xdr:cxnSp macro="">
      <xdr:nvCxnSpPr>
        <xdr:cNvPr id="254" name="直線コネクタ 253"/>
        <xdr:cNvCxnSpPr/>
      </xdr:nvCxnSpPr>
      <xdr:spPr>
        <a:xfrm flipV="1">
          <a:off x="7861300" y="1081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5" name="楕円 254"/>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19050</xdr:rowOff>
    </xdr:to>
    <xdr:cxnSp macro="">
      <xdr:nvCxnSpPr>
        <xdr:cNvPr id="256" name="直線コネクタ 255"/>
        <xdr:cNvCxnSpPr/>
      </xdr:nvCxnSpPr>
      <xdr:spPr>
        <a:xfrm flipV="1">
          <a:off x="6972300" y="10816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170180</xdr:rowOff>
    </xdr:from>
    <xdr:ext cx="469900" cy="259080"/>
    <xdr:sp macro="" textlink="">
      <xdr:nvSpPr>
        <xdr:cNvPr id="257" name="n_1aveValue【体育館・プール】&#10;一人当たり面積"/>
        <xdr:cNvSpPr txBox="1"/>
      </xdr:nvSpPr>
      <xdr:spPr>
        <a:xfrm>
          <a:off x="9391650" y="10457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4445</xdr:rowOff>
    </xdr:from>
    <xdr:ext cx="468630" cy="259080"/>
    <xdr:sp macro="" textlink="">
      <xdr:nvSpPr>
        <xdr:cNvPr id="258" name="n_2aveValue【体育館・プール】&#10;一人当たり面積"/>
        <xdr:cNvSpPr txBox="1"/>
      </xdr:nvSpPr>
      <xdr:spPr>
        <a:xfrm>
          <a:off x="8515350" y="104628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170180</xdr:rowOff>
    </xdr:from>
    <xdr:ext cx="468630" cy="259080"/>
    <xdr:sp macro="" textlink="">
      <xdr:nvSpPr>
        <xdr:cNvPr id="259" name="n_3aveValue【体育館・プール】&#10;一人当たり面積"/>
        <xdr:cNvSpPr txBox="1"/>
      </xdr:nvSpPr>
      <xdr:spPr>
        <a:xfrm>
          <a:off x="7626350" y="10457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162560</xdr:rowOff>
    </xdr:from>
    <xdr:ext cx="468630" cy="259080"/>
    <xdr:sp macro="" textlink="">
      <xdr:nvSpPr>
        <xdr:cNvPr id="260" name="n_4aveValue【体育館・プール】&#10;一人当たり面積"/>
        <xdr:cNvSpPr txBox="1"/>
      </xdr:nvSpPr>
      <xdr:spPr>
        <a:xfrm>
          <a:off x="6737350" y="10449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49530</xdr:rowOff>
    </xdr:from>
    <xdr:ext cx="469900" cy="259080"/>
    <xdr:sp macro="" textlink="">
      <xdr:nvSpPr>
        <xdr:cNvPr id="261" name="n_1mainValue【体育館・プール】&#10;一人当たり面積"/>
        <xdr:cNvSpPr txBox="1"/>
      </xdr:nvSpPr>
      <xdr:spPr>
        <a:xfrm>
          <a:off x="9391650" y="1085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53340</xdr:rowOff>
    </xdr:from>
    <xdr:ext cx="468630" cy="257810"/>
    <xdr:sp macro="" textlink="">
      <xdr:nvSpPr>
        <xdr:cNvPr id="262" name="n_2mainValue【体育館・プール】&#10;一人当たり面積"/>
        <xdr:cNvSpPr txBox="1"/>
      </xdr:nvSpPr>
      <xdr:spPr>
        <a:xfrm>
          <a:off x="8515350" y="10854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57150</xdr:rowOff>
    </xdr:from>
    <xdr:ext cx="468630" cy="259080"/>
    <xdr:sp macro="" textlink="">
      <xdr:nvSpPr>
        <xdr:cNvPr id="263" name="n_3mainValue【体育館・プール】&#10;一人当たり面積"/>
        <xdr:cNvSpPr txBox="1"/>
      </xdr:nvSpPr>
      <xdr:spPr>
        <a:xfrm>
          <a:off x="7626350" y="10858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60960</xdr:rowOff>
    </xdr:from>
    <xdr:ext cx="468630" cy="259080"/>
    <xdr:sp macro="" textlink="">
      <xdr:nvSpPr>
        <xdr:cNvPr id="264" name="n_4mainValue【体育館・プール】&#10;一人当たり面積"/>
        <xdr:cNvSpPr txBox="1"/>
      </xdr:nvSpPr>
      <xdr:spPr>
        <a:xfrm>
          <a:off x="6737350" y="10862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3" name="テキスト ボックス 2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5" name="テキスト ボックス 2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7" name="テキスト ボックス 276"/>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3" name="テキスト ボックス 282"/>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7" name="テキスト ボックス 286"/>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xdr:cNvCxnSpPr/>
      </xdr:nvCxnSpPr>
      <xdr:spPr>
        <a:xfrm flipV="1">
          <a:off x="4634865" y="13268325"/>
          <a:ext cx="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0"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13335</xdr:rowOff>
    </xdr:from>
    <xdr:ext cx="405130" cy="259080"/>
    <xdr:sp macro="" textlink="">
      <xdr:nvSpPr>
        <xdr:cNvPr id="292" name="【福祉施設】&#10;有形固定資産減価償却率最大値テキスト"/>
        <xdr:cNvSpPr txBox="1"/>
      </xdr:nvSpPr>
      <xdr:spPr>
        <a:xfrm>
          <a:off x="4673600" y="13043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xdr:cNvCxnSpPr/>
      </xdr:nvCxnSpPr>
      <xdr:spPr>
        <a:xfrm>
          <a:off x="4546600" y="1326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23495</xdr:rowOff>
    </xdr:from>
    <xdr:ext cx="405130" cy="259080"/>
    <xdr:sp macro="" textlink="">
      <xdr:nvSpPr>
        <xdr:cNvPr id="294" name="【福祉施設】&#10;有形固定資産減価償却率平均値テキスト"/>
        <xdr:cNvSpPr txBox="1"/>
      </xdr:nvSpPr>
      <xdr:spPr>
        <a:xfrm>
          <a:off x="4673600" y="1391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xdr:rowOff>
    </xdr:from>
    <xdr:to>
      <xdr:col>24</xdr:col>
      <xdr:colOff>114300</xdr:colOff>
      <xdr:row>82</xdr:row>
      <xdr:rowOff>102235</xdr:rowOff>
    </xdr:to>
    <xdr:sp macro="" textlink="">
      <xdr:nvSpPr>
        <xdr:cNvPr id="295" name="フローチャート: 判断 294"/>
        <xdr:cNvSpPr/>
      </xdr:nvSpPr>
      <xdr:spPr>
        <a:xfrm>
          <a:off x="45847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153035</xdr:rowOff>
    </xdr:from>
    <xdr:to>
      <xdr:col>20</xdr:col>
      <xdr:colOff>38100</xdr:colOff>
      <xdr:row>82</xdr:row>
      <xdr:rowOff>83185</xdr:rowOff>
    </xdr:to>
    <xdr:sp macro="" textlink="">
      <xdr:nvSpPr>
        <xdr:cNvPr id="296" name="フローチャート: 判断 295"/>
        <xdr:cNvSpPr/>
      </xdr:nvSpPr>
      <xdr:spPr>
        <a:xfrm>
          <a:off x="3746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116840</xdr:rowOff>
    </xdr:from>
    <xdr:to>
      <xdr:col>10</xdr:col>
      <xdr:colOff>165100</xdr:colOff>
      <xdr:row>82</xdr:row>
      <xdr:rowOff>46990</xdr:rowOff>
    </xdr:to>
    <xdr:sp macro="" textlink="">
      <xdr:nvSpPr>
        <xdr:cNvPr id="298" name="フローチャート: 判断 297"/>
        <xdr:cNvSpPr/>
      </xdr:nvSpPr>
      <xdr:spPr>
        <a:xfrm>
          <a:off x="1968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86360</xdr:rowOff>
    </xdr:from>
    <xdr:to>
      <xdr:col>6</xdr:col>
      <xdr:colOff>38100</xdr:colOff>
      <xdr:row>82</xdr:row>
      <xdr:rowOff>16510</xdr:rowOff>
    </xdr:to>
    <xdr:sp macro="" textlink="">
      <xdr:nvSpPr>
        <xdr:cNvPr id="299" name="フローチャート: 判断 298"/>
        <xdr:cNvSpPr/>
      </xdr:nvSpPr>
      <xdr:spPr>
        <a:xfrm>
          <a:off x="1079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124460</xdr:rowOff>
    </xdr:from>
    <xdr:to>
      <xdr:col>24</xdr:col>
      <xdr:colOff>114300</xdr:colOff>
      <xdr:row>85</xdr:row>
      <xdr:rowOff>54610</xdr:rowOff>
    </xdr:to>
    <xdr:sp macro="" textlink="">
      <xdr:nvSpPr>
        <xdr:cNvPr id="305" name="楕円 304"/>
        <xdr:cNvSpPr/>
      </xdr:nvSpPr>
      <xdr:spPr>
        <a:xfrm>
          <a:off x="45847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102870</xdr:rowOff>
    </xdr:from>
    <xdr:ext cx="405130" cy="259080"/>
    <xdr:sp macro="" textlink="">
      <xdr:nvSpPr>
        <xdr:cNvPr id="306" name="【福祉施設】&#10;有形固定資産減価償却率該当値テキスト"/>
        <xdr:cNvSpPr txBox="1"/>
      </xdr:nvSpPr>
      <xdr:spPr>
        <a:xfrm>
          <a:off x="4673600" y="1450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109220</xdr:rowOff>
    </xdr:from>
    <xdr:to>
      <xdr:col>20</xdr:col>
      <xdr:colOff>38100</xdr:colOff>
      <xdr:row>85</xdr:row>
      <xdr:rowOff>39370</xdr:rowOff>
    </xdr:to>
    <xdr:sp macro="" textlink="">
      <xdr:nvSpPr>
        <xdr:cNvPr id="307" name="楕円 306"/>
        <xdr:cNvSpPr/>
      </xdr:nvSpPr>
      <xdr:spPr>
        <a:xfrm>
          <a:off x="3746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160020</xdr:rowOff>
    </xdr:from>
    <xdr:to>
      <xdr:col>24</xdr:col>
      <xdr:colOff>63500</xdr:colOff>
      <xdr:row>85</xdr:row>
      <xdr:rowOff>3810</xdr:rowOff>
    </xdr:to>
    <xdr:cxnSp macro="">
      <xdr:nvCxnSpPr>
        <xdr:cNvPr id="308" name="直線コネクタ 307"/>
        <xdr:cNvCxnSpPr/>
      </xdr:nvCxnSpPr>
      <xdr:spPr>
        <a:xfrm>
          <a:off x="3797300" y="145618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93980</xdr:rowOff>
    </xdr:from>
    <xdr:to>
      <xdr:col>15</xdr:col>
      <xdr:colOff>101600</xdr:colOff>
      <xdr:row>85</xdr:row>
      <xdr:rowOff>24130</xdr:rowOff>
    </xdr:to>
    <xdr:sp macro="" textlink="">
      <xdr:nvSpPr>
        <xdr:cNvPr id="309" name="楕円 308"/>
        <xdr:cNvSpPr/>
      </xdr:nvSpPr>
      <xdr:spPr>
        <a:xfrm>
          <a:off x="2857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144780</xdr:rowOff>
    </xdr:from>
    <xdr:to>
      <xdr:col>19</xdr:col>
      <xdr:colOff>177800</xdr:colOff>
      <xdr:row>84</xdr:row>
      <xdr:rowOff>160020</xdr:rowOff>
    </xdr:to>
    <xdr:cxnSp macro="">
      <xdr:nvCxnSpPr>
        <xdr:cNvPr id="310" name="直線コネクタ 309"/>
        <xdr:cNvCxnSpPr/>
      </xdr:nvCxnSpPr>
      <xdr:spPr>
        <a:xfrm>
          <a:off x="2908300" y="145465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78740</xdr:rowOff>
    </xdr:from>
    <xdr:to>
      <xdr:col>10</xdr:col>
      <xdr:colOff>165100</xdr:colOff>
      <xdr:row>85</xdr:row>
      <xdr:rowOff>8890</xdr:rowOff>
    </xdr:to>
    <xdr:sp macro="" textlink="">
      <xdr:nvSpPr>
        <xdr:cNvPr id="311" name="楕円 310"/>
        <xdr:cNvSpPr/>
      </xdr:nvSpPr>
      <xdr:spPr>
        <a:xfrm>
          <a:off x="1968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129540</xdr:rowOff>
    </xdr:from>
    <xdr:to>
      <xdr:col>15</xdr:col>
      <xdr:colOff>50800</xdr:colOff>
      <xdr:row>84</xdr:row>
      <xdr:rowOff>144780</xdr:rowOff>
    </xdr:to>
    <xdr:cxnSp macro="">
      <xdr:nvCxnSpPr>
        <xdr:cNvPr id="312" name="直線コネクタ 311"/>
        <xdr:cNvCxnSpPr/>
      </xdr:nvCxnSpPr>
      <xdr:spPr>
        <a:xfrm>
          <a:off x="2019300" y="14531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13" name="楕円 312"/>
        <xdr:cNvSpPr/>
      </xdr:nvSpPr>
      <xdr:spPr>
        <a:xfrm>
          <a:off x="1079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129540</xdr:rowOff>
    </xdr:from>
    <xdr:to>
      <xdr:col>10</xdr:col>
      <xdr:colOff>114300</xdr:colOff>
      <xdr:row>84</xdr:row>
      <xdr:rowOff>161925</xdr:rowOff>
    </xdr:to>
    <xdr:cxnSp macro="">
      <xdr:nvCxnSpPr>
        <xdr:cNvPr id="314" name="直線コネクタ 313"/>
        <xdr:cNvCxnSpPr/>
      </xdr:nvCxnSpPr>
      <xdr:spPr>
        <a:xfrm flipV="1">
          <a:off x="1130300" y="145313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99695</xdr:rowOff>
    </xdr:from>
    <xdr:ext cx="405130" cy="257810"/>
    <xdr:sp macro="" textlink="">
      <xdr:nvSpPr>
        <xdr:cNvPr id="315" name="n_1aveValue【福祉施設】&#10;有形固定資産減価償却率"/>
        <xdr:cNvSpPr txBox="1"/>
      </xdr:nvSpPr>
      <xdr:spPr>
        <a:xfrm>
          <a:off x="3582035" y="138156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78740</xdr:rowOff>
    </xdr:from>
    <xdr:ext cx="403860" cy="259080"/>
    <xdr:sp macro="" textlink="">
      <xdr:nvSpPr>
        <xdr:cNvPr id="316" name="n_2aveValue【福祉施設】&#10;有形固定資産減価償却率"/>
        <xdr:cNvSpPr txBox="1"/>
      </xdr:nvSpPr>
      <xdr:spPr>
        <a:xfrm>
          <a:off x="2705735" y="13794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63500</xdr:rowOff>
    </xdr:from>
    <xdr:ext cx="403860" cy="257810"/>
    <xdr:sp macro="" textlink="">
      <xdr:nvSpPr>
        <xdr:cNvPr id="317" name="n_3aveValue【福祉施設】&#10;有形固定資産減価償却率"/>
        <xdr:cNvSpPr txBox="1"/>
      </xdr:nvSpPr>
      <xdr:spPr>
        <a:xfrm>
          <a:off x="1816735" y="13779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33020</xdr:rowOff>
    </xdr:from>
    <xdr:ext cx="403860" cy="259080"/>
    <xdr:sp macro="" textlink="">
      <xdr:nvSpPr>
        <xdr:cNvPr id="318" name="n_4aveValue【福祉施設】&#10;有形固定資産減価償却率"/>
        <xdr:cNvSpPr txBox="1"/>
      </xdr:nvSpPr>
      <xdr:spPr>
        <a:xfrm>
          <a:off x="927735" y="13749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30480</xdr:rowOff>
    </xdr:from>
    <xdr:ext cx="405130" cy="257810"/>
    <xdr:sp macro="" textlink="">
      <xdr:nvSpPr>
        <xdr:cNvPr id="319" name="n_1mainValue【福祉施設】&#10;有形固定資産減価償却率"/>
        <xdr:cNvSpPr txBox="1"/>
      </xdr:nvSpPr>
      <xdr:spPr>
        <a:xfrm>
          <a:off x="3582035" y="14603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15240</xdr:rowOff>
    </xdr:from>
    <xdr:ext cx="403860" cy="259080"/>
    <xdr:sp macro="" textlink="">
      <xdr:nvSpPr>
        <xdr:cNvPr id="320" name="n_2mainValue【福祉施設】&#10;有形固定資産減価償却率"/>
        <xdr:cNvSpPr txBox="1"/>
      </xdr:nvSpPr>
      <xdr:spPr>
        <a:xfrm>
          <a:off x="2705735" y="14588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0</xdr:rowOff>
    </xdr:from>
    <xdr:ext cx="403860" cy="259080"/>
    <xdr:sp macro="" textlink="">
      <xdr:nvSpPr>
        <xdr:cNvPr id="321" name="n_3mainValue【福祉施設】&#10;有形固定資産減価償却率"/>
        <xdr:cNvSpPr txBox="1"/>
      </xdr:nvSpPr>
      <xdr:spPr>
        <a:xfrm>
          <a:off x="1816735" y="1457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32385</xdr:rowOff>
    </xdr:from>
    <xdr:ext cx="403860" cy="257810"/>
    <xdr:sp macro="" textlink="">
      <xdr:nvSpPr>
        <xdr:cNvPr id="322" name="n_4mainValue【福祉施設】&#10;有形固定資産減価償却率"/>
        <xdr:cNvSpPr txBox="1"/>
      </xdr:nvSpPr>
      <xdr:spPr>
        <a:xfrm>
          <a:off x="927735" y="146056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1" name="テキスト ボックス 33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334" name="テキスト ボックス 333"/>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336" name="テキスト ボックス 335"/>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338" name="テキスト ボックス 337"/>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340" name="テキスト ボックス 339"/>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2" name="テキスト ボックス 341"/>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52070</xdr:rowOff>
    </xdr:from>
    <xdr:to>
      <xdr:col>54</xdr:col>
      <xdr:colOff>189865</xdr:colOff>
      <xdr:row>86</xdr:row>
      <xdr:rowOff>33655</xdr:rowOff>
    </xdr:to>
    <xdr:cxnSp macro="">
      <xdr:nvCxnSpPr>
        <xdr:cNvPr id="344" name="直線コネクタ 343"/>
        <xdr:cNvCxnSpPr/>
      </xdr:nvCxnSpPr>
      <xdr:spPr>
        <a:xfrm flipV="1">
          <a:off x="10476865" y="13425170"/>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37465</xdr:rowOff>
    </xdr:from>
    <xdr:ext cx="469900" cy="259080"/>
    <xdr:sp macro="" textlink="">
      <xdr:nvSpPr>
        <xdr:cNvPr id="345" name="【福祉施設】&#10;一人当たり面積最小値テキスト"/>
        <xdr:cNvSpPr txBox="1"/>
      </xdr:nvSpPr>
      <xdr:spPr>
        <a:xfrm>
          <a:off x="10515600" y="14782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33655</xdr:rowOff>
    </xdr:from>
    <xdr:to>
      <xdr:col>55</xdr:col>
      <xdr:colOff>88900</xdr:colOff>
      <xdr:row>86</xdr:row>
      <xdr:rowOff>33655</xdr:rowOff>
    </xdr:to>
    <xdr:cxnSp macro="">
      <xdr:nvCxnSpPr>
        <xdr:cNvPr id="346" name="直線コネクタ 345"/>
        <xdr:cNvCxnSpPr/>
      </xdr:nvCxnSpPr>
      <xdr:spPr>
        <a:xfrm>
          <a:off x="10388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170180</xdr:rowOff>
    </xdr:from>
    <xdr:ext cx="469900" cy="259080"/>
    <xdr:sp macro="" textlink="">
      <xdr:nvSpPr>
        <xdr:cNvPr id="347" name="【福祉施設】&#10;一人当たり面積最大値テキスト"/>
        <xdr:cNvSpPr txBox="1"/>
      </xdr:nvSpPr>
      <xdr:spPr>
        <a:xfrm>
          <a:off x="10515600" y="1320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52070</xdr:rowOff>
    </xdr:from>
    <xdr:to>
      <xdr:col>55</xdr:col>
      <xdr:colOff>88900</xdr:colOff>
      <xdr:row>78</xdr:row>
      <xdr:rowOff>52070</xdr:rowOff>
    </xdr:to>
    <xdr:cxnSp macro="">
      <xdr:nvCxnSpPr>
        <xdr:cNvPr id="348" name="直線コネクタ 347"/>
        <xdr:cNvCxnSpPr/>
      </xdr:nvCxnSpPr>
      <xdr:spPr>
        <a:xfrm>
          <a:off x="10388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91440</xdr:rowOff>
    </xdr:from>
    <xdr:ext cx="469900" cy="259080"/>
    <xdr:sp macro="" textlink="">
      <xdr:nvSpPr>
        <xdr:cNvPr id="349" name="【福祉施設】&#10;一人当たり面積平均値テキスト"/>
        <xdr:cNvSpPr txBox="1"/>
      </xdr:nvSpPr>
      <xdr:spPr>
        <a:xfrm>
          <a:off x="10515600" y="1432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117475</xdr:rowOff>
    </xdr:from>
    <xdr:to>
      <xdr:col>50</xdr:col>
      <xdr:colOff>165100</xdr:colOff>
      <xdr:row>84</xdr:row>
      <xdr:rowOff>47625</xdr:rowOff>
    </xdr:to>
    <xdr:sp macro="" textlink="">
      <xdr:nvSpPr>
        <xdr:cNvPr id="351" name="フローチャート: 判断 350"/>
        <xdr:cNvSpPr/>
      </xdr:nvSpPr>
      <xdr:spPr>
        <a:xfrm>
          <a:off x="9588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38735</xdr:rowOff>
    </xdr:to>
    <xdr:sp macro="" textlink="">
      <xdr:nvSpPr>
        <xdr:cNvPr id="352" name="フローチャート: 判断 351"/>
        <xdr:cNvSpPr/>
      </xdr:nvSpPr>
      <xdr:spPr>
        <a:xfrm>
          <a:off x="86995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86360</xdr:rowOff>
    </xdr:from>
    <xdr:to>
      <xdr:col>36</xdr:col>
      <xdr:colOff>165100</xdr:colOff>
      <xdr:row>84</xdr:row>
      <xdr:rowOff>15875</xdr:rowOff>
    </xdr:to>
    <xdr:sp macro="" textlink="">
      <xdr:nvSpPr>
        <xdr:cNvPr id="354" name="フローチャート: 判断 353"/>
        <xdr:cNvSpPr/>
      </xdr:nvSpPr>
      <xdr:spPr>
        <a:xfrm>
          <a:off x="69215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97790</xdr:rowOff>
    </xdr:from>
    <xdr:to>
      <xdr:col>55</xdr:col>
      <xdr:colOff>50800</xdr:colOff>
      <xdr:row>83</xdr:row>
      <xdr:rowOff>27305</xdr:rowOff>
    </xdr:to>
    <xdr:sp macro="" textlink="">
      <xdr:nvSpPr>
        <xdr:cNvPr id="360" name="楕円 359"/>
        <xdr:cNvSpPr/>
      </xdr:nvSpPr>
      <xdr:spPr>
        <a:xfrm>
          <a:off x="104267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120650</xdr:rowOff>
    </xdr:from>
    <xdr:ext cx="469900" cy="257810"/>
    <xdr:sp macro="" textlink="">
      <xdr:nvSpPr>
        <xdr:cNvPr id="361" name="【福祉施設】&#10;一人当たり面積該当値テキスト"/>
        <xdr:cNvSpPr txBox="1"/>
      </xdr:nvSpPr>
      <xdr:spPr>
        <a:xfrm>
          <a:off x="10515600" y="140081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106045</xdr:rowOff>
    </xdr:from>
    <xdr:to>
      <xdr:col>50</xdr:col>
      <xdr:colOff>165100</xdr:colOff>
      <xdr:row>83</xdr:row>
      <xdr:rowOff>36195</xdr:rowOff>
    </xdr:to>
    <xdr:sp macro="" textlink="">
      <xdr:nvSpPr>
        <xdr:cNvPr id="362" name="楕円 361"/>
        <xdr:cNvSpPr/>
      </xdr:nvSpPr>
      <xdr:spPr>
        <a:xfrm>
          <a:off x="9588500" y="14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147955</xdr:rowOff>
    </xdr:from>
    <xdr:to>
      <xdr:col>55</xdr:col>
      <xdr:colOff>0</xdr:colOff>
      <xdr:row>82</xdr:row>
      <xdr:rowOff>156845</xdr:rowOff>
    </xdr:to>
    <xdr:cxnSp macro="">
      <xdr:nvCxnSpPr>
        <xdr:cNvPr id="363" name="直線コネクタ 362"/>
        <xdr:cNvCxnSpPr/>
      </xdr:nvCxnSpPr>
      <xdr:spPr>
        <a:xfrm flipV="1">
          <a:off x="9639300" y="142068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64" name="楕円 363"/>
        <xdr:cNvSpPr/>
      </xdr:nvSpPr>
      <xdr:spPr>
        <a:xfrm>
          <a:off x="8699500" y="14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156845</xdr:rowOff>
    </xdr:from>
    <xdr:to>
      <xdr:col>50</xdr:col>
      <xdr:colOff>114300</xdr:colOff>
      <xdr:row>82</xdr:row>
      <xdr:rowOff>166370</xdr:rowOff>
    </xdr:to>
    <xdr:cxnSp macro="">
      <xdr:nvCxnSpPr>
        <xdr:cNvPr id="365" name="直線コネクタ 364"/>
        <xdr:cNvCxnSpPr/>
      </xdr:nvCxnSpPr>
      <xdr:spPr>
        <a:xfrm flipV="1">
          <a:off x="8750300" y="142157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124460</xdr:rowOff>
    </xdr:from>
    <xdr:to>
      <xdr:col>41</xdr:col>
      <xdr:colOff>101600</xdr:colOff>
      <xdr:row>83</xdr:row>
      <xdr:rowOff>54610</xdr:rowOff>
    </xdr:to>
    <xdr:sp macro="" textlink="">
      <xdr:nvSpPr>
        <xdr:cNvPr id="366" name="楕円 365"/>
        <xdr:cNvSpPr/>
      </xdr:nvSpPr>
      <xdr:spPr>
        <a:xfrm>
          <a:off x="7810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166370</xdr:rowOff>
    </xdr:from>
    <xdr:to>
      <xdr:col>45</xdr:col>
      <xdr:colOff>177800</xdr:colOff>
      <xdr:row>83</xdr:row>
      <xdr:rowOff>3810</xdr:rowOff>
    </xdr:to>
    <xdr:cxnSp macro="">
      <xdr:nvCxnSpPr>
        <xdr:cNvPr id="367" name="直線コネクタ 366"/>
        <xdr:cNvCxnSpPr/>
      </xdr:nvCxnSpPr>
      <xdr:spPr>
        <a:xfrm flipV="1">
          <a:off x="7861300" y="14225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138430</xdr:rowOff>
    </xdr:from>
    <xdr:to>
      <xdr:col>36</xdr:col>
      <xdr:colOff>165100</xdr:colOff>
      <xdr:row>83</xdr:row>
      <xdr:rowOff>68580</xdr:rowOff>
    </xdr:to>
    <xdr:sp macro="" textlink="">
      <xdr:nvSpPr>
        <xdr:cNvPr id="368" name="楕円 367"/>
        <xdr:cNvSpPr/>
      </xdr:nvSpPr>
      <xdr:spPr>
        <a:xfrm>
          <a:off x="6921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xdr:rowOff>
    </xdr:from>
    <xdr:to>
      <xdr:col>41</xdr:col>
      <xdr:colOff>50800</xdr:colOff>
      <xdr:row>83</xdr:row>
      <xdr:rowOff>17780</xdr:rowOff>
    </xdr:to>
    <xdr:cxnSp macro="">
      <xdr:nvCxnSpPr>
        <xdr:cNvPr id="369" name="直線コネクタ 368"/>
        <xdr:cNvCxnSpPr/>
      </xdr:nvCxnSpPr>
      <xdr:spPr>
        <a:xfrm flipV="1">
          <a:off x="6972300" y="142341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38735</xdr:rowOff>
    </xdr:from>
    <xdr:ext cx="469900" cy="259080"/>
    <xdr:sp macro="" textlink="">
      <xdr:nvSpPr>
        <xdr:cNvPr id="370" name="n_1aveValue【福祉施設】&#10;一人当たり面積"/>
        <xdr:cNvSpPr txBox="1"/>
      </xdr:nvSpPr>
      <xdr:spPr>
        <a:xfrm>
          <a:off x="9391650" y="1444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29845</xdr:rowOff>
    </xdr:from>
    <xdr:ext cx="468630" cy="257810"/>
    <xdr:sp macro="" textlink="">
      <xdr:nvSpPr>
        <xdr:cNvPr id="371" name="n_2aveValue【福祉施設】&#10;一人当たり面積"/>
        <xdr:cNvSpPr txBox="1"/>
      </xdr:nvSpPr>
      <xdr:spPr>
        <a:xfrm>
          <a:off x="8515350" y="14431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11430</xdr:rowOff>
    </xdr:from>
    <xdr:ext cx="468630" cy="259080"/>
    <xdr:sp macro="" textlink="">
      <xdr:nvSpPr>
        <xdr:cNvPr id="372" name="n_3aveValue【福祉施設】&#10;一人当たり面積"/>
        <xdr:cNvSpPr txBox="1"/>
      </xdr:nvSpPr>
      <xdr:spPr>
        <a:xfrm>
          <a:off x="7626350" y="14413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6985</xdr:rowOff>
    </xdr:from>
    <xdr:ext cx="468630" cy="257810"/>
    <xdr:sp macro="" textlink="">
      <xdr:nvSpPr>
        <xdr:cNvPr id="373" name="n_4aveValue【福祉施設】&#10;一人当たり面積"/>
        <xdr:cNvSpPr txBox="1"/>
      </xdr:nvSpPr>
      <xdr:spPr>
        <a:xfrm>
          <a:off x="6737350" y="14408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52705</xdr:rowOff>
    </xdr:from>
    <xdr:ext cx="469900" cy="257810"/>
    <xdr:sp macro="" textlink="">
      <xdr:nvSpPr>
        <xdr:cNvPr id="374" name="n_1mainValue【福祉施設】&#10;一人当たり面積"/>
        <xdr:cNvSpPr txBox="1"/>
      </xdr:nvSpPr>
      <xdr:spPr>
        <a:xfrm>
          <a:off x="9391650" y="139401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62230</xdr:rowOff>
    </xdr:from>
    <xdr:ext cx="468630" cy="259080"/>
    <xdr:sp macro="" textlink="">
      <xdr:nvSpPr>
        <xdr:cNvPr id="375" name="n_2mainValue【福祉施設】&#10;一人当たり面積"/>
        <xdr:cNvSpPr txBox="1"/>
      </xdr:nvSpPr>
      <xdr:spPr>
        <a:xfrm>
          <a:off x="8515350" y="13949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71120</xdr:rowOff>
    </xdr:from>
    <xdr:ext cx="468630" cy="259080"/>
    <xdr:sp macro="" textlink="">
      <xdr:nvSpPr>
        <xdr:cNvPr id="376" name="n_3mainValue【福祉施設】&#10;一人当たり面積"/>
        <xdr:cNvSpPr txBox="1"/>
      </xdr:nvSpPr>
      <xdr:spPr>
        <a:xfrm>
          <a:off x="7626350" y="13958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85090</xdr:rowOff>
    </xdr:from>
    <xdr:ext cx="468630" cy="259080"/>
    <xdr:sp macro="" textlink="">
      <xdr:nvSpPr>
        <xdr:cNvPr id="377" name="n_4mainValue【福祉施設】&#10;一人当たり面積"/>
        <xdr:cNvSpPr txBox="1"/>
      </xdr:nvSpPr>
      <xdr:spPr>
        <a:xfrm>
          <a:off x="6737350" y="13972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2" name="テキスト ボックス 40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4" name="テキスト ボックス 403"/>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6" name="テキスト ボックス 405"/>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10" name="テキスト ボックス 409"/>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6" name="テキスト ボックス 415"/>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33655</xdr:rowOff>
    </xdr:from>
    <xdr:to>
      <xdr:col>85</xdr:col>
      <xdr:colOff>126365</xdr:colOff>
      <xdr:row>42</xdr:row>
      <xdr:rowOff>92710</xdr:rowOff>
    </xdr:to>
    <xdr:cxnSp macro="">
      <xdr:nvCxnSpPr>
        <xdr:cNvPr id="419" name="直線コネクタ 418"/>
        <xdr:cNvCxnSpPr/>
      </xdr:nvCxnSpPr>
      <xdr:spPr>
        <a:xfrm flipV="1">
          <a:off x="16318865" y="586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0"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1" name="直線コネクタ 42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151765</xdr:rowOff>
    </xdr:from>
    <xdr:ext cx="405130" cy="259080"/>
    <xdr:sp macro="" textlink="">
      <xdr:nvSpPr>
        <xdr:cNvPr id="422" name="【一般廃棄物処理施設】&#10;有形固定資産減価償却率最大値テキスト"/>
        <xdr:cNvSpPr txBox="1"/>
      </xdr:nvSpPr>
      <xdr:spPr>
        <a:xfrm>
          <a:off x="16357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33655</xdr:rowOff>
    </xdr:from>
    <xdr:to>
      <xdr:col>86</xdr:col>
      <xdr:colOff>25400</xdr:colOff>
      <xdr:row>34</xdr:row>
      <xdr:rowOff>33655</xdr:rowOff>
    </xdr:to>
    <xdr:cxnSp macro="">
      <xdr:nvCxnSpPr>
        <xdr:cNvPr id="423" name="直線コネクタ 422"/>
        <xdr:cNvCxnSpPr/>
      </xdr:nvCxnSpPr>
      <xdr:spPr>
        <a:xfrm>
          <a:off x="16230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114935</xdr:rowOff>
    </xdr:from>
    <xdr:ext cx="405130" cy="259080"/>
    <xdr:sp macro="" textlink="">
      <xdr:nvSpPr>
        <xdr:cNvPr id="424" name="【一般廃棄物処理施設】&#10;有形固定資産減価償却率平均値テキスト"/>
        <xdr:cNvSpPr txBox="1"/>
      </xdr:nvSpPr>
      <xdr:spPr>
        <a:xfrm>
          <a:off x="16357600" y="645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425" name="フローチャート: 判断 424"/>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109220</xdr:rowOff>
    </xdr:from>
    <xdr:to>
      <xdr:col>72</xdr:col>
      <xdr:colOff>38100</xdr:colOff>
      <xdr:row>39</xdr:row>
      <xdr:rowOff>38735</xdr:rowOff>
    </xdr:to>
    <xdr:sp macro="" textlink="">
      <xdr:nvSpPr>
        <xdr:cNvPr id="428" name="フローチャート: 判断 427"/>
        <xdr:cNvSpPr/>
      </xdr:nvSpPr>
      <xdr:spPr>
        <a:xfrm>
          <a:off x="13652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102235</xdr:rowOff>
    </xdr:from>
    <xdr:to>
      <xdr:col>67</xdr:col>
      <xdr:colOff>101600</xdr:colOff>
      <xdr:row>39</xdr:row>
      <xdr:rowOff>32385</xdr:rowOff>
    </xdr:to>
    <xdr:sp macro="" textlink="">
      <xdr:nvSpPr>
        <xdr:cNvPr id="429" name="フローチャート: 判断 428"/>
        <xdr:cNvSpPr/>
      </xdr:nvSpPr>
      <xdr:spPr>
        <a:xfrm>
          <a:off x="12763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43180</xdr:rowOff>
    </xdr:from>
    <xdr:to>
      <xdr:col>85</xdr:col>
      <xdr:colOff>177800</xdr:colOff>
      <xdr:row>40</xdr:row>
      <xdr:rowOff>144780</xdr:rowOff>
    </xdr:to>
    <xdr:sp macro="" textlink="">
      <xdr:nvSpPr>
        <xdr:cNvPr id="435" name="楕円 434"/>
        <xdr:cNvSpPr/>
      </xdr:nvSpPr>
      <xdr:spPr>
        <a:xfrm>
          <a:off x="162687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21590</xdr:rowOff>
    </xdr:from>
    <xdr:ext cx="405130" cy="259080"/>
    <xdr:sp macro="" textlink="">
      <xdr:nvSpPr>
        <xdr:cNvPr id="436" name="【一般廃棄物処理施設】&#10;有形固定資産減価償却率該当値テキスト"/>
        <xdr:cNvSpPr txBox="1"/>
      </xdr:nvSpPr>
      <xdr:spPr>
        <a:xfrm>
          <a:off x="16357600" y="687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154940</xdr:rowOff>
    </xdr:from>
    <xdr:to>
      <xdr:col>81</xdr:col>
      <xdr:colOff>101600</xdr:colOff>
      <xdr:row>40</xdr:row>
      <xdr:rowOff>84455</xdr:rowOff>
    </xdr:to>
    <xdr:sp macro="" textlink="">
      <xdr:nvSpPr>
        <xdr:cNvPr id="437" name="楕円 436"/>
        <xdr:cNvSpPr/>
      </xdr:nvSpPr>
      <xdr:spPr>
        <a:xfrm>
          <a:off x="15430500" y="684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33655</xdr:rowOff>
    </xdr:from>
    <xdr:to>
      <xdr:col>85</xdr:col>
      <xdr:colOff>127000</xdr:colOff>
      <xdr:row>40</xdr:row>
      <xdr:rowOff>93980</xdr:rowOff>
    </xdr:to>
    <xdr:cxnSp macro="">
      <xdr:nvCxnSpPr>
        <xdr:cNvPr id="438" name="直線コネクタ 437"/>
        <xdr:cNvCxnSpPr/>
      </xdr:nvCxnSpPr>
      <xdr:spPr>
        <a:xfrm>
          <a:off x="15481300" y="689165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439" name="楕円 438"/>
        <xdr:cNvSpPr/>
      </xdr:nvSpPr>
      <xdr:spPr>
        <a:xfrm>
          <a:off x="1454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143510</xdr:rowOff>
    </xdr:from>
    <xdr:to>
      <xdr:col>81</xdr:col>
      <xdr:colOff>50800</xdr:colOff>
      <xdr:row>40</xdr:row>
      <xdr:rowOff>33655</xdr:rowOff>
    </xdr:to>
    <xdr:cxnSp macro="">
      <xdr:nvCxnSpPr>
        <xdr:cNvPr id="440" name="直線コネクタ 439"/>
        <xdr:cNvCxnSpPr/>
      </xdr:nvCxnSpPr>
      <xdr:spPr>
        <a:xfrm>
          <a:off x="14592300" y="68300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22225</xdr:rowOff>
    </xdr:from>
    <xdr:to>
      <xdr:col>72</xdr:col>
      <xdr:colOff>38100</xdr:colOff>
      <xdr:row>39</xdr:row>
      <xdr:rowOff>123825</xdr:rowOff>
    </xdr:to>
    <xdr:sp macro="" textlink="">
      <xdr:nvSpPr>
        <xdr:cNvPr id="441" name="楕円 440"/>
        <xdr:cNvSpPr/>
      </xdr:nvSpPr>
      <xdr:spPr>
        <a:xfrm>
          <a:off x="136525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73025</xdr:rowOff>
    </xdr:from>
    <xdr:to>
      <xdr:col>76</xdr:col>
      <xdr:colOff>114300</xdr:colOff>
      <xdr:row>39</xdr:row>
      <xdr:rowOff>143510</xdr:rowOff>
    </xdr:to>
    <xdr:cxnSp macro="">
      <xdr:nvCxnSpPr>
        <xdr:cNvPr id="442" name="直線コネクタ 441"/>
        <xdr:cNvCxnSpPr/>
      </xdr:nvCxnSpPr>
      <xdr:spPr>
        <a:xfrm>
          <a:off x="13703300" y="67595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3" name="楕円 442"/>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73025</xdr:rowOff>
    </xdr:to>
    <xdr:cxnSp macro="">
      <xdr:nvCxnSpPr>
        <xdr:cNvPr id="444" name="直線コネクタ 443"/>
        <xdr:cNvCxnSpPr/>
      </xdr:nvCxnSpPr>
      <xdr:spPr>
        <a:xfrm>
          <a:off x="12814300" y="67056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5130" cy="257810"/>
    <xdr:sp macro="" textlink="">
      <xdr:nvSpPr>
        <xdr:cNvPr id="445" name="n_1aveValue【一般廃棄物処理施設】&#10;有形固定資産減価償却率"/>
        <xdr:cNvSpPr txBox="1"/>
      </xdr:nvSpPr>
      <xdr:spPr>
        <a:xfrm>
          <a:off x="15266035" y="6418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74930</xdr:rowOff>
    </xdr:from>
    <xdr:ext cx="403860" cy="257810"/>
    <xdr:sp macro="" textlink="">
      <xdr:nvSpPr>
        <xdr:cNvPr id="446" name="n_2aveValue【一般廃棄物処理施設】&#10;有形固定資産減価償却率"/>
        <xdr:cNvSpPr txBox="1"/>
      </xdr:nvSpPr>
      <xdr:spPr>
        <a:xfrm>
          <a:off x="14389735" y="6418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55245</xdr:rowOff>
    </xdr:from>
    <xdr:ext cx="403860" cy="257810"/>
    <xdr:sp macro="" textlink="">
      <xdr:nvSpPr>
        <xdr:cNvPr id="447" name="n_3aveValue【一般廃棄物処理施設】&#10;有形固定資産減価償却率"/>
        <xdr:cNvSpPr txBox="1"/>
      </xdr:nvSpPr>
      <xdr:spPr>
        <a:xfrm>
          <a:off x="13500735" y="6398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48895</xdr:rowOff>
    </xdr:from>
    <xdr:ext cx="403860" cy="259080"/>
    <xdr:sp macro="" textlink="">
      <xdr:nvSpPr>
        <xdr:cNvPr id="448" name="n_4aveValue【一般廃棄物処理施設】&#10;有形固定資産減価償却率"/>
        <xdr:cNvSpPr txBox="1"/>
      </xdr:nvSpPr>
      <xdr:spPr>
        <a:xfrm>
          <a:off x="12611735" y="6392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75565</xdr:rowOff>
    </xdr:from>
    <xdr:ext cx="405130" cy="257810"/>
    <xdr:sp macro="" textlink="">
      <xdr:nvSpPr>
        <xdr:cNvPr id="449" name="n_1mainValue【一般廃棄物処理施設】&#10;有形固定資産減価償却率"/>
        <xdr:cNvSpPr txBox="1"/>
      </xdr:nvSpPr>
      <xdr:spPr>
        <a:xfrm>
          <a:off x="15266035" y="6933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13335</xdr:rowOff>
    </xdr:from>
    <xdr:ext cx="403860" cy="259080"/>
    <xdr:sp macro="" textlink="">
      <xdr:nvSpPr>
        <xdr:cNvPr id="450" name="n_2mainValue【一般廃棄物処理施設】&#10;有形固定資産減価償却率"/>
        <xdr:cNvSpPr txBox="1"/>
      </xdr:nvSpPr>
      <xdr:spPr>
        <a:xfrm>
          <a:off x="14389735" y="6871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114935</xdr:rowOff>
    </xdr:from>
    <xdr:ext cx="403860" cy="259080"/>
    <xdr:sp macro="" textlink="">
      <xdr:nvSpPr>
        <xdr:cNvPr id="451" name="n_3mainValue【一般廃棄物処理施設】&#10;有形固定資産減価償却率"/>
        <xdr:cNvSpPr txBox="1"/>
      </xdr:nvSpPr>
      <xdr:spPr>
        <a:xfrm>
          <a:off x="13500735" y="6801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60960</xdr:rowOff>
    </xdr:from>
    <xdr:ext cx="403860" cy="259080"/>
    <xdr:sp macro="" textlink="">
      <xdr:nvSpPr>
        <xdr:cNvPr id="452" name="n_4mainValue【一般廃棄物処理施設】&#10;有形固定資産減価償却率"/>
        <xdr:cNvSpPr txBox="1"/>
      </xdr:nvSpPr>
      <xdr:spPr>
        <a:xfrm>
          <a:off x="12611735" y="6747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1" name="テキスト ボックス 460"/>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464" name="テキスト ボックス 463"/>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466" name="テキスト ボックス 465"/>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468" name="テキスト ボックス 467"/>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470" name="テキスト ボックス 469"/>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72" name="テキスト ボックス 471"/>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78740</xdr:rowOff>
    </xdr:from>
    <xdr:to>
      <xdr:col>116</xdr:col>
      <xdr:colOff>62865</xdr:colOff>
      <xdr:row>41</xdr:row>
      <xdr:rowOff>133350</xdr:rowOff>
    </xdr:to>
    <xdr:cxnSp macro="">
      <xdr:nvCxnSpPr>
        <xdr:cNvPr id="474" name="直線コネクタ 473"/>
        <xdr:cNvCxnSpPr/>
      </xdr:nvCxnSpPr>
      <xdr:spPr>
        <a:xfrm flipV="1">
          <a:off x="22160865" y="590804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475"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133350</xdr:rowOff>
    </xdr:from>
    <xdr:to>
      <xdr:col>116</xdr:col>
      <xdr:colOff>152400</xdr:colOff>
      <xdr:row>41</xdr:row>
      <xdr:rowOff>133350</xdr:rowOff>
    </xdr:to>
    <xdr:cxnSp macro="">
      <xdr:nvCxnSpPr>
        <xdr:cNvPr id="476" name="直線コネクタ 475"/>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25400</xdr:rowOff>
    </xdr:from>
    <xdr:ext cx="598805" cy="259080"/>
    <xdr:sp macro="" textlink="">
      <xdr:nvSpPr>
        <xdr:cNvPr id="477" name="【一般廃棄物処理施設】&#10;一人当たり有形固定資産（償却資産）額最大値テキスト"/>
        <xdr:cNvSpPr txBox="1"/>
      </xdr:nvSpPr>
      <xdr:spPr>
        <a:xfrm>
          <a:off x="22199600" y="5683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274,472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78740</xdr:rowOff>
    </xdr:from>
    <xdr:to>
      <xdr:col>116</xdr:col>
      <xdr:colOff>152400</xdr:colOff>
      <xdr:row>34</xdr:row>
      <xdr:rowOff>78740</xdr:rowOff>
    </xdr:to>
    <xdr:cxnSp macro="">
      <xdr:nvCxnSpPr>
        <xdr:cNvPr id="478" name="直線コネクタ 477"/>
        <xdr:cNvCxnSpPr/>
      </xdr:nvCxnSpPr>
      <xdr:spPr>
        <a:xfrm>
          <a:off x="22072600" y="590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67310</xdr:rowOff>
    </xdr:from>
    <xdr:ext cx="534670" cy="259080"/>
    <xdr:sp macro="" textlink="">
      <xdr:nvSpPr>
        <xdr:cNvPr id="479" name="【一般廃棄物処理施設】&#10;一人当たり有形固定資産（償却資産）額平均値テキスト"/>
        <xdr:cNvSpPr txBox="1"/>
      </xdr:nvSpPr>
      <xdr:spPr>
        <a:xfrm>
          <a:off x="22199600" y="6582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80" name="フローチャート: 判断 479"/>
        <xdr:cNvSpPr/>
      </xdr:nvSpPr>
      <xdr:spPr>
        <a:xfrm>
          <a:off x="22110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481" name="フローチャート: 判断 480"/>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82" name="フローチャート: 判断 481"/>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95885</xdr:rowOff>
    </xdr:from>
    <xdr:to>
      <xdr:col>102</xdr:col>
      <xdr:colOff>165100</xdr:colOff>
      <xdr:row>40</xdr:row>
      <xdr:rowOff>26035</xdr:rowOff>
    </xdr:to>
    <xdr:sp macro="" textlink="">
      <xdr:nvSpPr>
        <xdr:cNvPr id="483" name="フローチャート: 判断 482"/>
        <xdr:cNvSpPr/>
      </xdr:nvSpPr>
      <xdr:spPr>
        <a:xfrm>
          <a:off x="194945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99695</xdr:rowOff>
    </xdr:from>
    <xdr:to>
      <xdr:col>98</xdr:col>
      <xdr:colOff>38100</xdr:colOff>
      <xdr:row>40</xdr:row>
      <xdr:rowOff>29845</xdr:rowOff>
    </xdr:to>
    <xdr:sp macro="" textlink="">
      <xdr:nvSpPr>
        <xdr:cNvPr id="484" name="フローチャート: 判断 483"/>
        <xdr:cNvSpPr/>
      </xdr:nvSpPr>
      <xdr:spPr>
        <a:xfrm>
          <a:off x="18605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490" name="楕円 489"/>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46990</xdr:rowOff>
    </xdr:from>
    <xdr:ext cx="534670" cy="259080"/>
    <xdr:sp macro="" textlink="">
      <xdr:nvSpPr>
        <xdr:cNvPr id="491" name="【一般廃棄物処理施設】&#10;一人当たり有形固定資産（償却資産）額該当値テキスト"/>
        <xdr:cNvSpPr txBox="1"/>
      </xdr:nvSpPr>
      <xdr:spPr>
        <a:xfrm>
          <a:off x="22199600" y="6904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133985</xdr:rowOff>
    </xdr:from>
    <xdr:to>
      <xdr:col>112</xdr:col>
      <xdr:colOff>38100</xdr:colOff>
      <xdr:row>41</xdr:row>
      <xdr:rowOff>64135</xdr:rowOff>
    </xdr:to>
    <xdr:sp macro="" textlink="">
      <xdr:nvSpPr>
        <xdr:cNvPr id="492" name="楕円 491"/>
        <xdr:cNvSpPr/>
      </xdr:nvSpPr>
      <xdr:spPr>
        <a:xfrm>
          <a:off x="21272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13335</xdr:rowOff>
    </xdr:to>
    <xdr:cxnSp macro="">
      <xdr:nvCxnSpPr>
        <xdr:cNvPr id="493" name="直線コネクタ 492"/>
        <xdr:cNvCxnSpPr/>
      </xdr:nvCxnSpPr>
      <xdr:spPr>
        <a:xfrm flipV="1">
          <a:off x="21323300" y="70408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135890</xdr:rowOff>
    </xdr:from>
    <xdr:to>
      <xdr:col>107</xdr:col>
      <xdr:colOff>101600</xdr:colOff>
      <xdr:row>41</xdr:row>
      <xdr:rowOff>66040</xdr:rowOff>
    </xdr:to>
    <xdr:sp macro="" textlink="">
      <xdr:nvSpPr>
        <xdr:cNvPr id="494" name="楕円 493"/>
        <xdr:cNvSpPr/>
      </xdr:nvSpPr>
      <xdr:spPr>
        <a:xfrm>
          <a:off x="2038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13335</xdr:rowOff>
    </xdr:from>
    <xdr:to>
      <xdr:col>111</xdr:col>
      <xdr:colOff>177800</xdr:colOff>
      <xdr:row>41</xdr:row>
      <xdr:rowOff>15240</xdr:rowOff>
    </xdr:to>
    <xdr:cxnSp macro="">
      <xdr:nvCxnSpPr>
        <xdr:cNvPr id="495" name="直線コネクタ 494"/>
        <xdr:cNvCxnSpPr/>
      </xdr:nvCxnSpPr>
      <xdr:spPr>
        <a:xfrm flipV="1">
          <a:off x="20434300" y="7042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136525</xdr:rowOff>
    </xdr:from>
    <xdr:to>
      <xdr:col>102</xdr:col>
      <xdr:colOff>165100</xdr:colOff>
      <xdr:row>41</xdr:row>
      <xdr:rowOff>66675</xdr:rowOff>
    </xdr:to>
    <xdr:sp macro="" textlink="">
      <xdr:nvSpPr>
        <xdr:cNvPr id="496" name="楕円 495"/>
        <xdr:cNvSpPr/>
      </xdr:nvSpPr>
      <xdr:spPr>
        <a:xfrm>
          <a:off x="194945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15240</xdr:rowOff>
    </xdr:from>
    <xdr:to>
      <xdr:col>107</xdr:col>
      <xdr:colOff>50800</xdr:colOff>
      <xdr:row>41</xdr:row>
      <xdr:rowOff>15875</xdr:rowOff>
    </xdr:to>
    <xdr:cxnSp macro="">
      <xdr:nvCxnSpPr>
        <xdr:cNvPr id="497" name="直線コネクタ 496"/>
        <xdr:cNvCxnSpPr/>
      </xdr:nvCxnSpPr>
      <xdr:spPr>
        <a:xfrm flipV="1">
          <a:off x="19545300" y="70446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139065</xdr:rowOff>
    </xdr:from>
    <xdr:to>
      <xdr:col>98</xdr:col>
      <xdr:colOff>38100</xdr:colOff>
      <xdr:row>41</xdr:row>
      <xdr:rowOff>69215</xdr:rowOff>
    </xdr:to>
    <xdr:sp macro="" textlink="">
      <xdr:nvSpPr>
        <xdr:cNvPr id="498" name="楕円 497"/>
        <xdr:cNvSpPr/>
      </xdr:nvSpPr>
      <xdr:spPr>
        <a:xfrm>
          <a:off x="18605500" y="69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15875</xdr:rowOff>
    </xdr:from>
    <xdr:to>
      <xdr:col>102</xdr:col>
      <xdr:colOff>114300</xdr:colOff>
      <xdr:row>41</xdr:row>
      <xdr:rowOff>18415</xdr:rowOff>
    </xdr:to>
    <xdr:cxnSp macro="">
      <xdr:nvCxnSpPr>
        <xdr:cNvPr id="499" name="直線コネクタ 498"/>
        <xdr:cNvCxnSpPr/>
      </xdr:nvCxnSpPr>
      <xdr:spPr>
        <a:xfrm flipV="1">
          <a:off x="18656300" y="70453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21590</xdr:rowOff>
    </xdr:from>
    <xdr:ext cx="534670" cy="259080"/>
    <xdr:sp macro="" textlink="">
      <xdr:nvSpPr>
        <xdr:cNvPr id="500" name="n_1aveValue【一般廃棄物処理施設】&#10;一人当たり有形固定資産（償却資産）額"/>
        <xdr:cNvSpPr txBox="1"/>
      </xdr:nvSpPr>
      <xdr:spPr>
        <a:xfrm>
          <a:off x="21043265" y="6536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76,612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19050</xdr:rowOff>
    </xdr:from>
    <xdr:ext cx="533400" cy="257810"/>
    <xdr:sp macro="" textlink="">
      <xdr:nvSpPr>
        <xdr:cNvPr id="501" name="n_2aveValue【一般廃棄物処理施設】&#10;一人当たり有形固定資産（償却資産）額"/>
        <xdr:cNvSpPr txBox="1"/>
      </xdr:nvSpPr>
      <xdr:spPr>
        <a:xfrm>
          <a:off x="20166965" y="6534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42545</xdr:rowOff>
    </xdr:from>
    <xdr:ext cx="533400" cy="257810"/>
    <xdr:sp macro="" textlink="">
      <xdr:nvSpPr>
        <xdr:cNvPr id="502" name="n_3aveValue【一般廃棄物処理施設】&#10;一人当たり有形固定資産（償却資産）額"/>
        <xdr:cNvSpPr txBox="1"/>
      </xdr:nvSpPr>
      <xdr:spPr>
        <a:xfrm>
          <a:off x="19277965" y="6557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46355</xdr:rowOff>
    </xdr:from>
    <xdr:ext cx="533400" cy="259080"/>
    <xdr:sp macro="" textlink="">
      <xdr:nvSpPr>
        <xdr:cNvPr id="503" name="n_4aveValue【一般廃棄物処理施設】&#10;一人当たり有形固定資産（償却資産）額"/>
        <xdr:cNvSpPr txBox="1"/>
      </xdr:nvSpPr>
      <xdr:spPr>
        <a:xfrm>
          <a:off x="18388965" y="6561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55245</xdr:rowOff>
    </xdr:from>
    <xdr:ext cx="534670" cy="257810"/>
    <xdr:sp macro="" textlink="">
      <xdr:nvSpPr>
        <xdr:cNvPr id="504" name="n_1mainValue【一般廃棄物処理施設】&#10;一人当たり有形固定資産（償却資産）額"/>
        <xdr:cNvSpPr txBox="1"/>
      </xdr:nvSpPr>
      <xdr:spPr>
        <a:xfrm>
          <a:off x="21043265" y="70846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26,244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57150</xdr:rowOff>
    </xdr:from>
    <xdr:ext cx="533400" cy="259080"/>
    <xdr:sp macro="" textlink="">
      <xdr:nvSpPr>
        <xdr:cNvPr id="505" name="n_2mainValue【一般廃棄物処理施設】&#10;一人当たり有形固定資産（償却資産）額"/>
        <xdr:cNvSpPr txBox="1"/>
      </xdr:nvSpPr>
      <xdr:spPr>
        <a:xfrm>
          <a:off x="20166965" y="7086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57785</xdr:rowOff>
    </xdr:from>
    <xdr:ext cx="533400" cy="259080"/>
    <xdr:sp macro="" textlink="">
      <xdr:nvSpPr>
        <xdr:cNvPr id="506" name="n_3mainValue【一般廃棄物処理施設】&#10;一人当たり有形固定資産（償却資産）額"/>
        <xdr:cNvSpPr txBox="1"/>
      </xdr:nvSpPr>
      <xdr:spPr>
        <a:xfrm>
          <a:off x="19277965" y="7087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60325</xdr:rowOff>
    </xdr:from>
    <xdr:ext cx="533400" cy="259080"/>
    <xdr:sp macro="" textlink="">
      <xdr:nvSpPr>
        <xdr:cNvPr id="507" name="n_4mainValue【一般廃棄物処理施設】&#10;一人当たり有形固定資産（償却資産）額"/>
        <xdr:cNvSpPr txBox="1"/>
      </xdr:nvSpPr>
      <xdr:spPr>
        <a:xfrm>
          <a:off x="18388965" y="7089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6" name="テキスト ボックス 5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8" name="テキスト ボックス 5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9" name="直線コネクタ 5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520" name="テキスト ボックス 519"/>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1" name="直線コネクタ 5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2" name="テキスト ボックス 5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3" name="直線コネクタ 5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4" name="テキスト ボックス 523"/>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5" name="直線コネクタ 5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6" name="テキスト ボックス 5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7" name="直線コネクタ 5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8" name="テキスト ボックス 527"/>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9" name="直線コネクタ 5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530" name="テキスト ボックス 529"/>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0</xdr:rowOff>
    </xdr:from>
    <xdr:to>
      <xdr:col>85</xdr:col>
      <xdr:colOff>126365</xdr:colOff>
      <xdr:row>64</xdr:row>
      <xdr:rowOff>86360</xdr:rowOff>
    </xdr:to>
    <xdr:cxnSp macro="">
      <xdr:nvCxnSpPr>
        <xdr:cNvPr id="533" name="直線コネクタ 532"/>
        <xdr:cNvCxnSpPr/>
      </xdr:nvCxnSpPr>
      <xdr:spPr>
        <a:xfrm flipV="1">
          <a:off x="16318865" y="960120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90170</xdr:rowOff>
    </xdr:from>
    <xdr:ext cx="405130" cy="259080"/>
    <xdr:sp macro="" textlink="">
      <xdr:nvSpPr>
        <xdr:cNvPr id="534" name="【保健センター・保健所】&#10;有形固定資産減価償却率最小値テキスト"/>
        <xdr:cNvSpPr txBox="1"/>
      </xdr:nvSpPr>
      <xdr:spPr>
        <a:xfrm>
          <a:off x="16357600" y="11062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86360</xdr:rowOff>
    </xdr:from>
    <xdr:to>
      <xdr:col>86</xdr:col>
      <xdr:colOff>25400</xdr:colOff>
      <xdr:row>64</xdr:row>
      <xdr:rowOff>86360</xdr:rowOff>
    </xdr:to>
    <xdr:cxnSp macro="">
      <xdr:nvCxnSpPr>
        <xdr:cNvPr id="535" name="直線コネクタ 534"/>
        <xdr:cNvCxnSpPr/>
      </xdr:nvCxnSpPr>
      <xdr:spPr>
        <a:xfrm>
          <a:off x="16230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118110</xdr:rowOff>
    </xdr:from>
    <xdr:ext cx="340360" cy="259080"/>
    <xdr:sp macro="" textlink="">
      <xdr:nvSpPr>
        <xdr:cNvPr id="536"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164465</xdr:rowOff>
    </xdr:from>
    <xdr:ext cx="405130" cy="259080"/>
    <xdr:sp macro="" textlink="">
      <xdr:nvSpPr>
        <xdr:cNvPr id="538" name="【保健センター・保健所】&#10;有形固定資産減価償却率平均値テキスト"/>
        <xdr:cNvSpPr txBox="1"/>
      </xdr:nvSpPr>
      <xdr:spPr>
        <a:xfrm>
          <a:off x="16357600" y="1028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14605</xdr:rowOff>
    </xdr:from>
    <xdr:to>
      <xdr:col>85</xdr:col>
      <xdr:colOff>177800</xdr:colOff>
      <xdr:row>60</xdr:row>
      <xdr:rowOff>116205</xdr:rowOff>
    </xdr:to>
    <xdr:sp macro="" textlink="">
      <xdr:nvSpPr>
        <xdr:cNvPr id="539" name="フローチャート: 判断 538"/>
        <xdr:cNvSpPr/>
      </xdr:nvSpPr>
      <xdr:spPr>
        <a:xfrm>
          <a:off x="162687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161290</xdr:rowOff>
    </xdr:from>
    <xdr:to>
      <xdr:col>81</xdr:col>
      <xdr:colOff>101600</xdr:colOff>
      <xdr:row>60</xdr:row>
      <xdr:rowOff>91440</xdr:rowOff>
    </xdr:to>
    <xdr:sp macro="" textlink="">
      <xdr:nvSpPr>
        <xdr:cNvPr id="540" name="フローチャート: 判断 539"/>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149860</xdr:rowOff>
    </xdr:from>
    <xdr:to>
      <xdr:col>76</xdr:col>
      <xdr:colOff>165100</xdr:colOff>
      <xdr:row>60</xdr:row>
      <xdr:rowOff>80010</xdr:rowOff>
    </xdr:to>
    <xdr:sp macro="" textlink="">
      <xdr:nvSpPr>
        <xdr:cNvPr id="541" name="フローチャート: 判断 540"/>
        <xdr:cNvSpPr/>
      </xdr:nvSpPr>
      <xdr:spPr>
        <a:xfrm>
          <a:off x="145415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4" name="テキスト ボックス 543"/>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5" name="テキスト ボックス 544"/>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6" name="テキスト ボックス 545"/>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7" name="テキスト ボックス 546"/>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8" name="テキスト ボックス 547"/>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128905</xdr:rowOff>
    </xdr:from>
    <xdr:to>
      <xdr:col>85</xdr:col>
      <xdr:colOff>177800</xdr:colOff>
      <xdr:row>60</xdr:row>
      <xdr:rowOff>59055</xdr:rowOff>
    </xdr:to>
    <xdr:sp macro="" textlink="">
      <xdr:nvSpPr>
        <xdr:cNvPr id="549" name="楕円 548"/>
        <xdr:cNvSpPr/>
      </xdr:nvSpPr>
      <xdr:spPr>
        <a:xfrm>
          <a:off x="162687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151765</xdr:rowOff>
    </xdr:from>
    <xdr:ext cx="405130" cy="259080"/>
    <xdr:sp macro="" textlink="">
      <xdr:nvSpPr>
        <xdr:cNvPr id="550" name="【保健センター・保健所】&#10;有形固定資産減価償却率該当値テキスト"/>
        <xdr:cNvSpPr txBox="1"/>
      </xdr:nvSpPr>
      <xdr:spPr>
        <a:xfrm>
          <a:off x="16357600" y="10095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112395</xdr:rowOff>
    </xdr:from>
    <xdr:to>
      <xdr:col>81</xdr:col>
      <xdr:colOff>101600</xdr:colOff>
      <xdr:row>60</xdr:row>
      <xdr:rowOff>42545</xdr:rowOff>
    </xdr:to>
    <xdr:sp macro="" textlink="">
      <xdr:nvSpPr>
        <xdr:cNvPr id="551" name="楕円 550"/>
        <xdr:cNvSpPr/>
      </xdr:nvSpPr>
      <xdr:spPr>
        <a:xfrm>
          <a:off x="15430500" y="102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163195</xdr:rowOff>
    </xdr:from>
    <xdr:to>
      <xdr:col>85</xdr:col>
      <xdr:colOff>127000</xdr:colOff>
      <xdr:row>60</xdr:row>
      <xdr:rowOff>8255</xdr:rowOff>
    </xdr:to>
    <xdr:cxnSp macro="">
      <xdr:nvCxnSpPr>
        <xdr:cNvPr id="552" name="直線コネクタ 551"/>
        <xdr:cNvCxnSpPr/>
      </xdr:nvCxnSpPr>
      <xdr:spPr>
        <a:xfrm>
          <a:off x="15481300" y="102787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81280</xdr:rowOff>
    </xdr:from>
    <xdr:to>
      <xdr:col>76</xdr:col>
      <xdr:colOff>165100</xdr:colOff>
      <xdr:row>60</xdr:row>
      <xdr:rowOff>11430</xdr:rowOff>
    </xdr:to>
    <xdr:sp macro="" textlink="">
      <xdr:nvSpPr>
        <xdr:cNvPr id="553" name="楕円 552"/>
        <xdr:cNvSpPr/>
      </xdr:nvSpPr>
      <xdr:spPr>
        <a:xfrm>
          <a:off x="145415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132080</xdr:rowOff>
    </xdr:from>
    <xdr:to>
      <xdr:col>81</xdr:col>
      <xdr:colOff>50800</xdr:colOff>
      <xdr:row>59</xdr:row>
      <xdr:rowOff>163195</xdr:rowOff>
    </xdr:to>
    <xdr:cxnSp macro="">
      <xdr:nvCxnSpPr>
        <xdr:cNvPr id="554" name="直線コネクタ 553"/>
        <xdr:cNvCxnSpPr/>
      </xdr:nvCxnSpPr>
      <xdr:spPr>
        <a:xfrm>
          <a:off x="14592300" y="102476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46990</xdr:rowOff>
    </xdr:from>
    <xdr:to>
      <xdr:col>72</xdr:col>
      <xdr:colOff>38100</xdr:colOff>
      <xdr:row>59</xdr:row>
      <xdr:rowOff>148590</xdr:rowOff>
    </xdr:to>
    <xdr:sp macro="" textlink="">
      <xdr:nvSpPr>
        <xdr:cNvPr id="555" name="楕円 554"/>
        <xdr:cNvSpPr/>
      </xdr:nvSpPr>
      <xdr:spPr>
        <a:xfrm>
          <a:off x="13652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97790</xdr:rowOff>
    </xdr:from>
    <xdr:to>
      <xdr:col>76</xdr:col>
      <xdr:colOff>114300</xdr:colOff>
      <xdr:row>59</xdr:row>
      <xdr:rowOff>132080</xdr:rowOff>
    </xdr:to>
    <xdr:cxnSp macro="">
      <xdr:nvCxnSpPr>
        <xdr:cNvPr id="556" name="直線コネクタ 555"/>
        <xdr:cNvCxnSpPr/>
      </xdr:nvCxnSpPr>
      <xdr:spPr>
        <a:xfrm>
          <a:off x="13703300" y="10213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557" name="楕円 556"/>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97790</xdr:rowOff>
    </xdr:to>
    <xdr:cxnSp macro="">
      <xdr:nvCxnSpPr>
        <xdr:cNvPr id="558" name="直線コネクタ 557"/>
        <xdr:cNvCxnSpPr/>
      </xdr:nvCxnSpPr>
      <xdr:spPr>
        <a:xfrm>
          <a:off x="12814300" y="101822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82550</xdr:rowOff>
    </xdr:from>
    <xdr:ext cx="405130" cy="259080"/>
    <xdr:sp macro="" textlink="">
      <xdr:nvSpPr>
        <xdr:cNvPr id="559" name="n_1aveValue【保健センター・保健所】&#10;有形固定資産減価償却率"/>
        <xdr:cNvSpPr txBox="1"/>
      </xdr:nvSpPr>
      <xdr:spPr>
        <a:xfrm>
          <a:off x="15266035" y="1036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71120</xdr:rowOff>
    </xdr:from>
    <xdr:ext cx="403860" cy="259080"/>
    <xdr:sp macro="" textlink="">
      <xdr:nvSpPr>
        <xdr:cNvPr id="560" name="n_2aveValue【保健センター・保健所】&#10;有形固定資産減価償却率"/>
        <xdr:cNvSpPr txBox="1"/>
      </xdr:nvSpPr>
      <xdr:spPr>
        <a:xfrm>
          <a:off x="14389735" y="10358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30480</xdr:rowOff>
    </xdr:from>
    <xdr:ext cx="403860" cy="257810"/>
    <xdr:sp macro="" textlink="">
      <xdr:nvSpPr>
        <xdr:cNvPr id="561" name="n_3aveValue【保健センター・保健所】&#10;有形固定資産減価償却率"/>
        <xdr:cNvSpPr txBox="1"/>
      </xdr:nvSpPr>
      <xdr:spPr>
        <a:xfrm>
          <a:off x="13500735" y="10317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7620</xdr:rowOff>
    </xdr:from>
    <xdr:ext cx="403860" cy="257810"/>
    <xdr:sp macro="" textlink="">
      <xdr:nvSpPr>
        <xdr:cNvPr id="562" name="n_4aveValue【保健センター・保健所】&#10;有形固定資産減価償却率"/>
        <xdr:cNvSpPr txBox="1"/>
      </xdr:nvSpPr>
      <xdr:spPr>
        <a:xfrm>
          <a:off x="12611735" y="102946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59055</xdr:rowOff>
    </xdr:from>
    <xdr:ext cx="405130" cy="259080"/>
    <xdr:sp macro="" textlink="">
      <xdr:nvSpPr>
        <xdr:cNvPr id="563" name="n_1mainValue【保健センター・保健所】&#10;有形固定資産減価償却率"/>
        <xdr:cNvSpPr txBox="1"/>
      </xdr:nvSpPr>
      <xdr:spPr>
        <a:xfrm>
          <a:off x="15266035" y="10003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27940</xdr:rowOff>
    </xdr:from>
    <xdr:ext cx="403860" cy="259080"/>
    <xdr:sp macro="" textlink="">
      <xdr:nvSpPr>
        <xdr:cNvPr id="564" name="n_2mainValue【保健センター・保健所】&#10;有形固定資産減価償却率"/>
        <xdr:cNvSpPr txBox="1"/>
      </xdr:nvSpPr>
      <xdr:spPr>
        <a:xfrm>
          <a:off x="14389735" y="99720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165100</xdr:rowOff>
    </xdr:from>
    <xdr:ext cx="403860" cy="259080"/>
    <xdr:sp macro="" textlink="">
      <xdr:nvSpPr>
        <xdr:cNvPr id="565" name="n_3mainValue【保健センター・保健所】&#10;有形固定資産減価償却率"/>
        <xdr:cNvSpPr txBox="1"/>
      </xdr:nvSpPr>
      <xdr:spPr>
        <a:xfrm>
          <a:off x="13500735" y="993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133985</xdr:rowOff>
    </xdr:from>
    <xdr:ext cx="403860" cy="257810"/>
    <xdr:sp macro="" textlink="">
      <xdr:nvSpPr>
        <xdr:cNvPr id="566" name="n_4mainValue【保健センター・保健所】&#10;有形固定資産減価償却率"/>
        <xdr:cNvSpPr txBox="1"/>
      </xdr:nvSpPr>
      <xdr:spPr>
        <a:xfrm>
          <a:off x="12611735" y="99066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5" name="テキスト ボックス 5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77" name="直線コネクタ 5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78" name="テキスト ボックス 577"/>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9" name="直線コネクタ 5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80" name="テキスト ボックス 579"/>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1" name="直線コネクタ 5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82" name="テキスト ボックス 581"/>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3" name="直線コネクタ 5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84" name="テキスト ボックス 583"/>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5" name="直線コネクタ 5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86" name="テキスト ボックス 585"/>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7" name="直線コネクタ 5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88" name="テキスト ボックス 587"/>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0" name="テキスト ボックス 589"/>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142240</xdr:rowOff>
    </xdr:from>
    <xdr:to>
      <xdr:col>116</xdr:col>
      <xdr:colOff>62865</xdr:colOff>
      <xdr:row>64</xdr:row>
      <xdr:rowOff>120650</xdr:rowOff>
    </xdr:to>
    <xdr:cxnSp macro="">
      <xdr:nvCxnSpPr>
        <xdr:cNvPr id="592" name="直線コネクタ 591"/>
        <xdr:cNvCxnSpPr/>
      </xdr:nvCxnSpPr>
      <xdr:spPr>
        <a:xfrm flipV="1">
          <a:off x="22160865" y="957199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124460</xdr:rowOff>
    </xdr:from>
    <xdr:ext cx="469900" cy="259080"/>
    <xdr:sp macro="" textlink="">
      <xdr:nvSpPr>
        <xdr:cNvPr id="593" name="【保健センター・保健所】&#10;一人当たり面積最小値テキスト"/>
        <xdr:cNvSpPr txBox="1"/>
      </xdr:nvSpPr>
      <xdr:spPr>
        <a:xfrm>
          <a:off x="22199600" y="1109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120650</xdr:rowOff>
    </xdr:from>
    <xdr:to>
      <xdr:col>116</xdr:col>
      <xdr:colOff>152400</xdr:colOff>
      <xdr:row>64</xdr:row>
      <xdr:rowOff>120650</xdr:rowOff>
    </xdr:to>
    <xdr:cxnSp macro="">
      <xdr:nvCxnSpPr>
        <xdr:cNvPr id="594" name="直線コネクタ 593"/>
        <xdr:cNvCxnSpPr/>
      </xdr:nvCxnSpPr>
      <xdr:spPr>
        <a:xfrm>
          <a:off x="22072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88900</xdr:rowOff>
    </xdr:from>
    <xdr:ext cx="469900" cy="257810"/>
    <xdr:sp macro="" textlink="">
      <xdr:nvSpPr>
        <xdr:cNvPr id="595" name="【保健センター・保健所】&#10;一人当たり面積最大値テキスト"/>
        <xdr:cNvSpPr txBox="1"/>
      </xdr:nvSpPr>
      <xdr:spPr>
        <a:xfrm>
          <a:off x="22199600" y="93472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142240</xdr:rowOff>
    </xdr:from>
    <xdr:to>
      <xdr:col>116</xdr:col>
      <xdr:colOff>152400</xdr:colOff>
      <xdr:row>55</xdr:row>
      <xdr:rowOff>142240</xdr:rowOff>
    </xdr:to>
    <xdr:cxnSp macro="">
      <xdr:nvCxnSpPr>
        <xdr:cNvPr id="596" name="直線コネクタ 595"/>
        <xdr:cNvCxnSpPr/>
      </xdr:nvCxnSpPr>
      <xdr:spPr>
        <a:xfrm>
          <a:off x="22072600" y="957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24130</xdr:rowOff>
    </xdr:from>
    <xdr:ext cx="469900" cy="259080"/>
    <xdr:sp macro="" textlink="">
      <xdr:nvSpPr>
        <xdr:cNvPr id="597" name="【保健センター・保健所】&#10;一人当たり面積平均値テキスト"/>
        <xdr:cNvSpPr txBox="1"/>
      </xdr:nvSpPr>
      <xdr:spPr>
        <a:xfrm>
          <a:off x="22199600" y="10825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45720</xdr:rowOff>
    </xdr:from>
    <xdr:to>
      <xdr:col>116</xdr:col>
      <xdr:colOff>114300</xdr:colOff>
      <xdr:row>63</xdr:row>
      <xdr:rowOff>147320</xdr:rowOff>
    </xdr:to>
    <xdr:sp macro="" textlink="">
      <xdr:nvSpPr>
        <xdr:cNvPr id="598" name="フローチャート: 判断 597"/>
        <xdr:cNvSpPr/>
      </xdr:nvSpPr>
      <xdr:spPr>
        <a:xfrm>
          <a:off x="221107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48895</xdr:rowOff>
    </xdr:from>
    <xdr:to>
      <xdr:col>112</xdr:col>
      <xdr:colOff>38100</xdr:colOff>
      <xdr:row>63</xdr:row>
      <xdr:rowOff>150495</xdr:rowOff>
    </xdr:to>
    <xdr:sp macro="" textlink="">
      <xdr:nvSpPr>
        <xdr:cNvPr id="599" name="フローチャート: 判断 598"/>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58420</xdr:rowOff>
    </xdr:from>
    <xdr:to>
      <xdr:col>107</xdr:col>
      <xdr:colOff>101600</xdr:colOff>
      <xdr:row>63</xdr:row>
      <xdr:rowOff>160020</xdr:rowOff>
    </xdr:to>
    <xdr:sp macro="" textlink="">
      <xdr:nvSpPr>
        <xdr:cNvPr id="600" name="フローチャート: 判断 599"/>
        <xdr:cNvSpPr/>
      </xdr:nvSpPr>
      <xdr:spPr>
        <a:xfrm>
          <a:off x="20383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42545</xdr:rowOff>
    </xdr:from>
    <xdr:to>
      <xdr:col>102</xdr:col>
      <xdr:colOff>165100</xdr:colOff>
      <xdr:row>63</xdr:row>
      <xdr:rowOff>144145</xdr:rowOff>
    </xdr:to>
    <xdr:sp macro="" textlink="">
      <xdr:nvSpPr>
        <xdr:cNvPr id="601" name="フローチャート: 判断 600"/>
        <xdr:cNvSpPr/>
      </xdr:nvSpPr>
      <xdr:spPr>
        <a:xfrm>
          <a:off x="19494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48895</xdr:rowOff>
    </xdr:from>
    <xdr:to>
      <xdr:col>98</xdr:col>
      <xdr:colOff>38100</xdr:colOff>
      <xdr:row>63</xdr:row>
      <xdr:rowOff>150495</xdr:rowOff>
    </xdr:to>
    <xdr:sp macro="" textlink="">
      <xdr:nvSpPr>
        <xdr:cNvPr id="602" name="フローチャート: 判断 601"/>
        <xdr:cNvSpPr/>
      </xdr:nvSpPr>
      <xdr:spPr>
        <a:xfrm>
          <a:off x="18605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3" name="テキスト ボックス 60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4" name="テキスト ボックス 60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5" name="テキスト ボックス 60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6" name="テキスト ボックス 60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7" name="テキスト ボックス 60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91440</xdr:rowOff>
    </xdr:from>
    <xdr:to>
      <xdr:col>116</xdr:col>
      <xdr:colOff>114300</xdr:colOff>
      <xdr:row>56</xdr:row>
      <xdr:rowOff>21590</xdr:rowOff>
    </xdr:to>
    <xdr:sp macro="" textlink="">
      <xdr:nvSpPr>
        <xdr:cNvPr id="608" name="楕円 607"/>
        <xdr:cNvSpPr/>
      </xdr:nvSpPr>
      <xdr:spPr>
        <a:xfrm>
          <a:off x="221107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44450</xdr:rowOff>
    </xdr:from>
    <xdr:ext cx="469900" cy="259080"/>
    <xdr:sp macro="" textlink="">
      <xdr:nvSpPr>
        <xdr:cNvPr id="609" name="【保健センター・保健所】&#10;一人当たり面積該当値テキスト"/>
        <xdr:cNvSpPr txBox="1"/>
      </xdr:nvSpPr>
      <xdr:spPr>
        <a:xfrm>
          <a:off x="22199600" y="947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114300</xdr:rowOff>
    </xdr:from>
    <xdr:to>
      <xdr:col>112</xdr:col>
      <xdr:colOff>38100</xdr:colOff>
      <xdr:row>56</xdr:row>
      <xdr:rowOff>44450</xdr:rowOff>
    </xdr:to>
    <xdr:sp macro="" textlink="">
      <xdr:nvSpPr>
        <xdr:cNvPr id="610" name="楕円 609"/>
        <xdr:cNvSpPr/>
      </xdr:nvSpPr>
      <xdr:spPr>
        <a:xfrm>
          <a:off x="212725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142240</xdr:rowOff>
    </xdr:from>
    <xdr:to>
      <xdr:col>116</xdr:col>
      <xdr:colOff>63500</xdr:colOff>
      <xdr:row>55</xdr:row>
      <xdr:rowOff>165100</xdr:rowOff>
    </xdr:to>
    <xdr:cxnSp macro="">
      <xdr:nvCxnSpPr>
        <xdr:cNvPr id="611" name="直線コネクタ 610"/>
        <xdr:cNvCxnSpPr/>
      </xdr:nvCxnSpPr>
      <xdr:spPr>
        <a:xfrm flipV="1">
          <a:off x="21323300" y="95719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140335</xdr:rowOff>
    </xdr:from>
    <xdr:to>
      <xdr:col>107</xdr:col>
      <xdr:colOff>101600</xdr:colOff>
      <xdr:row>56</xdr:row>
      <xdr:rowOff>70485</xdr:rowOff>
    </xdr:to>
    <xdr:sp macro="" textlink="">
      <xdr:nvSpPr>
        <xdr:cNvPr id="612" name="楕円 611"/>
        <xdr:cNvSpPr/>
      </xdr:nvSpPr>
      <xdr:spPr>
        <a:xfrm>
          <a:off x="203835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165100</xdr:rowOff>
    </xdr:from>
    <xdr:to>
      <xdr:col>111</xdr:col>
      <xdr:colOff>177800</xdr:colOff>
      <xdr:row>56</xdr:row>
      <xdr:rowOff>19685</xdr:rowOff>
    </xdr:to>
    <xdr:cxnSp macro="">
      <xdr:nvCxnSpPr>
        <xdr:cNvPr id="613" name="直線コネクタ 612"/>
        <xdr:cNvCxnSpPr/>
      </xdr:nvCxnSpPr>
      <xdr:spPr>
        <a:xfrm flipV="1">
          <a:off x="20434300" y="9594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163195</xdr:rowOff>
    </xdr:from>
    <xdr:to>
      <xdr:col>102</xdr:col>
      <xdr:colOff>165100</xdr:colOff>
      <xdr:row>56</xdr:row>
      <xdr:rowOff>93345</xdr:rowOff>
    </xdr:to>
    <xdr:sp macro="" textlink="">
      <xdr:nvSpPr>
        <xdr:cNvPr id="614" name="楕円 613"/>
        <xdr:cNvSpPr/>
      </xdr:nvSpPr>
      <xdr:spPr>
        <a:xfrm>
          <a:off x="194945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19685</xdr:rowOff>
    </xdr:from>
    <xdr:to>
      <xdr:col>107</xdr:col>
      <xdr:colOff>50800</xdr:colOff>
      <xdr:row>56</xdr:row>
      <xdr:rowOff>42545</xdr:rowOff>
    </xdr:to>
    <xdr:cxnSp macro="">
      <xdr:nvCxnSpPr>
        <xdr:cNvPr id="615" name="直線コネクタ 614"/>
        <xdr:cNvCxnSpPr/>
      </xdr:nvCxnSpPr>
      <xdr:spPr>
        <a:xfrm flipV="1">
          <a:off x="19545300" y="96208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20955</xdr:rowOff>
    </xdr:from>
    <xdr:to>
      <xdr:col>98</xdr:col>
      <xdr:colOff>38100</xdr:colOff>
      <xdr:row>56</xdr:row>
      <xdr:rowOff>122555</xdr:rowOff>
    </xdr:to>
    <xdr:sp macro="" textlink="">
      <xdr:nvSpPr>
        <xdr:cNvPr id="616" name="楕円 615"/>
        <xdr:cNvSpPr/>
      </xdr:nvSpPr>
      <xdr:spPr>
        <a:xfrm>
          <a:off x="18605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42545</xdr:rowOff>
    </xdr:from>
    <xdr:to>
      <xdr:col>102</xdr:col>
      <xdr:colOff>114300</xdr:colOff>
      <xdr:row>56</xdr:row>
      <xdr:rowOff>71755</xdr:rowOff>
    </xdr:to>
    <xdr:cxnSp macro="">
      <xdr:nvCxnSpPr>
        <xdr:cNvPr id="617" name="直線コネクタ 616"/>
        <xdr:cNvCxnSpPr/>
      </xdr:nvCxnSpPr>
      <xdr:spPr>
        <a:xfrm flipV="1">
          <a:off x="18656300" y="96437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141605</xdr:rowOff>
    </xdr:from>
    <xdr:ext cx="469900" cy="259080"/>
    <xdr:sp macro="" textlink="">
      <xdr:nvSpPr>
        <xdr:cNvPr id="618" name="n_1aveValue【保健センター・保健所】&#10;一人当たり面積"/>
        <xdr:cNvSpPr txBox="1"/>
      </xdr:nvSpPr>
      <xdr:spPr>
        <a:xfrm>
          <a:off x="21075650" y="1094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151130</xdr:rowOff>
    </xdr:from>
    <xdr:ext cx="468630" cy="259080"/>
    <xdr:sp macro="" textlink="">
      <xdr:nvSpPr>
        <xdr:cNvPr id="619" name="n_2aveValue【保健センター・保健所】&#10;一人当たり面積"/>
        <xdr:cNvSpPr txBox="1"/>
      </xdr:nvSpPr>
      <xdr:spPr>
        <a:xfrm>
          <a:off x="20199350" y="10952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135255</xdr:rowOff>
    </xdr:from>
    <xdr:ext cx="468630" cy="257810"/>
    <xdr:sp macro="" textlink="">
      <xdr:nvSpPr>
        <xdr:cNvPr id="620" name="n_3aveValue【保健センター・保健所】&#10;一人当たり面積"/>
        <xdr:cNvSpPr txBox="1"/>
      </xdr:nvSpPr>
      <xdr:spPr>
        <a:xfrm>
          <a:off x="19310350" y="109366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141605</xdr:rowOff>
    </xdr:from>
    <xdr:ext cx="468630" cy="259080"/>
    <xdr:sp macro="" textlink="">
      <xdr:nvSpPr>
        <xdr:cNvPr id="621" name="n_4aveValue【保健センター・保健所】&#10;一人当たり面積"/>
        <xdr:cNvSpPr txBox="1"/>
      </xdr:nvSpPr>
      <xdr:spPr>
        <a:xfrm>
          <a:off x="18421350" y="109429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54</xdr:row>
      <xdr:rowOff>60960</xdr:rowOff>
    </xdr:from>
    <xdr:ext cx="469900" cy="259080"/>
    <xdr:sp macro="" textlink="">
      <xdr:nvSpPr>
        <xdr:cNvPr id="622" name="n_1mainValue【保健センター・保健所】&#10;一人当たり面積"/>
        <xdr:cNvSpPr txBox="1"/>
      </xdr:nvSpPr>
      <xdr:spPr>
        <a:xfrm>
          <a:off x="21075650" y="931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86995</xdr:rowOff>
    </xdr:from>
    <xdr:ext cx="468630" cy="257810"/>
    <xdr:sp macro="" textlink="">
      <xdr:nvSpPr>
        <xdr:cNvPr id="623" name="n_2mainValue【保健センター・保健所】&#10;一人当たり面積"/>
        <xdr:cNvSpPr txBox="1"/>
      </xdr:nvSpPr>
      <xdr:spPr>
        <a:xfrm>
          <a:off x="20199350" y="9345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54</xdr:row>
      <xdr:rowOff>109855</xdr:rowOff>
    </xdr:from>
    <xdr:ext cx="468630" cy="257810"/>
    <xdr:sp macro="" textlink="">
      <xdr:nvSpPr>
        <xdr:cNvPr id="624" name="n_3mainValue【保健センター・保健所】&#10;一人当たり面積"/>
        <xdr:cNvSpPr txBox="1"/>
      </xdr:nvSpPr>
      <xdr:spPr>
        <a:xfrm>
          <a:off x="19310350" y="9368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54</xdr:row>
      <xdr:rowOff>139065</xdr:rowOff>
    </xdr:from>
    <xdr:ext cx="468630" cy="259080"/>
    <xdr:sp macro="" textlink="">
      <xdr:nvSpPr>
        <xdr:cNvPr id="625" name="n_4mainValue【保健センター・保健所】&#10;一人当たり面積"/>
        <xdr:cNvSpPr txBox="1"/>
      </xdr:nvSpPr>
      <xdr:spPr>
        <a:xfrm>
          <a:off x="18421350" y="9397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4" name="テキスト ボックス 63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6" name="テキスト ボックス 63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8" name="テキスト ボックス 637"/>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40" name="テキスト ボックス 639"/>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4" name="テキスト ボックス 643"/>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8" name="テキスト ボックス 647"/>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118110</xdr:rowOff>
    </xdr:from>
    <xdr:to>
      <xdr:col>85</xdr:col>
      <xdr:colOff>126365</xdr:colOff>
      <xdr:row>86</xdr:row>
      <xdr:rowOff>168910</xdr:rowOff>
    </xdr:to>
    <xdr:cxnSp macro="">
      <xdr:nvCxnSpPr>
        <xdr:cNvPr id="651" name="直線コネクタ 650"/>
        <xdr:cNvCxnSpPr/>
      </xdr:nvCxnSpPr>
      <xdr:spPr>
        <a:xfrm flipV="1">
          <a:off x="16318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2"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64770</xdr:rowOff>
    </xdr:from>
    <xdr:ext cx="405130" cy="257810"/>
    <xdr:sp macro="" textlink="">
      <xdr:nvSpPr>
        <xdr:cNvPr id="654" name="【消防施設】&#10;有形固定資産減価償却率最大値テキスト"/>
        <xdr:cNvSpPr txBox="1"/>
      </xdr:nvSpPr>
      <xdr:spPr>
        <a:xfrm>
          <a:off x="16357600" y="13266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118110</xdr:rowOff>
    </xdr:from>
    <xdr:to>
      <xdr:col>86</xdr:col>
      <xdr:colOff>25400</xdr:colOff>
      <xdr:row>78</xdr:row>
      <xdr:rowOff>118110</xdr:rowOff>
    </xdr:to>
    <xdr:cxnSp macro="">
      <xdr:nvCxnSpPr>
        <xdr:cNvPr id="655" name="直線コネクタ 654"/>
        <xdr:cNvCxnSpPr/>
      </xdr:nvCxnSpPr>
      <xdr:spPr>
        <a:xfrm>
          <a:off x="16230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127635</xdr:rowOff>
    </xdr:from>
    <xdr:ext cx="405130" cy="259080"/>
    <xdr:sp macro="" textlink="">
      <xdr:nvSpPr>
        <xdr:cNvPr id="656" name="【消防施設】&#10;有形固定資産減価償却率平均値テキスト"/>
        <xdr:cNvSpPr txBox="1"/>
      </xdr:nvSpPr>
      <xdr:spPr>
        <a:xfrm>
          <a:off x="16357600" y="14186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57" name="フローチャート: 判断 656"/>
        <xdr:cNvSpPr/>
      </xdr:nvSpPr>
      <xdr:spPr>
        <a:xfrm>
          <a:off x="162687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142240</xdr:rowOff>
    </xdr:from>
    <xdr:to>
      <xdr:col>81</xdr:col>
      <xdr:colOff>101600</xdr:colOff>
      <xdr:row>83</xdr:row>
      <xdr:rowOff>72390</xdr:rowOff>
    </xdr:to>
    <xdr:sp macro="" textlink="">
      <xdr:nvSpPr>
        <xdr:cNvPr id="658" name="フローチャート: 判断 657"/>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130810</xdr:rowOff>
    </xdr:from>
    <xdr:to>
      <xdr:col>76</xdr:col>
      <xdr:colOff>165100</xdr:colOff>
      <xdr:row>83</xdr:row>
      <xdr:rowOff>60960</xdr:rowOff>
    </xdr:to>
    <xdr:sp macro="" textlink="">
      <xdr:nvSpPr>
        <xdr:cNvPr id="659" name="フローチャート: 判断 658"/>
        <xdr:cNvSpPr/>
      </xdr:nvSpPr>
      <xdr:spPr>
        <a:xfrm>
          <a:off x="145415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60" name="フローチャート: 判断 659"/>
        <xdr:cNvSpPr/>
      </xdr:nvSpPr>
      <xdr:spPr>
        <a:xfrm>
          <a:off x="13652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83820</xdr:rowOff>
    </xdr:from>
    <xdr:to>
      <xdr:col>67</xdr:col>
      <xdr:colOff>101600</xdr:colOff>
      <xdr:row>83</xdr:row>
      <xdr:rowOff>13970</xdr:rowOff>
    </xdr:to>
    <xdr:sp macro="" textlink="">
      <xdr:nvSpPr>
        <xdr:cNvPr id="661" name="フローチャート: 判断 660"/>
        <xdr:cNvSpPr/>
      </xdr:nvSpPr>
      <xdr:spPr>
        <a:xfrm>
          <a:off x="127635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62230</xdr:rowOff>
    </xdr:from>
    <xdr:to>
      <xdr:col>85</xdr:col>
      <xdr:colOff>177800</xdr:colOff>
      <xdr:row>80</xdr:row>
      <xdr:rowOff>163830</xdr:rowOff>
    </xdr:to>
    <xdr:sp macro="" textlink="">
      <xdr:nvSpPr>
        <xdr:cNvPr id="667" name="楕円 666"/>
        <xdr:cNvSpPr/>
      </xdr:nvSpPr>
      <xdr:spPr>
        <a:xfrm>
          <a:off x="16268700" y="137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85090</xdr:rowOff>
    </xdr:from>
    <xdr:ext cx="405130" cy="259080"/>
    <xdr:sp macro="" textlink="">
      <xdr:nvSpPr>
        <xdr:cNvPr id="668" name="【消防施設】&#10;有形固定資産減価償却率該当値テキスト"/>
        <xdr:cNvSpPr txBox="1"/>
      </xdr:nvSpPr>
      <xdr:spPr>
        <a:xfrm>
          <a:off x="16357600" y="13629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18415</xdr:rowOff>
    </xdr:from>
    <xdr:to>
      <xdr:col>81</xdr:col>
      <xdr:colOff>101600</xdr:colOff>
      <xdr:row>80</xdr:row>
      <xdr:rowOff>120650</xdr:rowOff>
    </xdr:to>
    <xdr:sp macro="" textlink="">
      <xdr:nvSpPr>
        <xdr:cNvPr id="669" name="楕円 668"/>
        <xdr:cNvSpPr/>
      </xdr:nvSpPr>
      <xdr:spPr>
        <a:xfrm>
          <a:off x="15430500" y="13734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69215</xdr:rowOff>
    </xdr:from>
    <xdr:to>
      <xdr:col>85</xdr:col>
      <xdr:colOff>127000</xdr:colOff>
      <xdr:row>80</xdr:row>
      <xdr:rowOff>113030</xdr:rowOff>
    </xdr:to>
    <xdr:cxnSp macro="">
      <xdr:nvCxnSpPr>
        <xdr:cNvPr id="670" name="直線コネクタ 669"/>
        <xdr:cNvCxnSpPr/>
      </xdr:nvCxnSpPr>
      <xdr:spPr>
        <a:xfrm>
          <a:off x="15481300" y="137852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18415</xdr:rowOff>
    </xdr:from>
    <xdr:to>
      <xdr:col>76</xdr:col>
      <xdr:colOff>165100</xdr:colOff>
      <xdr:row>80</xdr:row>
      <xdr:rowOff>120650</xdr:rowOff>
    </xdr:to>
    <xdr:sp macro="" textlink="">
      <xdr:nvSpPr>
        <xdr:cNvPr id="671" name="楕円 670"/>
        <xdr:cNvSpPr/>
      </xdr:nvSpPr>
      <xdr:spPr>
        <a:xfrm>
          <a:off x="14541500" y="13734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69215</xdr:rowOff>
    </xdr:from>
    <xdr:to>
      <xdr:col>81</xdr:col>
      <xdr:colOff>50800</xdr:colOff>
      <xdr:row>80</xdr:row>
      <xdr:rowOff>69215</xdr:rowOff>
    </xdr:to>
    <xdr:cxnSp macro="">
      <xdr:nvCxnSpPr>
        <xdr:cNvPr id="672" name="直線コネクタ 671"/>
        <xdr:cNvCxnSpPr/>
      </xdr:nvCxnSpPr>
      <xdr:spPr>
        <a:xfrm>
          <a:off x="14592300" y="13785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149225</xdr:rowOff>
    </xdr:from>
    <xdr:to>
      <xdr:col>72</xdr:col>
      <xdr:colOff>38100</xdr:colOff>
      <xdr:row>80</xdr:row>
      <xdr:rowOff>79375</xdr:rowOff>
    </xdr:to>
    <xdr:sp macro="" textlink="">
      <xdr:nvSpPr>
        <xdr:cNvPr id="673" name="楕円 672"/>
        <xdr:cNvSpPr/>
      </xdr:nvSpPr>
      <xdr:spPr>
        <a:xfrm>
          <a:off x="13652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29210</xdr:rowOff>
    </xdr:from>
    <xdr:to>
      <xdr:col>76</xdr:col>
      <xdr:colOff>114300</xdr:colOff>
      <xdr:row>80</xdr:row>
      <xdr:rowOff>69215</xdr:rowOff>
    </xdr:to>
    <xdr:cxnSp macro="">
      <xdr:nvCxnSpPr>
        <xdr:cNvPr id="674" name="直線コネクタ 673"/>
        <xdr:cNvCxnSpPr/>
      </xdr:nvCxnSpPr>
      <xdr:spPr>
        <a:xfrm>
          <a:off x="13703300" y="137452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104775</xdr:rowOff>
    </xdr:from>
    <xdr:to>
      <xdr:col>67</xdr:col>
      <xdr:colOff>101600</xdr:colOff>
      <xdr:row>80</xdr:row>
      <xdr:rowOff>34925</xdr:rowOff>
    </xdr:to>
    <xdr:sp macro="" textlink="">
      <xdr:nvSpPr>
        <xdr:cNvPr id="675" name="楕円 674"/>
        <xdr:cNvSpPr/>
      </xdr:nvSpPr>
      <xdr:spPr>
        <a:xfrm>
          <a:off x="127635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155575</xdr:rowOff>
    </xdr:from>
    <xdr:to>
      <xdr:col>71</xdr:col>
      <xdr:colOff>177800</xdr:colOff>
      <xdr:row>80</xdr:row>
      <xdr:rowOff>29210</xdr:rowOff>
    </xdr:to>
    <xdr:cxnSp macro="">
      <xdr:nvCxnSpPr>
        <xdr:cNvPr id="676" name="直線コネクタ 675"/>
        <xdr:cNvCxnSpPr/>
      </xdr:nvCxnSpPr>
      <xdr:spPr>
        <a:xfrm>
          <a:off x="12814300" y="137001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63500</xdr:rowOff>
    </xdr:from>
    <xdr:ext cx="405130" cy="257810"/>
    <xdr:sp macro="" textlink="">
      <xdr:nvSpPr>
        <xdr:cNvPr id="677" name="n_1aveValue【消防施設】&#10;有形固定資産減価償却率"/>
        <xdr:cNvSpPr txBox="1"/>
      </xdr:nvSpPr>
      <xdr:spPr>
        <a:xfrm>
          <a:off x="15266035" y="142938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52070</xdr:rowOff>
    </xdr:from>
    <xdr:ext cx="403860" cy="257810"/>
    <xdr:sp macro="" textlink="">
      <xdr:nvSpPr>
        <xdr:cNvPr id="678" name="n_2aveValue【消防施設】&#10;有形固定資産減価償却率"/>
        <xdr:cNvSpPr txBox="1"/>
      </xdr:nvSpPr>
      <xdr:spPr>
        <a:xfrm>
          <a:off x="14389735" y="14282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36195</xdr:rowOff>
    </xdr:from>
    <xdr:ext cx="403860" cy="259080"/>
    <xdr:sp macro="" textlink="">
      <xdr:nvSpPr>
        <xdr:cNvPr id="679" name="n_3aveValue【消防施設】&#10;有形固定資産減価償却率"/>
        <xdr:cNvSpPr txBox="1"/>
      </xdr:nvSpPr>
      <xdr:spPr>
        <a:xfrm>
          <a:off x="13500735" y="14266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5080</xdr:rowOff>
    </xdr:from>
    <xdr:ext cx="403860" cy="259080"/>
    <xdr:sp macro="" textlink="">
      <xdr:nvSpPr>
        <xdr:cNvPr id="680" name="n_4aveValue【消防施設】&#10;有形固定資産減価償却率"/>
        <xdr:cNvSpPr txBox="1"/>
      </xdr:nvSpPr>
      <xdr:spPr>
        <a:xfrm>
          <a:off x="12611735" y="14235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136525</xdr:rowOff>
    </xdr:from>
    <xdr:ext cx="405130" cy="258445"/>
    <xdr:sp macro="" textlink="">
      <xdr:nvSpPr>
        <xdr:cNvPr id="681" name="n_1mainValue【消防施設】&#10;有形固定資産減価償却率"/>
        <xdr:cNvSpPr txBox="1"/>
      </xdr:nvSpPr>
      <xdr:spPr>
        <a:xfrm>
          <a:off x="15266035" y="13509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136525</xdr:rowOff>
    </xdr:from>
    <xdr:ext cx="403860" cy="258445"/>
    <xdr:sp macro="" textlink="">
      <xdr:nvSpPr>
        <xdr:cNvPr id="682" name="n_2mainValue【消防施設】&#10;有形固定資産減価償却率"/>
        <xdr:cNvSpPr txBox="1"/>
      </xdr:nvSpPr>
      <xdr:spPr>
        <a:xfrm>
          <a:off x="14389735" y="135096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95885</xdr:rowOff>
    </xdr:from>
    <xdr:ext cx="403860" cy="259080"/>
    <xdr:sp macro="" textlink="">
      <xdr:nvSpPr>
        <xdr:cNvPr id="683" name="n_3mainValue【消防施設】&#10;有形固定資産減価償却率"/>
        <xdr:cNvSpPr txBox="1"/>
      </xdr:nvSpPr>
      <xdr:spPr>
        <a:xfrm>
          <a:off x="13500735" y="13468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52070</xdr:rowOff>
    </xdr:from>
    <xdr:ext cx="403860" cy="257810"/>
    <xdr:sp macro="" textlink="">
      <xdr:nvSpPr>
        <xdr:cNvPr id="684" name="n_4mainValue【消防施設】&#10;有形固定資産減価償却率"/>
        <xdr:cNvSpPr txBox="1"/>
      </xdr:nvSpPr>
      <xdr:spPr>
        <a:xfrm>
          <a:off x="12611735" y="13425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3" name="テキスト ボックス 692"/>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696" name="テキスト ボックス 695"/>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698" name="テキスト ボックス 697"/>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700" name="テキスト ボックス 699"/>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702" name="テキスト ボックス 701"/>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4" name="テキスト ボックス 703"/>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63500</xdr:rowOff>
    </xdr:from>
    <xdr:to>
      <xdr:col>116</xdr:col>
      <xdr:colOff>62865</xdr:colOff>
      <xdr:row>86</xdr:row>
      <xdr:rowOff>10795</xdr:rowOff>
    </xdr:to>
    <xdr:cxnSp macro="">
      <xdr:nvCxnSpPr>
        <xdr:cNvPr id="706" name="直線コネクタ 705"/>
        <xdr:cNvCxnSpPr/>
      </xdr:nvCxnSpPr>
      <xdr:spPr>
        <a:xfrm flipV="1">
          <a:off x="22160865" y="13608050"/>
          <a:ext cx="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707"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708" name="直線コネクタ 707"/>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10160</xdr:rowOff>
    </xdr:from>
    <xdr:ext cx="469900" cy="259080"/>
    <xdr:sp macro="" textlink="">
      <xdr:nvSpPr>
        <xdr:cNvPr id="709" name="【消防施設】&#10;一人当たり面積最大値テキスト"/>
        <xdr:cNvSpPr txBox="1"/>
      </xdr:nvSpPr>
      <xdr:spPr>
        <a:xfrm>
          <a:off x="22199600" y="1338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63500</xdr:rowOff>
    </xdr:from>
    <xdr:to>
      <xdr:col>116</xdr:col>
      <xdr:colOff>152400</xdr:colOff>
      <xdr:row>79</xdr:row>
      <xdr:rowOff>63500</xdr:rowOff>
    </xdr:to>
    <xdr:cxnSp macro="">
      <xdr:nvCxnSpPr>
        <xdr:cNvPr id="710" name="直線コネクタ 709"/>
        <xdr:cNvCxnSpPr/>
      </xdr:nvCxnSpPr>
      <xdr:spPr>
        <a:xfrm>
          <a:off x="22072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155575</xdr:rowOff>
    </xdr:from>
    <xdr:ext cx="469900" cy="257810"/>
    <xdr:sp macro="" textlink="">
      <xdr:nvSpPr>
        <xdr:cNvPr id="711" name="【消防施設】&#10;一人当たり面積平均値テキスト"/>
        <xdr:cNvSpPr txBox="1"/>
      </xdr:nvSpPr>
      <xdr:spPr>
        <a:xfrm>
          <a:off x="22199600" y="143859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6350</xdr:rowOff>
    </xdr:from>
    <xdr:to>
      <xdr:col>116</xdr:col>
      <xdr:colOff>114300</xdr:colOff>
      <xdr:row>84</xdr:row>
      <xdr:rowOff>107315</xdr:rowOff>
    </xdr:to>
    <xdr:sp macro="" textlink="">
      <xdr:nvSpPr>
        <xdr:cNvPr id="712" name="フローチャート: 判断 711"/>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14605</xdr:rowOff>
    </xdr:from>
    <xdr:to>
      <xdr:col>112</xdr:col>
      <xdr:colOff>38100</xdr:colOff>
      <xdr:row>84</xdr:row>
      <xdr:rowOff>116205</xdr:rowOff>
    </xdr:to>
    <xdr:sp macro="" textlink="">
      <xdr:nvSpPr>
        <xdr:cNvPr id="713" name="フローチャート: 判断 712"/>
        <xdr:cNvSpPr/>
      </xdr:nvSpPr>
      <xdr:spPr>
        <a:xfrm>
          <a:off x="21272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24130</xdr:rowOff>
    </xdr:from>
    <xdr:to>
      <xdr:col>107</xdr:col>
      <xdr:colOff>101600</xdr:colOff>
      <xdr:row>84</xdr:row>
      <xdr:rowOff>125730</xdr:rowOff>
    </xdr:to>
    <xdr:sp macro="" textlink="">
      <xdr:nvSpPr>
        <xdr:cNvPr id="714" name="フローチャート: 判断 713"/>
        <xdr:cNvSpPr/>
      </xdr:nvSpPr>
      <xdr:spPr>
        <a:xfrm>
          <a:off x="20383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24130</xdr:rowOff>
    </xdr:from>
    <xdr:to>
      <xdr:col>102</xdr:col>
      <xdr:colOff>165100</xdr:colOff>
      <xdr:row>84</xdr:row>
      <xdr:rowOff>125730</xdr:rowOff>
    </xdr:to>
    <xdr:sp macro="" textlink="">
      <xdr:nvSpPr>
        <xdr:cNvPr id="715" name="フローチャート: 判断 714"/>
        <xdr:cNvSpPr/>
      </xdr:nvSpPr>
      <xdr:spPr>
        <a:xfrm>
          <a:off x="19494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29210</xdr:rowOff>
    </xdr:from>
    <xdr:to>
      <xdr:col>98</xdr:col>
      <xdr:colOff>38100</xdr:colOff>
      <xdr:row>84</xdr:row>
      <xdr:rowOff>130175</xdr:rowOff>
    </xdr:to>
    <xdr:sp macro="" textlink="">
      <xdr:nvSpPr>
        <xdr:cNvPr id="716" name="フローチャート: 判断 715"/>
        <xdr:cNvSpPr/>
      </xdr:nvSpPr>
      <xdr:spPr>
        <a:xfrm>
          <a:off x="186055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79</xdr:row>
      <xdr:rowOff>63500</xdr:rowOff>
    </xdr:from>
    <xdr:to>
      <xdr:col>116</xdr:col>
      <xdr:colOff>114300</xdr:colOff>
      <xdr:row>79</xdr:row>
      <xdr:rowOff>164465</xdr:rowOff>
    </xdr:to>
    <xdr:sp macro="" textlink="">
      <xdr:nvSpPr>
        <xdr:cNvPr id="722" name="楕円 721"/>
        <xdr:cNvSpPr/>
      </xdr:nvSpPr>
      <xdr:spPr>
        <a:xfrm>
          <a:off x="22110700" y="13608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149225</xdr:rowOff>
    </xdr:from>
    <xdr:ext cx="469900" cy="259080"/>
    <xdr:sp macro="" textlink="">
      <xdr:nvSpPr>
        <xdr:cNvPr id="723" name="【消防施設】&#10;一人当たり面積該当値テキスト"/>
        <xdr:cNvSpPr txBox="1"/>
      </xdr:nvSpPr>
      <xdr:spPr>
        <a:xfrm>
          <a:off x="221996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79</xdr:row>
      <xdr:rowOff>71755</xdr:rowOff>
    </xdr:from>
    <xdr:to>
      <xdr:col>112</xdr:col>
      <xdr:colOff>38100</xdr:colOff>
      <xdr:row>80</xdr:row>
      <xdr:rowOff>1905</xdr:rowOff>
    </xdr:to>
    <xdr:sp macro="" textlink="">
      <xdr:nvSpPr>
        <xdr:cNvPr id="724" name="楕円 723"/>
        <xdr:cNvSpPr/>
      </xdr:nvSpPr>
      <xdr:spPr>
        <a:xfrm>
          <a:off x="21272500" y="136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113665</xdr:rowOff>
    </xdr:from>
    <xdr:to>
      <xdr:col>116</xdr:col>
      <xdr:colOff>63500</xdr:colOff>
      <xdr:row>79</xdr:row>
      <xdr:rowOff>122555</xdr:rowOff>
    </xdr:to>
    <xdr:cxnSp macro="">
      <xdr:nvCxnSpPr>
        <xdr:cNvPr id="725" name="直線コネクタ 724"/>
        <xdr:cNvCxnSpPr/>
      </xdr:nvCxnSpPr>
      <xdr:spPr>
        <a:xfrm flipV="1">
          <a:off x="21323300" y="136582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170180</xdr:rowOff>
    </xdr:from>
    <xdr:to>
      <xdr:col>107</xdr:col>
      <xdr:colOff>101600</xdr:colOff>
      <xdr:row>79</xdr:row>
      <xdr:rowOff>100330</xdr:rowOff>
    </xdr:to>
    <xdr:sp macro="" textlink="">
      <xdr:nvSpPr>
        <xdr:cNvPr id="726" name="楕円 725"/>
        <xdr:cNvSpPr/>
      </xdr:nvSpPr>
      <xdr:spPr>
        <a:xfrm>
          <a:off x="20383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79</xdr:row>
      <xdr:rowOff>122555</xdr:rowOff>
    </xdr:to>
    <xdr:cxnSp macro="">
      <xdr:nvCxnSpPr>
        <xdr:cNvPr id="727" name="直線コネクタ 726"/>
        <xdr:cNvCxnSpPr/>
      </xdr:nvCxnSpPr>
      <xdr:spPr>
        <a:xfrm>
          <a:off x="20434300" y="1359408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17780</xdr:rowOff>
    </xdr:from>
    <xdr:to>
      <xdr:col>102</xdr:col>
      <xdr:colOff>165100</xdr:colOff>
      <xdr:row>79</xdr:row>
      <xdr:rowOff>118745</xdr:rowOff>
    </xdr:to>
    <xdr:sp macro="" textlink="">
      <xdr:nvSpPr>
        <xdr:cNvPr id="728" name="楕円 727"/>
        <xdr:cNvSpPr/>
      </xdr:nvSpPr>
      <xdr:spPr>
        <a:xfrm>
          <a:off x="19494500" y="13562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49530</xdr:rowOff>
    </xdr:from>
    <xdr:to>
      <xdr:col>107</xdr:col>
      <xdr:colOff>50800</xdr:colOff>
      <xdr:row>79</xdr:row>
      <xdr:rowOff>67945</xdr:rowOff>
    </xdr:to>
    <xdr:cxnSp macro="">
      <xdr:nvCxnSpPr>
        <xdr:cNvPr id="729" name="直線コネクタ 728"/>
        <xdr:cNvCxnSpPr/>
      </xdr:nvCxnSpPr>
      <xdr:spPr>
        <a:xfrm flipV="1">
          <a:off x="19545300" y="135940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167640</xdr:rowOff>
    </xdr:from>
    <xdr:to>
      <xdr:col>98</xdr:col>
      <xdr:colOff>38100</xdr:colOff>
      <xdr:row>80</xdr:row>
      <xdr:rowOff>97790</xdr:rowOff>
    </xdr:to>
    <xdr:sp macro="" textlink="">
      <xdr:nvSpPr>
        <xdr:cNvPr id="730" name="楕円 729"/>
        <xdr:cNvSpPr/>
      </xdr:nvSpPr>
      <xdr:spPr>
        <a:xfrm>
          <a:off x="18605500" y="137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67945</xdr:rowOff>
    </xdr:from>
    <xdr:to>
      <xdr:col>102</xdr:col>
      <xdr:colOff>114300</xdr:colOff>
      <xdr:row>80</xdr:row>
      <xdr:rowOff>46990</xdr:rowOff>
    </xdr:to>
    <xdr:cxnSp macro="">
      <xdr:nvCxnSpPr>
        <xdr:cNvPr id="731" name="直線コネクタ 730"/>
        <xdr:cNvCxnSpPr/>
      </xdr:nvCxnSpPr>
      <xdr:spPr>
        <a:xfrm flipV="1">
          <a:off x="18656300" y="136124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107315</xdr:rowOff>
    </xdr:from>
    <xdr:ext cx="469900" cy="259080"/>
    <xdr:sp macro="" textlink="">
      <xdr:nvSpPr>
        <xdr:cNvPr id="732" name="n_1aveValue【消防施設】&#10;一人当たり面積"/>
        <xdr:cNvSpPr txBox="1"/>
      </xdr:nvSpPr>
      <xdr:spPr>
        <a:xfrm>
          <a:off x="21075650" y="1450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116840</xdr:rowOff>
    </xdr:from>
    <xdr:ext cx="468630" cy="259080"/>
    <xdr:sp macro="" textlink="">
      <xdr:nvSpPr>
        <xdr:cNvPr id="733" name="n_2aveValue【消防施設】&#10;一人当たり面積"/>
        <xdr:cNvSpPr txBox="1"/>
      </xdr:nvSpPr>
      <xdr:spPr>
        <a:xfrm>
          <a:off x="20199350" y="14518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116840</xdr:rowOff>
    </xdr:from>
    <xdr:ext cx="468630" cy="259080"/>
    <xdr:sp macro="" textlink="">
      <xdr:nvSpPr>
        <xdr:cNvPr id="734" name="n_3aveValue【消防施設】&#10;一人当たり面積"/>
        <xdr:cNvSpPr txBox="1"/>
      </xdr:nvSpPr>
      <xdr:spPr>
        <a:xfrm>
          <a:off x="19310350" y="14518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121285</xdr:rowOff>
    </xdr:from>
    <xdr:ext cx="468630" cy="257810"/>
    <xdr:sp macro="" textlink="">
      <xdr:nvSpPr>
        <xdr:cNvPr id="735" name="n_4aveValue【消防施設】&#10;一人当たり面積"/>
        <xdr:cNvSpPr txBox="1"/>
      </xdr:nvSpPr>
      <xdr:spPr>
        <a:xfrm>
          <a:off x="18421350" y="14523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78</xdr:row>
      <xdr:rowOff>18415</xdr:rowOff>
    </xdr:from>
    <xdr:ext cx="469900" cy="257810"/>
    <xdr:sp macro="" textlink="">
      <xdr:nvSpPr>
        <xdr:cNvPr id="736" name="n_1mainValue【消防施設】&#10;一人当たり面積"/>
        <xdr:cNvSpPr txBox="1"/>
      </xdr:nvSpPr>
      <xdr:spPr>
        <a:xfrm>
          <a:off x="21075650" y="133915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77</xdr:row>
      <xdr:rowOff>116840</xdr:rowOff>
    </xdr:from>
    <xdr:ext cx="468630" cy="259080"/>
    <xdr:sp macro="" textlink="">
      <xdr:nvSpPr>
        <xdr:cNvPr id="737" name="n_2mainValue【消防施設】&#10;一人当たり面積"/>
        <xdr:cNvSpPr txBox="1"/>
      </xdr:nvSpPr>
      <xdr:spPr>
        <a:xfrm>
          <a:off x="20199350" y="13318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77</xdr:row>
      <xdr:rowOff>135255</xdr:rowOff>
    </xdr:from>
    <xdr:ext cx="468630" cy="257810"/>
    <xdr:sp macro="" textlink="">
      <xdr:nvSpPr>
        <xdr:cNvPr id="738" name="n_3mainValue【消防施設】&#10;一人当たり面積"/>
        <xdr:cNvSpPr txBox="1"/>
      </xdr:nvSpPr>
      <xdr:spPr>
        <a:xfrm>
          <a:off x="19310350" y="13336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78</xdr:row>
      <xdr:rowOff>114300</xdr:rowOff>
    </xdr:from>
    <xdr:ext cx="468630" cy="259080"/>
    <xdr:sp macro="" textlink="">
      <xdr:nvSpPr>
        <xdr:cNvPr id="739" name="n_4mainValue【消防施設】&#10;一人当たり面積"/>
        <xdr:cNvSpPr txBox="1"/>
      </xdr:nvSpPr>
      <xdr:spPr>
        <a:xfrm>
          <a:off x="18421350" y="13487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8" name="テキスト ボックス 7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0" name="テキスト ボックス 7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52" name="テキスト ボックス 751"/>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54" name="テキスト ボックス 753"/>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760" name="テキスト ボックス 759"/>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763" name="直線コネクタ 762"/>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764"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766"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63500</xdr:rowOff>
    </xdr:from>
    <xdr:ext cx="405130" cy="257810"/>
    <xdr:sp macro="" textlink="">
      <xdr:nvSpPr>
        <xdr:cNvPr id="768" name="【庁舎】&#10;有形固定資産減価償却率平均値テキスト"/>
        <xdr:cNvSpPr txBox="1"/>
      </xdr:nvSpPr>
      <xdr:spPr>
        <a:xfrm>
          <a:off x="16357600" y="177228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85090</xdr:rowOff>
    </xdr:from>
    <xdr:to>
      <xdr:col>85</xdr:col>
      <xdr:colOff>177800</xdr:colOff>
      <xdr:row>104</xdr:row>
      <xdr:rowOff>15240</xdr:rowOff>
    </xdr:to>
    <xdr:sp macro="" textlink="">
      <xdr:nvSpPr>
        <xdr:cNvPr id="769" name="フローチャート: 判断 768"/>
        <xdr:cNvSpPr/>
      </xdr:nvSpPr>
      <xdr:spPr>
        <a:xfrm>
          <a:off x="1626870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85090</xdr:rowOff>
    </xdr:from>
    <xdr:to>
      <xdr:col>81</xdr:col>
      <xdr:colOff>101600</xdr:colOff>
      <xdr:row>104</xdr:row>
      <xdr:rowOff>15240</xdr:rowOff>
    </xdr:to>
    <xdr:sp macro="" textlink="">
      <xdr:nvSpPr>
        <xdr:cNvPr id="770" name="フローチャート: 判断 769"/>
        <xdr:cNvSpPr/>
      </xdr:nvSpPr>
      <xdr:spPr>
        <a:xfrm>
          <a:off x="15430500" y="1774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143510</xdr:rowOff>
    </xdr:from>
    <xdr:to>
      <xdr:col>72</xdr:col>
      <xdr:colOff>38100</xdr:colOff>
      <xdr:row>104</xdr:row>
      <xdr:rowOff>73660</xdr:rowOff>
    </xdr:to>
    <xdr:sp macro="" textlink="">
      <xdr:nvSpPr>
        <xdr:cNvPr id="772" name="フローチャート: 判断 771"/>
        <xdr:cNvSpPr/>
      </xdr:nvSpPr>
      <xdr:spPr>
        <a:xfrm>
          <a:off x="13652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148590</xdr:rowOff>
    </xdr:from>
    <xdr:to>
      <xdr:col>85</xdr:col>
      <xdr:colOff>177800</xdr:colOff>
      <xdr:row>102</xdr:row>
      <xdr:rowOff>78740</xdr:rowOff>
    </xdr:to>
    <xdr:sp macro="" textlink="">
      <xdr:nvSpPr>
        <xdr:cNvPr id="779" name="楕円 778"/>
        <xdr:cNvSpPr/>
      </xdr:nvSpPr>
      <xdr:spPr>
        <a:xfrm>
          <a:off x="16268700" y="174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0</xdr:rowOff>
    </xdr:from>
    <xdr:ext cx="405130" cy="259080"/>
    <xdr:sp macro="" textlink="">
      <xdr:nvSpPr>
        <xdr:cNvPr id="780" name="【庁舎】&#10;有形固定資産減価償却率該当値テキスト"/>
        <xdr:cNvSpPr txBox="1"/>
      </xdr:nvSpPr>
      <xdr:spPr>
        <a:xfrm>
          <a:off x="16357600" y="17316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121920</xdr:rowOff>
    </xdr:from>
    <xdr:to>
      <xdr:col>81</xdr:col>
      <xdr:colOff>101600</xdr:colOff>
      <xdr:row>102</xdr:row>
      <xdr:rowOff>52070</xdr:rowOff>
    </xdr:to>
    <xdr:sp macro="" textlink="">
      <xdr:nvSpPr>
        <xdr:cNvPr id="781" name="楕円 780"/>
        <xdr:cNvSpPr/>
      </xdr:nvSpPr>
      <xdr:spPr>
        <a:xfrm>
          <a:off x="154305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1270</xdr:rowOff>
    </xdr:from>
    <xdr:to>
      <xdr:col>85</xdr:col>
      <xdr:colOff>127000</xdr:colOff>
      <xdr:row>102</xdr:row>
      <xdr:rowOff>27940</xdr:rowOff>
    </xdr:to>
    <xdr:cxnSp macro="">
      <xdr:nvCxnSpPr>
        <xdr:cNvPr id="782" name="直線コネクタ 781"/>
        <xdr:cNvCxnSpPr/>
      </xdr:nvCxnSpPr>
      <xdr:spPr>
        <a:xfrm>
          <a:off x="15481300" y="174891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96520</xdr:rowOff>
    </xdr:from>
    <xdr:to>
      <xdr:col>76</xdr:col>
      <xdr:colOff>165100</xdr:colOff>
      <xdr:row>102</xdr:row>
      <xdr:rowOff>26670</xdr:rowOff>
    </xdr:to>
    <xdr:sp macro="" textlink="">
      <xdr:nvSpPr>
        <xdr:cNvPr id="783" name="楕円 782"/>
        <xdr:cNvSpPr/>
      </xdr:nvSpPr>
      <xdr:spPr>
        <a:xfrm>
          <a:off x="14541500" y="174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147320</xdr:rowOff>
    </xdr:from>
    <xdr:to>
      <xdr:col>81</xdr:col>
      <xdr:colOff>50800</xdr:colOff>
      <xdr:row>102</xdr:row>
      <xdr:rowOff>1270</xdr:rowOff>
    </xdr:to>
    <xdr:cxnSp macro="">
      <xdr:nvCxnSpPr>
        <xdr:cNvPr id="784" name="直線コネクタ 783"/>
        <xdr:cNvCxnSpPr/>
      </xdr:nvCxnSpPr>
      <xdr:spPr>
        <a:xfrm>
          <a:off x="14592300" y="174637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69850</xdr:rowOff>
    </xdr:from>
    <xdr:to>
      <xdr:col>72</xdr:col>
      <xdr:colOff>38100</xdr:colOff>
      <xdr:row>102</xdr:row>
      <xdr:rowOff>0</xdr:rowOff>
    </xdr:to>
    <xdr:sp macro="" textlink="">
      <xdr:nvSpPr>
        <xdr:cNvPr id="785" name="楕円 784"/>
        <xdr:cNvSpPr/>
      </xdr:nvSpPr>
      <xdr:spPr>
        <a:xfrm>
          <a:off x="13652500" y="1738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120650</xdr:rowOff>
    </xdr:from>
    <xdr:to>
      <xdr:col>76</xdr:col>
      <xdr:colOff>114300</xdr:colOff>
      <xdr:row>101</xdr:row>
      <xdr:rowOff>147320</xdr:rowOff>
    </xdr:to>
    <xdr:cxnSp macro="">
      <xdr:nvCxnSpPr>
        <xdr:cNvPr id="786" name="直線コネクタ 785"/>
        <xdr:cNvCxnSpPr/>
      </xdr:nvCxnSpPr>
      <xdr:spPr>
        <a:xfrm>
          <a:off x="13703300" y="174371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43180</xdr:rowOff>
    </xdr:from>
    <xdr:to>
      <xdr:col>67</xdr:col>
      <xdr:colOff>101600</xdr:colOff>
      <xdr:row>101</xdr:row>
      <xdr:rowOff>144780</xdr:rowOff>
    </xdr:to>
    <xdr:sp macro="" textlink="">
      <xdr:nvSpPr>
        <xdr:cNvPr id="787" name="楕円 786"/>
        <xdr:cNvSpPr/>
      </xdr:nvSpPr>
      <xdr:spPr>
        <a:xfrm>
          <a:off x="127635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93980</xdr:rowOff>
    </xdr:from>
    <xdr:to>
      <xdr:col>71</xdr:col>
      <xdr:colOff>177800</xdr:colOff>
      <xdr:row>101</xdr:row>
      <xdr:rowOff>120650</xdr:rowOff>
    </xdr:to>
    <xdr:cxnSp macro="">
      <xdr:nvCxnSpPr>
        <xdr:cNvPr id="788" name="直線コネクタ 787"/>
        <xdr:cNvCxnSpPr/>
      </xdr:nvCxnSpPr>
      <xdr:spPr>
        <a:xfrm>
          <a:off x="12814300" y="174104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6350</xdr:rowOff>
    </xdr:from>
    <xdr:ext cx="405130" cy="257810"/>
    <xdr:sp macro="" textlink="">
      <xdr:nvSpPr>
        <xdr:cNvPr id="789" name="n_1aveValue【庁舎】&#10;有形固定資産減価償却率"/>
        <xdr:cNvSpPr txBox="1"/>
      </xdr:nvSpPr>
      <xdr:spPr>
        <a:xfrm>
          <a:off x="15266035" y="17837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30480</xdr:rowOff>
    </xdr:from>
    <xdr:ext cx="403860" cy="257810"/>
    <xdr:sp macro="" textlink="">
      <xdr:nvSpPr>
        <xdr:cNvPr id="790" name="n_2aveValue【庁舎】&#10;有形固定資産減価償却率"/>
        <xdr:cNvSpPr txBox="1"/>
      </xdr:nvSpPr>
      <xdr:spPr>
        <a:xfrm>
          <a:off x="14389735" y="17861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64770</xdr:rowOff>
    </xdr:from>
    <xdr:ext cx="403860" cy="257810"/>
    <xdr:sp macro="" textlink="">
      <xdr:nvSpPr>
        <xdr:cNvPr id="791" name="n_3aveValue【庁舎】&#10;有形固定資産減価償却率"/>
        <xdr:cNvSpPr txBox="1"/>
      </xdr:nvSpPr>
      <xdr:spPr>
        <a:xfrm>
          <a:off x="13500735" y="17895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35560</xdr:rowOff>
    </xdr:from>
    <xdr:ext cx="403860" cy="259080"/>
    <xdr:sp macro="" textlink="">
      <xdr:nvSpPr>
        <xdr:cNvPr id="792" name="n_4aveValue【庁舎】&#10;有形固定資産減価償却率"/>
        <xdr:cNvSpPr txBox="1"/>
      </xdr:nvSpPr>
      <xdr:spPr>
        <a:xfrm>
          <a:off x="12611735" y="17866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68580</xdr:rowOff>
    </xdr:from>
    <xdr:ext cx="405130" cy="259080"/>
    <xdr:sp macro="" textlink="">
      <xdr:nvSpPr>
        <xdr:cNvPr id="793" name="n_1mainValue【庁舎】&#10;有形固定資産減価償却率"/>
        <xdr:cNvSpPr txBox="1"/>
      </xdr:nvSpPr>
      <xdr:spPr>
        <a:xfrm>
          <a:off x="15266035" y="17213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43180</xdr:rowOff>
    </xdr:from>
    <xdr:ext cx="403860" cy="257810"/>
    <xdr:sp macro="" textlink="">
      <xdr:nvSpPr>
        <xdr:cNvPr id="794" name="n_2mainValue【庁舎】&#10;有形固定資産減価償却率"/>
        <xdr:cNvSpPr txBox="1"/>
      </xdr:nvSpPr>
      <xdr:spPr>
        <a:xfrm>
          <a:off x="14389735" y="17188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16510</xdr:rowOff>
    </xdr:from>
    <xdr:ext cx="403860" cy="259080"/>
    <xdr:sp macro="" textlink="">
      <xdr:nvSpPr>
        <xdr:cNvPr id="795" name="n_3mainValue【庁舎】&#10;有形固定資産減価償却率"/>
        <xdr:cNvSpPr txBox="1"/>
      </xdr:nvSpPr>
      <xdr:spPr>
        <a:xfrm>
          <a:off x="13500735" y="17161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161290</xdr:rowOff>
    </xdr:from>
    <xdr:ext cx="403860" cy="259080"/>
    <xdr:sp macro="" textlink="">
      <xdr:nvSpPr>
        <xdr:cNvPr id="796" name="n_4mainValue【庁舎】&#10;有形固定資産減価償却率"/>
        <xdr:cNvSpPr txBox="1"/>
      </xdr:nvSpPr>
      <xdr:spPr>
        <a:xfrm>
          <a:off x="12611735" y="17134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5" name="テキスト ボックス 80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090" cy="259080"/>
    <xdr:sp macro="" textlink="">
      <xdr:nvSpPr>
        <xdr:cNvPr id="807" name="テキスト ボックス 806"/>
        <xdr:cNvSpPr txBox="1"/>
      </xdr:nvSpPr>
      <xdr:spPr>
        <a:xfrm>
          <a:off x="17820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808" name="直線コネクタ 80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809" name="テキスト ボックス 808"/>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0" name="直線コネクタ 80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811" name="テキスト ボックス 810"/>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2" name="直線コネクタ 81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813" name="テキスト ボックス 812"/>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4" name="直線コネクタ 81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815" name="テキスト ボックス 814"/>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6" name="直線コネクタ 81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817" name="テキスト ボックス 816"/>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8" name="直線コネクタ 81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819" name="テキスト ボックス 818"/>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1" name="テキスト ボックス 82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20955</xdr:rowOff>
    </xdr:from>
    <xdr:to>
      <xdr:col>116</xdr:col>
      <xdr:colOff>62865</xdr:colOff>
      <xdr:row>108</xdr:row>
      <xdr:rowOff>164465</xdr:rowOff>
    </xdr:to>
    <xdr:cxnSp macro="">
      <xdr:nvCxnSpPr>
        <xdr:cNvPr id="823" name="直線コネクタ 822"/>
        <xdr:cNvCxnSpPr/>
      </xdr:nvCxnSpPr>
      <xdr:spPr>
        <a:xfrm flipV="1">
          <a:off x="22160865" y="17165955"/>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168275</xdr:rowOff>
    </xdr:from>
    <xdr:ext cx="469900" cy="257810"/>
    <xdr:sp macro="" textlink="">
      <xdr:nvSpPr>
        <xdr:cNvPr id="824" name="【庁舎】&#10;一人当たり面積最小値テキスト"/>
        <xdr:cNvSpPr txBox="1"/>
      </xdr:nvSpPr>
      <xdr:spPr>
        <a:xfrm>
          <a:off x="22199600" y="18684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164465</xdr:rowOff>
    </xdr:from>
    <xdr:to>
      <xdr:col>116</xdr:col>
      <xdr:colOff>152400</xdr:colOff>
      <xdr:row>108</xdr:row>
      <xdr:rowOff>164465</xdr:rowOff>
    </xdr:to>
    <xdr:cxnSp macro="">
      <xdr:nvCxnSpPr>
        <xdr:cNvPr id="825" name="直線コネクタ 824"/>
        <xdr:cNvCxnSpPr/>
      </xdr:nvCxnSpPr>
      <xdr:spPr>
        <a:xfrm>
          <a:off x="22072600" y="1868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139065</xdr:rowOff>
    </xdr:from>
    <xdr:ext cx="469900" cy="259080"/>
    <xdr:sp macro="" textlink="">
      <xdr:nvSpPr>
        <xdr:cNvPr id="826" name="【庁舎】&#10;一人当たり面積最大値テキスト"/>
        <xdr:cNvSpPr txBox="1"/>
      </xdr:nvSpPr>
      <xdr:spPr>
        <a:xfrm>
          <a:off x="22199600" y="16941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20955</xdr:rowOff>
    </xdr:from>
    <xdr:to>
      <xdr:col>116</xdr:col>
      <xdr:colOff>152400</xdr:colOff>
      <xdr:row>100</xdr:row>
      <xdr:rowOff>20955</xdr:rowOff>
    </xdr:to>
    <xdr:cxnSp macro="">
      <xdr:nvCxnSpPr>
        <xdr:cNvPr id="827" name="直線コネクタ 826"/>
        <xdr:cNvCxnSpPr/>
      </xdr:nvCxnSpPr>
      <xdr:spPr>
        <a:xfrm>
          <a:off x="22072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98425</xdr:rowOff>
    </xdr:from>
    <xdr:ext cx="469900" cy="257810"/>
    <xdr:sp macro="" textlink="">
      <xdr:nvSpPr>
        <xdr:cNvPr id="828" name="【庁舎】&#10;一人当たり面積平均値テキスト"/>
        <xdr:cNvSpPr txBox="1"/>
      </xdr:nvSpPr>
      <xdr:spPr>
        <a:xfrm>
          <a:off x="22199600" y="182721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120650</xdr:rowOff>
    </xdr:from>
    <xdr:to>
      <xdr:col>116</xdr:col>
      <xdr:colOff>114300</xdr:colOff>
      <xdr:row>107</xdr:row>
      <xdr:rowOff>50165</xdr:rowOff>
    </xdr:to>
    <xdr:sp macro="" textlink="">
      <xdr:nvSpPr>
        <xdr:cNvPr id="829" name="フローチャート: 判断 828"/>
        <xdr:cNvSpPr/>
      </xdr:nvSpPr>
      <xdr:spPr>
        <a:xfrm>
          <a:off x="221107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116840</xdr:rowOff>
    </xdr:from>
    <xdr:to>
      <xdr:col>112</xdr:col>
      <xdr:colOff>38100</xdr:colOff>
      <xdr:row>107</xdr:row>
      <xdr:rowOff>46990</xdr:rowOff>
    </xdr:to>
    <xdr:sp macro="" textlink="">
      <xdr:nvSpPr>
        <xdr:cNvPr id="830" name="フローチャート: 判断 829"/>
        <xdr:cNvSpPr/>
      </xdr:nvSpPr>
      <xdr:spPr>
        <a:xfrm>
          <a:off x="21272500" y="1829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143510</xdr:rowOff>
    </xdr:from>
    <xdr:to>
      <xdr:col>107</xdr:col>
      <xdr:colOff>101600</xdr:colOff>
      <xdr:row>107</xdr:row>
      <xdr:rowOff>73025</xdr:rowOff>
    </xdr:to>
    <xdr:sp macro="" textlink="">
      <xdr:nvSpPr>
        <xdr:cNvPr id="831" name="フローチャート: 判断 830"/>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143510</xdr:rowOff>
    </xdr:from>
    <xdr:to>
      <xdr:col>102</xdr:col>
      <xdr:colOff>165100</xdr:colOff>
      <xdr:row>107</xdr:row>
      <xdr:rowOff>73025</xdr:rowOff>
    </xdr:to>
    <xdr:sp macro="" textlink="">
      <xdr:nvSpPr>
        <xdr:cNvPr id="832" name="フローチャート: 判断 831"/>
        <xdr:cNvSpPr/>
      </xdr:nvSpPr>
      <xdr:spPr>
        <a:xfrm>
          <a:off x="19494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143510</xdr:rowOff>
    </xdr:from>
    <xdr:to>
      <xdr:col>98</xdr:col>
      <xdr:colOff>38100</xdr:colOff>
      <xdr:row>107</xdr:row>
      <xdr:rowOff>73025</xdr:rowOff>
    </xdr:to>
    <xdr:sp macro="" textlink="">
      <xdr:nvSpPr>
        <xdr:cNvPr id="833" name="フローチャート: 判断 832"/>
        <xdr:cNvSpPr/>
      </xdr:nvSpPr>
      <xdr:spPr>
        <a:xfrm>
          <a:off x="18605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141605</xdr:rowOff>
    </xdr:from>
    <xdr:to>
      <xdr:col>116</xdr:col>
      <xdr:colOff>114300</xdr:colOff>
      <xdr:row>100</xdr:row>
      <xdr:rowOff>71755</xdr:rowOff>
    </xdr:to>
    <xdr:sp macro="" textlink="">
      <xdr:nvSpPr>
        <xdr:cNvPr id="839" name="楕円 838"/>
        <xdr:cNvSpPr/>
      </xdr:nvSpPr>
      <xdr:spPr>
        <a:xfrm>
          <a:off x="22110700" y="171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94615</xdr:rowOff>
    </xdr:from>
    <xdr:ext cx="469900" cy="259080"/>
    <xdr:sp macro="" textlink="">
      <xdr:nvSpPr>
        <xdr:cNvPr id="840" name="【庁舎】&#10;一人当たり面積該当値テキスト"/>
        <xdr:cNvSpPr txBox="1"/>
      </xdr:nvSpPr>
      <xdr:spPr>
        <a:xfrm>
          <a:off x="22199600" y="1706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170815</xdr:rowOff>
    </xdr:from>
    <xdr:to>
      <xdr:col>112</xdr:col>
      <xdr:colOff>38100</xdr:colOff>
      <xdr:row>100</xdr:row>
      <xdr:rowOff>100965</xdr:rowOff>
    </xdr:to>
    <xdr:sp macro="" textlink="">
      <xdr:nvSpPr>
        <xdr:cNvPr id="841" name="楕円 840"/>
        <xdr:cNvSpPr/>
      </xdr:nvSpPr>
      <xdr:spPr>
        <a:xfrm>
          <a:off x="21272500" y="171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20955</xdr:rowOff>
    </xdr:from>
    <xdr:to>
      <xdr:col>116</xdr:col>
      <xdr:colOff>63500</xdr:colOff>
      <xdr:row>100</xdr:row>
      <xdr:rowOff>50165</xdr:rowOff>
    </xdr:to>
    <xdr:cxnSp macro="">
      <xdr:nvCxnSpPr>
        <xdr:cNvPr id="842" name="直線コネクタ 841"/>
        <xdr:cNvCxnSpPr/>
      </xdr:nvCxnSpPr>
      <xdr:spPr>
        <a:xfrm flipV="1">
          <a:off x="21323300" y="1716595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31750</xdr:rowOff>
    </xdr:from>
    <xdr:to>
      <xdr:col>107</xdr:col>
      <xdr:colOff>101600</xdr:colOff>
      <xdr:row>100</xdr:row>
      <xdr:rowOff>133350</xdr:rowOff>
    </xdr:to>
    <xdr:sp macro="" textlink="">
      <xdr:nvSpPr>
        <xdr:cNvPr id="843" name="楕円 842"/>
        <xdr:cNvSpPr/>
      </xdr:nvSpPr>
      <xdr:spPr>
        <a:xfrm>
          <a:off x="20383500" y="171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50165</xdr:rowOff>
    </xdr:from>
    <xdr:to>
      <xdr:col>111</xdr:col>
      <xdr:colOff>177800</xdr:colOff>
      <xdr:row>100</xdr:row>
      <xdr:rowOff>82550</xdr:rowOff>
    </xdr:to>
    <xdr:cxnSp macro="">
      <xdr:nvCxnSpPr>
        <xdr:cNvPr id="844" name="直線コネクタ 843"/>
        <xdr:cNvCxnSpPr/>
      </xdr:nvCxnSpPr>
      <xdr:spPr>
        <a:xfrm flipV="1">
          <a:off x="20434300" y="171951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57785</xdr:rowOff>
    </xdr:from>
    <xdr:to>
      <xdr:col>102</xdr:col>
      <xdr:colOff>165100</xdr:colOff>
      <xdr:row>100</xdr:row>
      <xdr:rowOff>159385</xdr:rowOff>
    </xdr:to>
    <xdr:sp macro="" textlink="">
      <xdr:nvSpPr>
        <xdr:cNvPr id="845" name="楕円 844"/>
        <xdr:cNvSpPr/>
      </xdr:nvSpPr>
      <xdr:spPr>
        <a:xfrm>
          <a:off x="194945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82550</xdr:rowOff>
    </xdr:from>
    <xdr:to>
      <xdr:col>107</xdr:col>
      <xdr:colOff>50800</xdr:colOff>
      <xdr:row>100</xdr:row>
      <xdr:rowOff>109220</xdr:rowOff>
    </xdr:to>
    <xdr:cxnSp macro="">
      <xdr:nvCxnSpPr>
        <xdr:cNvPr id="846" name="直線コネクタ 845"/>
        <xdr:cNvCxnSpPr/>
      </xdr:nvCxnSpPr>
      <xdr:spPr>
        <a:xfrm flipV="1">
          <a:off x="19545300" y="172275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847" name="楕円 846"/>
        <xdr:cNvSpPr/>
      </xdr:nvSpPr>
      <xdr:spPr>
        <a:xfrm>
          <a:off x="18605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109220</xdr:rowOff>
    </xdr:from>
    <xdr:to>
      <xdr:col>102</xdr:col>
      <xdr:colOff>114300</xdr:colOff>
      <xdr:row>100</xdr:row>
      <xdr:rowOff>144780</xdr:rowOff>
    </xdr:to>
    <xdr:cxnSp macro="">
      <xdr:nvCxnSpPr>
        <xdr:cNvPr id="848" name="直線コネクタ 847"/>
        <xdr:cNvCxnSpPr/>
      </xdr:nvCxnSpPr>
      <xdr:spPr>
        <a:xfrm flipV="1">
          <a:off x="18656300" y="172542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38100</xdr:rowOff>
    </xdr:from>
    <xdr:ext cx="469900" cy="259080"/>
    <xdr:sp macro="" textlink="">
      <xdr:nvSpPr>
        <xdr:cNvPr id="849" name="n_1aveValue【庁舎】&#10;一人当たり面積"/>
        <xdr:cNvSpPr txBox="1"/>
      </xdr:nvSpPr>
      <xdr:spPr>
        <a:xfrm>
          <a:off x="2107565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64135</xdr:rowOff>
    </xdr:from>
    <xdr:ext cx="468630" cy="257810"/>
    <xdr:sp macro="" textlink="">
      <xdr:nvSpPr>
        <xdr:cNvPr id="850" name="n_2aveValue【庁舎】&#10;一人当たり面積"/>
        <xdr:cNvSpPr txBox="1"/>
      </xdr:nvSpPr>
      <xdr:spPr>
        <a:xfrm>
          <a:off x="20199350" y="18409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64135</xdr:rowOff>
    </xdr:from>
    <xdr:ext cx="468630" cy="257810"/>
    <xdr:sp macro="" textlink="">
      <xdr:nvSpPr>
        <xdr:cNvPr id="851" name="n_3aveValue【庁舎】&#10;一人当たり面積"/>
        <xdr:cNvSpPr txBox="1"/>
      </xdr:nvSpPr>
      <xdr:spPr>
        <a:xfrm>
          <a:off x="19310350" y="18409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64135</xdr:rowOff>
    </xdr:from>
    <xdr:ext cx="468630" cy="257810"/>
    <xdr:sp macro="" textlink="">
      <xdr:nvSpPr>
        <xdr:cNvPr id="852" name="n_4aveValue【庁舎】&#10;一人当たり面積"/>
        <xdr:cNvSpPr txBox="1"/>
      </xdr:nvSpPr>
      <xdr:spPr>
        <a:xfrm>
          <a:off x="18421350" y="18409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98</xdr:row>
      <xdr:rowOff>117475</xdr:rowOff>
    </xdr:from>
    <xdr:ext cx="469900" cy="259080"/>
    <xdr:sp macro="" textlink="">
      <xdr:nvSpPr>
        <xdr:cNvPr id="853" name="n_1mainValue【庁舎】&#10;一人当たり面積"/>
        <xdr:cNvSpPr txBox="1"/>
      </xdr:nvSpPr>
      <xdr:spPr>
        <a:xfrm>
          <a:off x="21075650" y="16919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98</xdr:row>
      <xdr:rowOff>149860</xdr:rowOff>
    </xdr:from>
    <xdr:ext cx="468630" cy="259080"/>
    <xdr:sp macro="" textlink="">
      <xdr:nvSpPr>
        <xdr:cNvPr id="854" name="n_2mainValue【庁舎】&#10;一人当たり面積"/>
        <xdr:cNvSpPr txBox="1"/>
      </xdr:nvSpPr>
      <xdr:spPr>
        <a:xfrm>
          <a:off x="20199350" y="16951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99</xdr:row>
      <xdr:rowOff>4445</xdr:rowOff>
    </xdr:from>
    <xdr:ext cx="468630" cy="259080"/>
    <xdr:sp macro="" textlink="">
      <xdr:nvSpPr>
        <xdr:cNvPr id="855" name="n_3mainValue【庁舎】&#10;一人当たり面積"/>
        <xdr:cNvSpPr txBox="1"/>
      </xdr:nvSpPr>
      <xdr:spPr>
        <a:xfrm>
          <a:off x="19310350" y="16977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99</xdr:row>
      <xdr:rowOff>40640</xdr:rowOff>
    </xdr:from>
    <xdr:ext cx="468630" cy="257810"/>
    <xdr:sp macro="" textlink="">
      <xdr:nvSpPr>
        <xdr:cNvPr id="856" name="n_4mainValue【庁舎】&#10;一人当たり面積"/>
        <xdr:cNvSpPr txBox="1"/>
      </xdr:nvSpPr>
      <xdr:spPr>
        <a:xfrm>
          <a:off x="18421350" y="17014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一般廃棄物処理施設</a:t>
          </a:r>
          <a:r>
            <a:rPr kumimoji="1" lang="en-US" altLang="ja-JP" sz="1300">
              <a:latin typeface="ＭＳ Ｐゴシック"/>
              <a:ea typeface="ＭＳ Ｐゴシック"/>
            </a:rPr>
            <a:t>】</a:t>
          </a:r>
          <a:r>
            <a:rPr kumimoji="1" lang="ja-JP" altLang="en-US" sz="1300">
              <a:latin typeface="ＭＳ Ｐゴシック"/>
              <a:ea typeface="ＭＳ Ｐゴシック"/>
            </a:rPr>
            <a:t>施設の老朽化により減価償却率は類似団体と比較して高くなっていることから、計画的に施設の更新や改修を実施し、適切な維持管理及び老朽化対策に努める。</a:t>
          </a: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体育館・プール施設</a:t>
          </a:r>
          <a:r>
            <a:rPr kumimoji="1" lang="en-US" altLang="ja-JP" sz="1300">
              <a:latin typeface="ＭＳ Ｐゴシック"/>
              <a:ea typeface="ＭＳ Ｐゴシック"/>
            </a:rPr>
            <a:t>】</a:t>
          </a:r>
          <a:r>
            <a:rPr kumimoji="1" lang="ja-JP" altLang="en-US" sz="1300">
              <a:latin typeface="ＭＳ Ｐゴシック"/>
              <a:ea typeface="ＭＳ Ｐゴシック"/>
            </a:rPr>
            <a:t>全体的に減価償却率が類似団体と比較して高くなっていることから、施設の統廃合を検討し、適切な維持管理及び老朽化対策に努める。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福祉施設</a:t>
          </a:r>
          <a:r>
            <a:rPr kumimoji="1" lang="en-US" altLang="ja-JP" sz="1300">
              <a:latin typeface="ＭＳ Ｐゴシック"/>
              <a:ea typeface="ＭＳ Ｐゴシック"/>
            </a:rPr>
            <a:t>】</a:t>
          </a:r>
          <a:r>
            <a:rPr kumimoji="1" lang="ja-JP" altLang="en-US" sz="1300">
              <a:latin typeface="ＭＳ Ｐゴシック"/>
              <a:ea typeface="ＭＳ Ｐゴシック"/>
            </a:rPr>
            <a:t>減価償却率は類似団体と比較して高くなっている。また、施設の適正な保有量について公共施設等総合管理計画等を基に類似施設の統合や複合化の検討も今後必要である。　</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類似団体と比較して一人当たりの面積が多くなっているが、減価償却率は類似団体よりも低い結果となっている。今後も継続的に適切な維持管理を実施する。</a:t>
          </a:r>
        </a:p>
        <a:p>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人口減少や高齢化に加え、町内で中心となる産業がないこと等により、財政力指数は、県内平均を上回っているものの、類似団体比較では平均を大きく下回り、</a:t>
          </a:r>
          <a:r>
            <a:rPr kumimoji="1" lang="en-US" altLang="ja-JP" sz="1300">
              <a:latin typeface="ＭＳ Ｐゴシック"/>
              <a:ea typeface="ＭＳ Ｐゴシック"/>
            </a:rPr>
            <a:t>99</a:t>
          </a:r>
          <a:r>
            <a:rPr kumimoji="1" lang="ja-JP" altLang="en-US" sz="1300">
              <a:latin typeface="ＭＳ Ｐゴシック"/>
              <a:ea typeface="ＭＳ Ｐゴシック"/>
            </a:rPr>
            <a:t>団体中</a:t>
          </a:r>
          <a:r>
            <a:rPr kumimoji="1" lang="en-US" altLang="ja-JP" sz="1300">
              <a:latin typeface="ＭＳ Ｐゴシック"/>
              <a:ea typeface="ＭＳ Ｐゴシック"/>
            </a:rPr>
            <a:t>96</a:t>
          </a:r>
          <a:r>
            <a:rPr kumimoji="1" lang="ja-JP" altLang="en-US" sz="1300">
              <a:latin typeface="ＭＳ Ｐゴシック"/>
              <a:ea typeface="ＭＳ Ｐゴシック"/>
            </a:rPr>
            <a:t>位となっている。</a:t>
          </a:r>
        </a:p>
        <a:p>
          <a:r>
            <a:rPr kumimoji="1" lang="ja-JP" altLang="en-US" sz="1300">
              <a:latin typeface="ＭＳ Ｐゴシック"/>
              <a:ea typeface="ＭＳ Ｐゴシック"/>
            </a:rPr>
            <a:t>　遊休財産の売却やふるさと納税の強化等により、自主財源の確保に努める。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24765</xdr:rowOff>
    </xdr:from>
    <xdr:to>
      <xdr:col>23</xdr:col>
      <xdr:colOff>133350</xdr:colOff>
      <xdr:row>45</xdr:row>
      <xdr:rowOff>114300</xdr:rowOff>
    </xdr:to>
    <xdr:cxnSp macro="">
      <xdr:nvCxnSpPr>
        <xdr:cNvPr id="64" name="直線コネクタ 63"/>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7810"/>
    <xdr:sp macro="" textlink="">
      <xdr:nvSpPr>
        <xdr:cNvPr id="65" name="財政力最小値テキスト"/>
        <xdr:cNvSpPr txBox="1"/>
      </xdr:nvSpPr>
      <xdr:spPr>
        <a:xfrm>
          <a:off x="5041900" y="7801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111125</xdr:rowOff>
    </xdr:from>
    <xdr:ext cx="762000" cy="257810"/>
    <xdr:sp macro="" textlink="">
      <xdr:nvSpPr>
        <xdr:cNvPr id="67" name="財政力最大値テキスト"/>
        <xdr:cNvSpPr txBox="1"/>
      </xdr:nvSpPr>
      <xdr:spPr>
        <a:xfrm>
          <a:off x="5041900" y="61118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24765</xdr:rowOff>
    </xdr:from>
    <xdr:to>
      <xdr:col>24</xdr:col>
      <xdr:colOff>12700</xdr:colOff>
      <xdr:row>37</xdr:row>
      <xdr:rowOff>24765</xdr:rowOff>
    </xdr:to>
    <xdr:cxnSp macro="">
      <xdr:nvCxnSpPr>
        <xdr:cNvPr id="68" name="直線コネクタ 67"/>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6985</xdr:rowOff>
    </xdr:from>
    <xdr:to>
      <xdr:col>23</xdr:col>
      <xdr:colOff>133350</xdr:colOff>
      <xdr:row>45</xdr:row>
      <xdr:rowOff>20320</xdr:rowOff>
    </xdr:to>
    <xdr:cxnSp macro="">
      <xdr:nvCxnSpPr>
        <xdr:cNvPr id="69" name="直線コネクタ 68"/>
        <xdr:cNvCxnSpPr/>
      </xdr:nvCxnSpPr>
      <xdr:spPr>
        <a:xfrm flipV="1">
          <a:off x="4114800" y="77222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71755</xdr:rowOff>
    </xdr:from>
    <xdr:ext cx="762000" cy="259080"/>
    <xdr:sp macro="" textlink="">
      <xdr:nvSpPr>
        <xdr:cNvPr id="70" name="財政力平均値テキスト"/>
        <xdr:cNvSpPr txBox="1"/>
      </xdr:nvSpPr>
      <xdr:spPr>
        <a:xfrm>
          <a:off x="5041900" y="71012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55245</xdr:rowOff>
    </xdr:from>
    <xdr:to>
      <xdr:col>23</xdr:col>
      <xdr:colOff>184150</xdr:colOff>
      <xdr:row>42</xdr:row>
      <xdr:rowOff>156845</xdr:rowOff>
    </xdr:to>
    <xdr:sp macro="" textlink="">
      <xdr:nvSpPr>
        <xdr:cNvPr id="71" name="フローチャート: 判断 70"/>
        <xdr:cNvSpPr/>
      </xdr:nvSpPr>
      <xdr:spPr>
        <a:xfrm>
          <a:off x="49022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20320</xdr:rowOff>
    </xdr:to>
    <xdr:cxnSp macro="">
      <xdr:nvCxnSpPr>
        <xdr:cNvPr id="72" name="直線コネクタ 71"/>
        <xdr:cNvCxnSpPr/>
      </xdr:nvCxnSpPr>
      <xdr:spPr>
        <a:xfrm>
          <a:off x="3225800" y="7708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27940</xdr:rowOff>
    </xdr:from>
    <xdr:to>
      <xdr:col>19</xdr:col>
      <xdr:colOff>184150</xdr:colOff>
      <xdr:row>42</xdr:row>
      <xdr:rowOff>129540</xdr:rowOff>
    </xdr:to>
    <xdr:sp macro="" textlink="">
      <xdr:nvSpPr>
        <xdr:cNvPr id="73" name="フローチャート: 判断 72"/>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139700</xdr:rowOff>
    </xdr:from>
    <xdr:ext cx="736600" cy="259080"/>
    <xdr:sp macro="" textlink="">
      <xdr:nvSpPr>
        <xdr:cNvPr id="74" name="テキスト ボックス 73"/>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xdr:cNvCxnSpPr/>
      </xdr:nvCxnSpPr>
      <xdr:spPr>
        <a:xfrm>
          <a:off x="2336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14605</xdr:rowOff>
    </xdr:from>
    <xdr:to>
      <xdr:col>15</xdr:col>
      <xdr:colOff>133350</xdr:colOff>
      <xdr:row>42</xdr:row>
      <xdr:rowOff>116205</xdr:rowOff>
    </xdr:to>
    <xdr:sp macro="" textlink="">
      <xdr:nvSpPr>
        <xdr:cNvPr id="76" name="フローチャート: 判断 75"/>
        <xdr:cNvSpPr/>
      </xdr:nvSpPr>
      <xdr:spPr>
        <a:xfrm>
          <a:off x="3175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126365</xdr:rowOff>
    </xdr:from>
    <xdr:ext cx="762000" cy="259080"/>
    <xdr:sp macro="" textlink="">
      <xdr:nvSpPr>
        <xdr:cNvPr id="77" name="テキスト ボックス 76"/>
        <xdr:cNvSpPr txBox="1"/>
      </xdr:nvSpPr>
      <xdr:spPr>
        <a:xfrm>
          <a:off x="2844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151765</xdr:rowOff>
    </xdr:from>
    <xdr:to>
      <xdr:col>11</xdr:col>
      <xdr:colOff>31750</xdr:colOff>
      <xdr:row>44</xdr:row>
      <xdr:rowOff>165100</xdr:rowOff>
    </xdr:to>
    <xdr:cxnSp macro="">
      <xdr:nvCxnSpPr>
        <xdr:cNvPr id="78" name="直線コネクタ 77"/>
        <xdr:cNvCxnSpPr/>
      </xdr:nvCxnSpPr>
      <xdr:spPr>
        <a:xfrm>
          <a:off x="1447800" y="76955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41910</xdr:rowOff>
    </xdr:from>
    <xdr:to>
      <xdr:col>11</xdr:col>
      <xdr:colOff>82550</xdr:colOff>
      <xdr:row>42</xdr:row>
      <xdr:rowOff>143510</xdr:rowOff>
    </xdr:to>
    <xdr:sp macro="" textlink="">
      <xdr:nvSpPr>
        <xdr:cNvPr id="79" name="フローチャート: 判断 78"/>
        <xdr:cNvSpPr/>
      </xdr:nvSpPr>
      <xdr:spPr>
        <a:xfrm>
          <a:off x="2286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153670</xdr:rowOff>
    </xdr:from>
    <xdr:ext cx="762000" cy="259080"/>
    <xdr:sp macro="" textlink="">
      <xdr:nvSpPr>
        <xdr:cNvPr id="80" name="テキスト ボックス 79"/>
        <xdr:cNvSpPr txBox="1"/>
      </xdr:nvSpPr>
      <xdr:spPr>
        <a:xfrm>
          <a:off x="19558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143510</xdr:rowOff>
    </xdr:to>
    <xdr:sp macro="" textlink="">
      <xdr:nvSpPr>
        <xdr:cNvPr id="81" name="フローチャート: 判断 80"/>
        <xdr:cNvSpPr/>
      </xdr:nvSpPr>
      <xdr:spPr>
        <a:xfrm>
          <a:off x="1397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153670</xdr:rowOff>
    </xdr:from>
    <xdr:ext cx="762000" cy="259080"/>
    <xdr:sp macro="" textlink="">
      <xdr:nvSpPr>
        <xdr:cNvPr id="82" name="テキスト ボックス 81"/>
        <xdr:cNvSpPr txBox="1"/>
      </xdr:nvSpPr>
      <xdr:spPr>
        <a:xfrm>
          <a:off x="10668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127635</xdr:rowOff>
    </xdr:from>
    <xdr:to>
      <xdr:col>23</xdr:col>
      <xdr:colOff>184150</xdr:colOff>
      <xdr:row>45</xdr:row>
      <xdr:rowOff>57785</xdr:rowOff>
    </xdr:to>
    <xdr:sp macro="" textlink="">
      <xdr:nvSpPr>
        <xdr:cNvPr id="88" name="楕円 87"/>
        <xdr:cNvSpPr/>
      </xdr:nvSpPr>
      <xdr:spPr>
        <a:xfrm>
          <a:off x="4902200" y="767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23495</xdr:rowOff>
    </xdr:from>
    <xdr:ext cx="762000" cy="259080"/>
    <xdr:sp macro="" textlink="">
      <xdr:nvSpPr>
        <xdr:cNvPr id="89" name="財政力該当値テキスト"/>
        <xdr:cNvSpPr txBox="1"/>
      </xdr:nvSpPr>
      <xdr:spPr>
        <a:xfrm>
          <a:off x="5041900" y="7567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140970</xdr:rowOff>
    </xdr:from>
    <xdr:to>
      <xdr:col>19</xdr:col>
      <xdr:colOff>184150</xdr:colOff>
      <xdr:row>45</xdr:row>
      <xdr:rowOff>71120</xdr:rowOff>
    </xdr:to>
    <xdr:sp macro="" textlink="">
      <xdr:nvSpPr>
        <xdr:cNvPr id="90" name="楕円 89"/>
        <xdr:cNvSpPr/>
      </xdr:nvSpPr>
      <xdr:spPr>
        <a:xfrm>
          <a:off x="4064000" y="76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55880</xdr:rowOff>
    </xdr:from>
    <xdr:ext cx="736600" cy="259080"/>
    <xdr:sp macro="" textlink="">
      <xdr:nvSpPr>
        <xdr:cNvPr id="91" name="テキスト ボックス 90"/>
        <xdr:cNvSpPr txBox="1"/>
      </xdr:nvSpPr>
      <xdr:spPr>
        <a:xfrm>
          <a:off x="3733800" y="7771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29210</xdr:rowOff>
    </xdr:from>
    <xdr:ext cx="762000" cy="257810"/>
    <xdr:sp macro="" textlink="">
      <xdr:nvSpPr>
        <xdr:cNvPr id="93" name="テキスト ボックス 92"/>
        <xdr:cNvSpPr txBox="1"/>
      </xdr:nvSpPr>
      <xdr:spPr>
        <a:xfrm>
          <a:off x="2844800" y="774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29210</xdr:rowOff>
    </xdr:from>
    <xdr:ext cx="762000" cy="257810"/>
    <xdr:sp macro="" textlink="">
      <xdr:nvSpPr>
        <xdr:cNvPr id="95" name="テキスト ボックス 94"/>
        <xdr:cNvSpPr txBox="1"/>
      </xdr:nvSpPr>
      <xdr:spPr>
        <a:xfrm>
          <a:off x="1955800" y="774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100965</xdr:rowOff>
    </xdr:from>
    <xdr:to>
      <xdr:col>7</xdr:col>
      <xdr:colOff>31750</xdr:colOff>
      <xdr:row>45</xdr:row>
      <xdr:rowOff>31115</xdr:rowOff>
    </xdr:to>
    <xdr:sp macro="" textlink="">
      <xdr:nvSpPr>
        <xdr:cNvPr id="96" name="楕円 95"/>
        <xdr:cNvSpPr/>
      </xdr:nvSpPr>
      <xdr:spPr>
        <a:xfrm>
          <a:off x="1397000" y="76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15875</xdr:rowOff>
    </xdr:from>
    <xdr:ext cx="762000" cy="259080"/>
    <xdr:sp macro="" textlink="">
      <xdr:nvSpPr>
        <xdr:cNvPr id="97" name="テキスト ボックス 96"/>
        <xdr:cNvSpPr txBox="1"/>
      </xdr:nvSpPr>
      <xdr:spPr>
        <a:xfrm>
          <a:off x="1066800" y="773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令和４年度の経常収支比率は、普通交付税等の増額により、対前年度</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ポイント減少となったが、類似団体平均は</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ポイント上回る結果となった。</a:t>
          </a:r>
        </a:p>
        <a:p>
          <a:r>
            <a:rPr kumimoji="1" lang="ja-JP" altLang="en-US" sz="1300">
              <a:latin typeface="ＭＳ Ｐゴシック"/>
              <a:ea typeface="ＭＳ Ｐゴシック"/>
            </a:rPr>
            <a:t>　事業の取捨選択や縮小化、事務の効率化を図り、経常経費の削減に努める。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810"/>
    <xdr:sp macro="" textlink="">
      <xdr:nvSpPr>
        <xdr:cNvPr id="121" name="テキスト ボックス 120"/>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44450</xdr:rowOff>
    </xdr:from>
    <xdr:to>
      <xdr:col>23</xdr:col>
      <xdr:colOff>133350</xdr:colOff>
      <xdr:row>67</xdr:row>
      <xdr:rowOff>70485</xdr:rowOff>
    </xdr:to>
    <xdr:cxnSp macro="">
      <xdr:nvCxnSpPr>
        <xdr:cNvPr id="125" name="直線コネクタ 124"/>
        <xdr:cNvCxnSpPr/>
      </xdr:nvCxnSpPr>
      <xdr:spPr>
        <a:xfrm flipV="1">
          <a:off x="4953000" y="10331450"/>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42545</xdr:rowOff>
    </xdr:from>
    <xdr:ext cx="762000" cy="257810"/>
    <xdr:sp macro="" textlink="">
      <xdr:nvSpPr>
        <xdr:cNvPr id="126" name="財政構造の弾力性最小値テキスト"/>
        <xdr:cNvSpPr txBox="1"/>
      </xdr:nvSpPr>
      <xdr:spPr>
        <a:xfrm>
          <a:off x="5041900" y="11529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70485</xdr:rowOff>
    </xdr:from>
    <xdr:to>
      <xdr:col>24</xdr:col>
      <xdr:colOff>12700</xdr:colOff>
      <xdr:row>67</xdr:row>
      <xdr:rowOff>70485</xdr:rowOff>
    </xdr:to>
    <xdr:cxnSp macro="">
      <xdr:nvCxnSpPr>
        <xdr:cNvPr id="127" name="直線コネクタ 126"/>
        <xdr:cNvCxnSpPr/>
      </xdr:nvCxnSpPr>
      <xdr:spPr>
        <a:xfrm>
          <a:off x="4864100" y="1155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130810</xdr:rowOff>
    </xdr:from>
    <xdr:ext cx="762000" cy="259080"/>
    <xdr:sp macro="" textlink="">
      <xdr:nvSpPr>
        <xdr:cNvPr id="128" name="財政構造の弾力性最大値テキスト"/>
        <xdr:cNvSpPr txBox="1"/>
      </xdr:nvSpPr>
      <xdr:spPr>
        <a:xfrm>
          <a:off x="5041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44450</xdr:rowOff>
    </xdr:from>
    <xdr:to>
      <xdr:col>24</xdr:col>
      <xdr:colOff>12700</xdr:colOff>
      <xdr:row>60</xdr:row>
      <xdr:rowOff>44450</xdr:rowOff>
    </xdr:to>
    <xdr:cxnSp macro="">
      <xdr:nvCxnSpPr>
        <xdr:cNvPr id="129" name="直線コネクタ 128"/>
        <xdr:cNvCxnSpPr/>
      </xdr:nvCxnSpPr>
      <xdr:spPr>
        <a:xfrm>
          <a:off x="4864100" y="1033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68580</xdr:rowOff>
    </xdr:from>
    <xdr:to>
      <xdr:col>23</xdr:col>
      <xdr:colOff>133350</xdr:colOff>
      <xdr:row>64</xdr:row>
      <xdr:rowOff>121285</xdr:rowOff>
    </xdr:to>
    <xdr:cxnSp macro="">
      <xdr:nvCxnSpPr>
        <xdr:cNvPr id="130" name="直線コネクタ 129"/>
        <xdr:cNvCxnSpPr/>
      </xdr:nvCxnSpPr>
      <xdr:spPr>
        <a:xfrm flipV="1">
          <a:off x="4114800" y="1104138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167005</xdr:rowOff>
    </xdr:from>
    <xdr:ext cx="762000" cy="257810"/>
    <xdr:sp macro="" textlink="">
      <xdr:nvSpPr>
        <xdr:cNvPr id="131" name="財政構造の弾力性平均値テキスト"/>
        <xdr:cNvSpPr txBox="1"/>
      </xdr:nvSpPr>
      <xdr:spPr>
        <a:xfrm>
          <a:off x="5041900" y="107969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32" name="フローチャート: 判断 131"/>
        <xdr:cNvSpPr/>
      </xdr:nvSpPr>
      <xdr:spPr>
        <a:xfrm>
          <a:off x="4902200" y="109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121285</xdr:rowOff>
    </xdr:from>
    <xdr:to>
      <xdr:col>19</xdr:col>
      <xdr:colOff>133350</xdr:colOff>
      <xdr:row>64</xdr:row>
      <xdr:rowOff>169545</xdr:rowOff>
    </xdr:to>
    <xdr:cxnSp macro="">
      <xdr:nvCxnSpPr>
        <xdr:cNvPr id="133" name="直線コネクタ 132"/>
        <xdr:cNvCxnSpPr/>
      </xdr:nvCxnSpPr>
      <xdr:spPr>
        <a:xfrm flipV="1">
          <a:off x="3225800" y="110940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128905</xdr:rowOff>
    </xdr:from>
    <xdr:to>
      <xdr:col>19</xdr:col>
      <xdr:colOff>184150</xdr:colOff>
      <xdr:row>63</xdr:row>
      <xdr:rowOff>59055</xdr:rowOff>
    </xdr:to>
    <xdr:sp macro="" textlink="">
      <xdr:nvSpPr>
        <xdr:cNvPr id="134" name="フローチャート: 判断 133"/>
        <xdr:cNvSpPr/>
      </xdr:nvSpPr>
      <xdr:spPr>
        <a:xfrm>
          <a:off x="4064000" y="1075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69215</xdr:rowOff>
    </xdr:from>
    <xdr:ext cx="736600" cy="259080"/>
    <xdr:sp macro="" textlink="">
      <xdr:nvSpPr>
        <xdr:cNvPr id="135" name="テキスト ボックス 134"/>
        <xdr:cNvSpPr txBox="1"/>
      </xdr:nvSpPr>
      <xdr:spPr>
        <a:xfrm>
          <a:off x="3733800" y="1052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169545</xdr:rowOff>
    </xdr:from>
    <xdr:to>
      <xdr:col>15</xdr:col>
      <xdr:colOff>82550</xdr:colOff>
      <xdr:row>65</xdr:row>
      <xdr:rowOff>147955</xdr:rowOff>
    </xdr:to>
    <xdr:cxnSp macro="">
      <xdr:nvCxnSpPr>
        <xdr:cNvPr id="136" name="直線コネクタ 135"/>
        <xdr:cNvCxnSpPr/>
      </xdr:nvCxnSpPr>
      <xdr:spPr>
        <a:xfrm flipV="1">
          <a:off x="2336800" y="11142345"/>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41910</xdr:rowOff>
    </xdr:from>
    <xdr:to>
      <xdr:col>15</xdr:col>
      <xdr:colOff>133350</xdr:colOff>
      <xdr:row>64</xdr:row>
      <xdr:rowOff>143510</xdr:rowOff>
    </xdr:to>
    <xdr:sp macro="" textlink="">
      <xdr:nvSpPr>
        <xdr:cNvPr id="137" name="フローチャート: 判断 136"/>
        <xdr:cNvSpPr/>
      </xdr:nvSpPr>
      <xdr:spPr>
        <a:xfrm>
          <a:off x="3175000" y="1101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153670</xdr:rowOff>
    </xdr:from>
    <xdr:ext cx="762000" cy="259080"/>
    <xdr:sp macro="" textlink="">
      <xdr:nvSpPr>
        <xdr:cNvPr id="138" name="テキスト ボックス 137"/>
        <xdr:cNvSpPr txBox="1"/>
      </xdr:nvSpPr>
      <xdr:spPr>
        <a:xfrm>
          <a:off x="2844800" y="1078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147955</xdr:rowOff>
    </xdr:from>
    <xdr:to>
      <xdr:col>11</xdr:col>
      <xdr:colOff>31750</xdr:colOff>
      <xdr:row>66</xdr:row>
      <xdr:rowOff>10160</xdr:rowOff>
    </xdr:to>
    <xdr:cxnSp macro="">
      <xdr:nvCxnSpPr>
        <xdr:cNvPr id="139" name="直線コネクタ 138"/>
        <xdr:cNvCxnSpPr/>
      </xdr:nvCxnSpPr>
      <xdr:spPr>
        <a:xfrm flipV="1">
          <a:off x="1447800" y="112922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1" name="テキスト ボックス 140"/>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66040</xdr:rowOff>
    </xdr:from>
    <xdr:to>
      <xdr:col>7</xdr:col>
      <xdr:colOff>31750</xdr:colOff>
      <xdr:row>64</xdr:row>
      <xdr:rowOff>167640</xdr:rowOff>
    </xdr:to>
    <xdr:sp macro="" textlink="">
      <xdr:nvSpPr>
        <xdr:cNvPr id="142" name="フローチャート: 判断 141"/>
        <xdr:cNvSpPr/>
      </xdr:nvSpPr>
      <xdr:spPr>
        <a:xfrm>
          <a:off x="1397000" y="1103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6350</xdr:rowOff>
    </xdr:from>
    <xdr:ext cx="762000" cy="257810"/>
    <xdr:sp macro="" textlink="">
      <xdr:nvSpPr>
        <xdr:cNvPr id="143" name="テキスト ボックス 142"/>
        <xdr:cNvSpPr txBox="1"/>
      </xdr:nvSpPr>
      <xdr:spPr>
        <a:xfrm>
          <a:off x="1066800" y="10807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4" name="テキスト ボックス 143"/>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5" name="テキスト ボックス 144"/>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6" name="テキスト ボックス 145"/>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7" name="テキスト ボックス 146"/>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8" name="テキスト ボックス 147"/>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17780</xdr:rowOff>
    </xdr:from>
    <xdr:to>
      <xdr:col>23</xdr:col>
      <xdr:colOff>184150</xdr:colOff>
      <xdr:row>64</xdr:row>
      <xdr:rowOff>119380</xdr:rowOff>
    </xdr:to>
    <xdr:sp macro="" textlink="">
      <xdr:nvSpPr>
        <xdr:cNvPr id="149" name="楕円 148"/>
        <xdr:cNvSpPr/>
      </xdr:nvSpPr>
      <xdr:spPr>
        <a:xfrm>
          <a:off x="49022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161290</xdr:rowOff>
    </xdr:from>
    <xdr:ext cx="762000" cy="259080"/>
    <xdr:sp macro="" textlink="">
      <xdr:nvSpPr>
        <xdr:cNvPr id="150" name="財政構造の弾力性該当値テキスト"/>
        <xdr:cNvSpPr txBox="1"/>
      </xdr:nvSpPr>
      <xdr:spPr>
        <a:xfrm>
          <a:off x="5041900" y="1096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70485</xdr:rowOff>
    </xdr:from>
    <xdr:to>
      <xdr:col>19</xdr:col>
      <xdr:colOff>184150</xdr:colOff>
      <xdr:row>65</xdr:row>
      <xdr:rowOff>635</xdr:rowOff>
    </xdr:to>
    <xdr:sp macro="" textlink="">
      <xdr:nvSpPr>
        <xdr:cNvPr id="151" name="楕円 150"/>
        <xdr:cNvSpPr/>
      </xdr:nvSpPr>
      <xdr:spPr>
        <a:xfrm>
          <a:off x="4064000" y="110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156845</xdr:rowOff>
    </xdr:from>
    <xdr:ext cx="736600" cy="257810"/>
    <xdr:sp macro="" textlink="">
      <xdr:nvSpPr>
        <xdr:cNvPr id="152" name="テキスト ボックス 151"/>
        <xdr:cNvSpPr txBox="1"/>
      </xdr:nvSpPr>
      <xdr:spPr>
        <a:xfrm>
          <a:off x="3733800" y="111296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118745</xdr:rowOff>
    </xdr:from>
    <xdr:to>
      <xdr:col>15</xdr:col>
      <xdr:colOff>133350</xdr:colOff>
      <xdr:row>65</xdr:row>
      <xdr:rowOff>48895</xdr:rowOff>
    </xdr:to>
    <xdr:sp macro="" textlink="">
      <xdr:nvSpPr>
        <xdr:cNvPr id="153" name="楕円 152"/>
        <xdr:cNvSpPr/>
      </xdr:nvSpPr>
      <xdr:spPr>
        <a:xfrm>
          <a:off x="3175000" y="110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33655</xdr:rowOff>
    </xdr:from>
    <xdr:ext cx="762000" cy="258445"/>
    <xdr:sp macro="" textlink="">
      <xdr:nvSpPr>
        <xdr:cNvPr id="154" name="テキスト ボックス 153"/>
        <xdr:cNvSpPr txBox="1"/>
      </xdr:nvSpPr>
      <xdr:spPr>
        <a:xfrm>
          <a:off x="2844800" y="11177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97790</xdr:rowOff>
    </xdr:from>
    <xdr:to>
      <xdr:col>11</xdr:col>
      <xdr:colOff>82550</xdr:colOff>
      <xdr:row>66</xdr:row>
      <xdr:rowOff>27305</xdr:rowOff>
    </xdr:to>
    <xdr:sp macro="" textlink="">
      <xdr:nvSpPr>
        <xdr:cNvPr id="155" name="楕円 154"/>
        <xdr:cNvSpPr/>
      </xdr:nvSpPr>
      <xdr:spPr>
        <a:xfrm>
          <a:off x="2286000" y="11242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12065</xdr:rowOff>
    </xdr:from>
    <xdr:ext cx="762000" cy="259080"/>
    <xdr:sp macro="" textlink="">
      <xdr:nvSpPr>
        <xdr:cNvPr id="156" name="テキスト ボックス 155"/>
        <xdr:cNvSpPr txBox="1"/>
      </xdr:nvSpPr>
      <xdr:spPr>
        <a:xfrm>
          <a:off x="1955800" y="1132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7" name="楕円 156"/>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45720</xdr:rowOff>
    </xdr:from>
    <xdr:ext cx="762000" cy="259080"/>
    <xdr:sp macro="" textlink="">
      <xdr:nvSpPr>
        <xdr:cNvPr id="158" name="テキスト ボックス 157"/>
        <xdr:cNvSpPr txBox="1"/>
      </xdr:nvSpPr>
      <xdr:spPr>
        <a:xfrm>
          <a:off x="1066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1" name="テキスト ボックス 160"/>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[205,018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人件費は退職手当負担金の減等により</a:t>
          </a:r>
          <a:r>
            <a:rPr kumimoji="1" lang="en-US" altLang="ja-JP" sz="1300">
              <a:latin typeface="ＭＳ Ｐゴシック"/>
              <a:ea typeface="ＭＳ Ｐゴシック"/>
            </a:rPr>
            <a:t>4.0</a:t>
          </a:r>
          <a:r>
            <a:rPr kumimoji="1" lang="ja-JP" altLang="en-US" sz="1300">
              <a:latin typeface="ＭＳ Ｐゴシック"/>
              <a:ea typeface="ＭＳ Ｐゴシック"/>
            </a:rPr>
            <a:t>％減少、物件費は新型コロナウイルスワクチン接種事業等の減により</a:t>
          </a:r>
          <a:r>
            <a:rPr kumimoji="1" lang="en-US" altLang="ja-JP" sz="1300">
              <a:latin typeface="ＭＳ Ｐゴシック"/>
              <a:ea typeface="ＭＳ Ｐゴシック"/>
            </a:rPr>
            <a:t>0.8</a:t>
          </a:r>
          <a:r>
            <a:rPr kumimoji="1" lang="ja-JP" altLang="en-US" sz="1300">
              <a:latin typeface="ＭＳ Ｐゴシック"/>
              <a:ea typeface="ＭＳ Ｐゴシック"/>
            </a:rPr>
            <a:t>％減少となったが、維持補修費が道路維持管理委託料等の増により</a:t>
          </a:r>
          <a:r>
            <a:rPr kumimoji="1" lang="en-US" altLang="ja-JP" sz="1300">
              <a:latin typeface="ＭＳ Ｐゴシック"/>
              <a:ea typeface="ＭＳ Ｐゴシック"/>
            </a:rPr>
            <a:t>10.7</a:t>
          </a:r>
          <a:r>
            <a:rPr kumimoji="1" lang="ja-JP" altLang="en-US" sz="1300">
              <a:latin typeface="ＭＳ Ｐゴシック"/>
              <a:ea typeface="ＭＳ Ｐゴシック"/>
            </a:rPr>
            <a:t>％増加となった。</a:t>
          </a:r>
        </a:p>
        <a:p>
          <a:r>
            <a:rPr kumimoji="1" lang="ja-JP" altLang="en-US" sz="1300">
              <a:latin typeface="ＭＳ Ｐゴシック"/>
              <a:ea typeface="ＭＳ Ｐゴシック"/>
            </a:rPr>
            <a:t>　また、人口は</a:t>
          </a:r>
          <a:r>
            <a:rPr kumimoji="1" lang="en-US" altLang="ja-JP" sz="1300">
              <a:latin typeface="ＭＳ Ｐゴシック"/>
              <a:ea typeface="ＭＳ Ｐゴシック"/>
            </a:rPr>
            <a:t>1.7</a:t>
          </a:r>
          <a:r>
            <a:rPr kumimoji="1" lang="ja-JP" altLang="en-US" sz="1300">
              <a:latin typeface="ＭＳ Ｐゴシック"/>
              <a:ea typeface="ＭＳ Ｐゴシック"/>
            </a:rPr>
            <a:t>％減少となったため、人口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人当たりの決算額は、</a:t>
          </a:r>
          <a:r>
            <a:rPr kumimoji="1" lang="en-US" altLang="ja-JP" sz="1300">
              <a:latin typeface="ＭＳ Ｐゴシック"/>
              <a:ea typeface="ＭＳ Ｐゴシック"/>
            </a:rPr>
            <a:t>1,203</a:t>
          </a:r>
          <a:r>
            <a:rPr kumimoji="1" lang="ja-JP" altLang="en-US" sz="1300">
              <a:latin typeface="ＭＳ Ｐゴシック"/>
              <a:ea typeface="ＭＳ Ｐゴシック"/>
            </a:rPr>
            <a:t>円増加し、依然として県内平均及び類似団体平均を上回っている。本町は面積が広く、集落が点在していることや、職員数が類似団体より多いことが、要因の一つと考えられる。</a:t>
          </a:r>
        </a:p>
        <a:p>
          <a:r>
            <a:rPr kumimoji="1" lang="ja-JP" altLang="en-US" sz="1300">
              <a:latin typeface="ＭＳ Ｐゴシック"/>
              <a:ea typeface="ＭＳ Ｐゴシック"/>
            </a:rPr>
            <a:t>　職員の適正な配置や自治体</a:t>
          </a:r>
          <a:r>
            <a:rPr kumimoji="1" lang="en-US" altLang="ja-JP" sz="1300">
              <a:latin typeface="ＭＳ Ｐゴシック"/>
              <a:ea typeface="ＭＳ Ｐゴシック"/>
            </a:rPr>
            <a:t>DX</a:t>
          </a:r>
          <a:r>
            <a:rPr kumimoji="1" lang="ja-JP" altLang="en-US" sz="1300">
              <a:latin typeface="ＭＳ Ｐゴシック"/>
              <a:ea typeface="ＭＳ Ｐゴシック"/>
            </a:rPr>
            <a:t>の推進を実施し、経費削減に努める。</a:t>
          </a:r>
        </a:p>
      </xdr:txBody>
    </xdr:sp>
    <xdr:clientData/>
  </xdr:twoCellAnchor>
  <xdr:oneCellAnchor>
    <xdr:from>
      <xdr:col>3</xdr:col>
      <xdr:colOff>95250</xdr:colOff>
      <xdr:row>77</xdr:row>
      <xdr:rowOff>6350</xdr:rowOff>
    </xdr:from>
    <xdr:ext cx="349885" cy="224155"/>
    <xdr:sp macro="" textlink="">
      <xdr:nvSpPr>
        <xdr:cNvPr id="172" name="テキスト ボックス 171"/>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6" name="テキスト ボックス 175"/>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7810"/>
    <xdr:sp macro="" textlink="">
      <xdr:nvSpPr>
        <xdr:cNvPr id="180" name="テキスト ボックス 179"/>
        <xdr:cNvSpPr txBox="1"/>
      </xdr:nvSpPr>
      <xdr:spPr>
        <a:xfrm>
          <a:off x="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2" name="テキスト ボックス 181"/>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67945</xdr:rowOff>
    </xdr:from>
    <xdr:to>
      <xdr:col>23</xdr:col>
      <xdr:colOff>133350</xdr:colOff>
      <xdr:row>89</xdr:row>
      <xdr:rowOff>68580</xdr:rowOff>
    </xdr:to>
    <xdr:cxnSp macro="">
      <xdr:nvCxnSpPr>
        <xdr:cNvPr id="184" name="直線コネクタ 183"/>
        <xdr:cNvCxnSpPr/>
      </xdr:nvCxnSpPr>
      <xdr:spPr>
        <a:xfrm flipV="1">
          <a:off x="4953000" y="1395539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40640</xdr:rowOff>
    </xdr:from>
    <xdr:ext cx="762000" cy="257810"/>
    <xdr:sp macro="" textlink="">
      <xdr:nvSpPr>
        <xdr:cNvPr id="185" name="人件費・物件費等の状況最小値テキスト"/>
        <xdr:cNvSpPr txBox="1"/>
      </xdr:nvSpPr>
      <xdr:spPr>
        <a:xfrm>
          <a:off x="5041900" y="15299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319,751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68580</xdr:rowOff>
    </xdr:from>
    <xdr:to>
      <xdr:col>24</xdr:col>
      <xdr:colOff>12700</xdr:colOff>
      <xdr:row>89</xdr:row>
      <xdr:rowOff>68580</xdr:rowOff>
    </xdr:to>
    <xdr:cxnSp macro="">
      <xdr:nvCxnSpPr>
        <xdr:cNvPr id="186" name="直線コネクタ 185"/>
        <xdr:cNvCxnSpPr/>
      </xdr:nvCxnSpPr>
      <xdr:spPr>
        <a:xfrm>
          <a:off x="4864100" y="1532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154940</xdr:rowOff>
    </xdr:from>
    <xdr:ext cx="762000" cy="257810"/>
    <xdr:sp macro="" textlink="">
      <xdr:nvSpPr>
        <xdr:cNvPr id="187" name="人件費・物件費等の状況最大値テキスト"/>
        <xdr:cNvSpPr txBox="1"/>
      </xdr:nvSpPr>
      <xdr:spPr>
        <a:xfrm>
          <a:off x="5041900" y="13699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92,322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67945</xdr:rowOff>
    </xdr:from>
    <xdr:to>
      <xdr:col>24</xdr:col>
      <xdr:colOff>12700</xdr:colOff>
      <xdr:row>81</xdr:row>
      <xdr:rowOff>67945</xdr:rowOff>
    </xdr:to>
    <xdr:cxnSp macro="">
      <xdr:nvCxnSpPr>
        <xdr:cNvPr id="188" name="直線コネクタ 187"/>
        <xdr:cNvCxnSpPr/>
      </xdr:nvCxnSpPr>
      <xdr:spPr>
        <a:xfrm>
          <a:off x="4864100" y="1395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54610</xdr:rowOff>
    </xdr:from>
    <xdr:to>
      <xdr:col>23</xdr:col>
      <xdr:colOff>133350</xdr:colOff>
      <xdr:row>85</xdr:row>
      <xdr:rowOff>62230</xdr:rowOff>
    </xdr:to>
    <xdr:cxnSp macro="">
      <xdr:nvCxnSpPr>
        <xdr:cNvPr id="189" name="直線コネクタ 188"/>
        <xdr:cNvCxnSpPr/>
      </xdr:nvCxnSpPr>
      <xdr:spPr>
        <a:xfrm>
          <a:off x="4114800" y="146278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153035</xdr:rowOff>
    </xdr:from>
    <xdr:ext cx="762000" cy="259080"/>
    <xdr:sp macro="" textlink="">
      <xdr:nvSpPr>
        <xdr:cNvPr id="190" name="人件費・物件費等の状況平均値テキスト"/>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136525</xdr:rowOff>
    </xdr:from>
    <xdr:to>
      <xdr:col>23</xdr:col>
      <xdr:colOff>184150</xdr:colOff>
      <xdr:row>83</xdr:row>
      <xdr:rowOff>66675</xdr:rowOff>
    </xdr:to>
    <xdr:sp macro="" textlink="">
      <xdr:nvSpPr>
        <xdr:cNvPr id="191" name="フローチャート: 判断 190"/>
        <xdr:cNvSpPr/>
      </xdr:nvSpPr>
      <xdr:spPr>
        <a:xfrm>
          <a:off x="49022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26670</xdr:rowOff>
    </xdr:from>
    <xdr:to>
      <xdr:col>19</xdr:col>
      <xdr:colOff>133350</xdr:colOff>
      <xdr:row>85</xdr:row>
      <xdr:rowOff>54610</xdr:rowOff>
    </xdr:to>
    <xdr:cxnSp macro="">
      <xdr:nvCxnSpPr>
        <xdr:cNvPr id="192" name="直線コネクタ 191"/>
        <xdr:cNvCxnSpPr/>
      </xdr:nvCxnSpPr>
      <xdr:spPr>
        <a:xfrm>
          <a:off x="3225800" y="14599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103505</xdr:rowOff>
    </xdr:from>
    <xdr:to>
      <xdr:col>19</xdr:col>
      <xdr:colOff>184150</xdr:colOff>
      <xdr:row>83</xdr:row>
      <xdr:rowOff>33655</xdr:rowOff>
    </xdr:to>
    <xdr:sp macro="" textlink="">
      <xdr:nvSpPr>
        <xdr:cNvPr id="193" name="フローチャート: 判断 192"/>
        <xdr:cNvSpPr/>
      </xdr:nvSpPr>
      <xdr:spPr>
        <a:xfrm>
          <a:off x="4064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43815</xdr:rowOff>
    </xdr:from>
    <xdr:ext cx="736600" cy="257810"/>
    <xdr:sp macro="" textlink="">
      <xdr:nvSpPr>
        <xdr:cNvPr id="194" name="テキスト ボックス 193"/>
        <xdr:cNvSpPr txBox="1"/>
      </xdr:nvSpPr>
      <xdr:spPr>
        <a:xfrm>
          <a:off x="3733800" y="139312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134620</xdr:rowOff>
    </xdr:from>
    <xdr:to>
      <xdr:col>15</xdr:col>
      <xdr:colOff>82550</xdr:colOff>
      <xdr:row>85</xdr:row>
      <xdr:rowOff>26670</xdr:rowOff>
    </xdr:to>
    <xdr:cxnSp macro="">
      <xdr:nvCxnSpPr>
        <xdr:cNvPr id="195" name="直線コネクタ 194"/>
        <xdr:cNvCxnSpPr/>
      </xdr:nvCxnSpPr>
      <xdr:spPr>
        <a:xfrm>
          <a:off x="2336800" y="145364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60325</xdr:rowOff>
    </xdr:from>
    <xdr:to>
      <xdr:col>15</xdr:col>
      <xdr:colOff>133350</xdr:colOff>
      <xdr:row>82</xdr:row>
      <xdr:rowOff>161925</xdr:rowOff>
    </xdr:to>
    <xdr:sp macro="" textlink="">
      <xdr:nvSpPr>
        <xdr:cNvPr id="196" name="フローチャート: 判断 195"/>
        <xdr:cNvSpPr/>
      </xdr:nvSpPr>
      <xdr:spPr>
        <a:xfrm>
          <a:off x="3175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xdr:rowOff>
    </xdr:from>
    <xdr:ext cx="762000" cy="259080"/>
    <xdr:sp macro="" textlink="">
      <xdr:nvSpPr>
        <xdr:cNvPr id="197" name="テキスト ボックス 196"/>
        <xdr:cNvSpPr txBox="1"/>
      </xdr:nvSpPr>
      <xdr:spPr>
        <a:xfrm>
          <a:off x="2844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3810</xdr:rowOff>
    </xdr:from>
    <xdr:to>
      <xdr:col>11</xdr:col>
      <xdr:colOff>31750</xdr:colOff>
      <xdr:row>84</xdr:row>
      <xdr:rowOff>134620</xdr:rowOff>
    </xdr:to>
    <xdr:cxnSp macro="">
      <xdr:nvCxnSpPr>
        <xdr:cNvPr id="198" name="直線コネクタ 197"/>
        <xdr:cNvCxnSpPr/>
      </xdr:nvCxnSpPr>
      <xdr:spPr>
        <a:xfrm>
          <a:off x="1447800" y="1440561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0</xdr:rowOff>
    </xdr:from>
    <xdr:to>
      <xdr:col>11</xdr:col>
      <xdr:colOff>82550</xdr:colOff>
      <xdr:row>82</xdr:row>
      <xdr:rowOff>101600</xdr:rowOff>
    </xdr:to>
    <xdr:sp macro="" textlink="">
      <xdr:nvSpPr>
        <xdr:cNvPr id="199" name="フローチャート: 判断 198"/>
        <xdr:cNvSpPr/>
      </xdr:nvSpPr>
      <xdr:spPr>
        <a:xfrm>
          <a:off x="22860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111760</xdr:rowOff>
    </xdr:from>
    <xdr:ext cx="762000" cy="257810"/>
    <xdr:sp macro="" textlink="">
      <xdr:nvSpPr>
        <xdr:cNvPr id="200" name="テキスト ボックス 199"/>
        <xdr:cNvSpPr txBox="1"/>
      </xdr:nvSpPr>
      <xdr:spPr>
        <a:xfrm>
          <a:off x="1955800" y="13827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635</xdr:rowOff>
    </xdr:from>
    <xdr:to>
      <xdr:col>7</xdr:col>
      <xdr:colOff>31750</xdr:colOff>
      <xdr:row>82</xdr:row>
      <xdr:rowOff>102235</xdr:rowOff>
    </xdr:to>
    <xdr:sp macro="" textlink="">
      <xdr:nvSpPr>
        <xdr:cNvPr id="201" name="フローチャート: 判断 200"/>
        <xdr:cNvSpPr/>
      </xdr:nvSpPr>
      <xdr:spPr>
        <a:xfrm>
          <a:off x="13970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112395</xdr:rowOff>
    </xdr:from>
    <xdr:ext cx="762000" cy="257810"/>
    <xdr:sp macro="" textlink="">
      <xdr:nvSpPr>
        <xdr:cNvPr id="202" name="テキスト ボックス 201"/>
        <xdr:cNvSpPr txBox="1"/>
      </xdr:nvSpPr>
      <xdr:spPr>
        <a:xfrm>
          <a:off x="1066800" y="13828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11430</xdr:rowOff>
    </xdr:from>
    <xdr:to>
      <xdr:col>23</xdr:col>
      <xdr:colOff>184150</xdr:colOff>
      <xdr:row>85</xdr:row>
      <xdr:rowOff>113030</xdr:rowOff>
    </xdr:to>
    <xdr:sp macro="" textlink="">
      <xdr:nvSpPr>
        <xdr:cNvPr id="208" name="楕円 207"/>
        <xdr:cNvSpPr/>
      </xdr:nvSpPr>
      <xdr:spPr>
        <a:xfrm>
          <a:off x="49022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154940</xdr:rowOff>
    </xdr:from>
    <xdr:ext cx="762000" cy="257810"/>
    <xdr:sp macro="" textlink="">
      <xdr:nvSpPr>
        <xdr:cNvPr id="209" name="人件費・物件費等の状況該当値テキスト"/>
        <xdr:cNvSpPr txBox="1"/>
      </xdr:nvSpPr>
      <xdr:spPr>
        <a:xfrm>
          <a:off x="5041900" y="14556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3810</xdr:rowOff>
    </xdr:from>
    <xdr:to>
      <xdr:col>19</xdr:col>
      <xdr:colOff>184150</xdr:colOff>
      <xdr:row>85</xdr:row>
      <xdr:rowOff>105410</xdr:rowOff>
    </xdr:to>
    <xdr:sp macro="" textlink="">
      <xdr:nvSpPr>
        <xdr:cNvPr id="210" name="楕円 209"/>
        <xdr:cNvSpPr/>
      </xdr:nvSpPr>
      <xdr:spPr>
        <a:xfrm>
          <a:off x="40640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90170</xdr:rowOff>
    </xdr:from>
    <xdr:ext cx="736600" cy="259080"/>
    <xdr:sp macro="" textlink="">
      <xdr:nvSpPr>
        <xdr:cNvPr id="211" name="テキスト ボックス 210"/>
        <xdr:cNvSpPr txBox="1"/>
      </xdr:nvSpPr>
      <xdr:spPr>
        <a:xfrm>
          <a:off x="3733800" y="1466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147320</xdr:rowOff>
    </xdr:from>
    <xdr:to>
      <xdr:col>15</xdr:col>
      <xdr:colOff>133350</xdr:colOff>
      <xdr:row>85</xdr:row>
      <xdr:rowOff>77470</xdr:rowOff>
    </xdr:to>
    <xdr:sp macro="" textlink="">
      <xdr:nvSpPr>
        <xdr:cNvPr id="212" name="楕円 211"/>
        <xdr:cNvSpPr/>
      </xdr:nvSpPr>
      <xdr:spPr>
        <a:xfrm>
          <a:off x="31750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62230</xdr:rowOff>
    </xdr:from>
    <xdr:ext cx="762000" cy="259080"/>
    <xdr:sp macro="" textlink="">
      <xdr:nvSpPr>
        <xdr:cNvPr id="213" name="テキスト ボックス 212"/>
        <xdr:cNvSpPr txBox="1"/>
      </xdr:nvSpPr>
      <xdr:spPr>
        <a:xfrm>
          <a:off x="2844800" y="1463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83820</xdr:rowOff>
    </xdr:from>
    <xdr:to>
      <xdr:col>11</xdr:col>
      <xdr:colOff>82550</xdr:colOff>
      <xdr:row>85</xdr:row>
      <xdr:rowOff>13970</xdr:rowOff>
    </xdr:to>
    <xdr:sp macro="" textlink="">
      <xdr:nvSpPr>
        <xdr:cNvPr id="214" name="楕円 213"/>
        <xdr:cNvSpPr/>
      </xdr:nvSpPr>
      <xdr:spPr>
        <a:xfrm>
          <a:off x="22860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170180</xdr:rowOff>
    </xdr:from>
    <xdr:ext cx="762000" cy="259080"/>
    <xdr:sp macro="" textlink="">
      <xdr:nvSpPr>
        <xdr:cNvPr id="215" name="テキスト ボックス 214"/>
        <xdr:cNvSpPr txBox="1"/>
      </xdr:nvSpPr>
      <xdr:spPr>
        <a:xfrm>
          <a:off x="1955800" y="1457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188,593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124460</xdr:rowOff>
    </xdr:from>
    <xdr:to>
      <xdr:col>7</xdr:col>
      <xdr:colOff>31750</xdr:colOff>
      <xdr:row>84</xdr:row>
      <xdr:rowOff>54610</xdr:rowOff>
    </xdr:to>
    <xdr:sp macro="" textlink="">
      <xdr:nvSpPr>
        <xdr:cNvPr id="216" name="楕円 215"/>
        <xdr:cNvSpPr/>
      </xdr:nvSpPr>
      <xdr:spPr>
        <a:xfrm>
          <a:off x="13970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39370</xdr:rowOff>
    </xdr:from>
    <xdr:ext cx="762000" cy="259080"/>
    <xdr:sp macro="" textlink="">
      <xdr:nvSpPr>
        <xdr:cNvPr id="217" name="テキスト ボックス 216"/>
        <xdr:cNvSpPr txBox="1"/>
      </xdr:nvSpPr>
      <xdr:spPr>
        <a:xfrm>
          <a:off x="1066800" y="1444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166,917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0" name="テキスト ボックス 219"/>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令和４年度のラスパイレス指数は、類似団体平均とほぼ並ぶ結果となった。今後においても、各種手当の総点検、給与制度の総合的見直しを行うなど、給与の適正化に努める。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4" name="テキスト ボックス 233"/>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36" name="テキスト ボックス 235"/>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86995</xdr:rowOff>
    </xdr:to>
    <xdr:cxnSp macro="">
      <xdr:nvCxnSpPr>
        <xdr:cNvPr id="248" name="直線コネクタ 247"/>
        <xdr:cNvCxnSpPr/>
      </xdr:nvCxnSpPr>
      <xdr:spPr>
        <a:xfrm flipV="1">
          <a:off x="17018000" y="1381188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59055</xdr:rowOff>
    </xdr:from>
    <xdr:ext cx="762000" cy="259080"/>
    <xdr:sp macro="" textlink="">
      <xdr:nvSpPr>
        <xdr:cNvPr id="249" name="給与水準   （国との比較）最小値テキスト"/>
        <xdr:cNvSpPr txBox="1"/>
      </xdr:nvSpPr>
      <xdr:spPr>
        <a:xfrm>
          <a:off x="17106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86995</xdr:rowOff>
    </xdr:from>
    <xdr:to>
      <xdr:col>81</xdr:col>
      <xdr:colOff>133350</xdr:colOff>
      <xdr:row>89</xdr:row>
      <xdr:rowOff>86995</xdr:rowOff>
    </xdr:to>
    <xdr:cxnSp macro="">
      <xdr:nvCxnSpPr>
        <xdr:cNvPr id="250" name="直線コネクタ 249"/>
        <xdr:cNvCxnSpPr/>
      </xdr:nvCxnSpPr>
      <xdr:spPr>
        <a:xfrm>
          <a:off x="16929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1"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2" name="直線コネクタ 251"/>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48895</xdr:rowOff>
    </xdr:from>
    <xdr:to>
      <xdr:col>81</xdr:col>
      <xdr:colOff>44450</xdr:colOff>
      <xdr:row>85</xdr:row>
      <xdr:rowOff>83185</xdr:rowOff>
    </xdr:to>
    <xdr:cxnSp macro="">
      <xdr:nvCxnSpPr>
        <xdr:cNvPr id="253" name="直線コネクタ 252"/>
        <xdr:cNvCxnSpPr/>
      </xdr:nvCxnSpPr>
      <xdr:spPr>
        <a:xfrm flipV="1">
          <a:off x="16179800" y="146221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7810"/>
    <xdr:sp macro="" textlink="">
      <xdr:nvSpPr>
        <xdr:cNvPr id="254" name="給与水準   （国との比較）平均値テキスト"/>
        <xdr:cNvSpPr txBox="1"/>
      </xdr:nvSpPr>
      <xdr:spPr>
        <a:xfrm>
          <a:off x="17106900" y="14399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83185</xdr:rowOff>
    </xdr:to>
    <xdr:cxnSp macro="">
      <xdr:nvCxnSpPr>
        <xdr:cNvPr id="256" name="直線コネクタ 255"/>
        <xdr:cNvCxnSpPr/>
      </xdr:nvCxnSpPr>
      <xdr:spPr>
        <a:xfrm>
          <a:off x="15290800" y="1463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169545</xdr:rowOff>
    </xdr:from>
    <xdr:to>
      <xdr:col>77</xdr:col>
      <xdr:colOff>95250</xdr:colOff>
      <xdr:row>85</xdr:row>
      <xdr:rowOff>99695</xdr:rowOff>
    </xdr:to>
    <xdr:sp macro="" textlink="">
      <xdr:nvSpPr>
        <xdr:cNvPr id="257" name="フローチャート: 判断 256"/>
        <xdr:cNvSpPr/>
      </xdr:nvSpPr>
      <xdr:spPr>
        <a:xfrm>
          <a:off x="16129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109855</xdr:rowOff>
    </xdr:from>
    <xdr:ext cx="736600" cy="257810"/>
    <xdr:sp macro="" textlink="">
      <xdr:nvSpPr>
        <xdr:cNvPr id="258" name="テキスト ボックス 257"/>
        <xdr:cNvSpPr txBox="1"/>
      </xdr:nvSpPr>
      <xdr:spPr>
        <a:xfrm>
          <a:off x="15798800" y="14340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99695</xdr:rowOff>
    </xdr:from>
    <xdr:to>
      <xdr:col>72</xdr:col>
      <xdr:colOff>203200</xdr:colOff>
      <xdr:row>85</xdr:row>
      <xdr:rowOff>66040</xdr:rowOff>
    </xdr:to>
    <xdr:cxnSp macro="">
      <xdr:nvCxnSpPr>
        <xdr:cNvPr id="259" name="直線コネクタ 258"/>
        <xdr:cNvCxnSpPr/>
      </xdr:nvCxnSpPr>
      <xdr:spPr>
        <a:xfrm>
          <a:off x="14401800" y="145014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macro="" textlink="">
      <xdr:nvSpPr>
        <xdr:cNvPr id="260" name="フローチャート: 判断 259"/>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macro="" textlink="">
      <xdr:nvSpPr>
        <xdr:cNvPr id="261" name="テキスト ボックス 260"/>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99695</xdr:rowOff>
    </xdr:from>
    <xdr:to>
      <xdr:col>68</xdr:col>
      <xdr:colOff>152400</xdr:colOff>
      <xdr:row>84</xdr:row>
      <xdr:rowOff>116840</xdr:rowOff>
    </xdr:to>
    <xdr:cxnSp macro="">
      <xdr:nvCxnSpPr>
        <xdr:cNvPr id="262" name="直線コネクタ 261"/>
        <xdr:cNvCxnSpPr/>
      </xdr:nvCxnSpPr>
      <xdr:spPr>
        <a:xfrm flipV="1">
          <a:off x="13512800" y="14501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15240</xdr:rowOff>
    </xdr:from>
    <xdr:to>
      <xdr:col>68</xdr:col>
      <xdr:colOff>203200</xdr:colOff>
      <xdr:row>85</xdr:row>
      <xdr:rowOff>116840</xdr:rowOff>
    </xdr:to>
    <xdr:sp macro="" textlink="">
      <xdr:nvSpPr>
        <xdr:cNvPr id="263" name="フローチャート: 判断 262"/>
        <xdr:cNvSpPr/>
      </xdr:nvSpPr>
      <xdr:spPr>
        <a:xfrm>
          <a:off x="14351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101600</xdr:rowOff>
    </xdr:from>
    <xdr:ext cx="762000" cy="259080"/>
    <xdr:sp macro="" textlink="">
      <xdr:nvSpPr>
        <xdr:cNvPr id="264" name="テキスト ボックス 263"/>
        <xdr:cNvSpPr txBox="1"/>
      </xdr:nvSpPr>
      <xdr:spPr>
        <a:xfrm>
          <a:off x="14020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32385</xdr:rowOff>
    </xdr:from>
    <xdr:to>
      <xdr:col>64</xdr:col>
      <xdr:colOff>152400</xdr:colOff>
      <xdr:row>85</xdr:row>
      <xdr:rowOff>133985</xdr:rowOff>
    </xdr:to>
    <xdr:sp macro="" textlink="">
      <xdr:nvSpPr>
        <xdr:cNvPr id="265" name="フローチャート: 判断 264"/>
        <xdr:cNvSpPr/>
      </xdr:nvSpPr>
      <xdr:spPr>
        <a:xfrm>
          <a:off x="13462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118745</xdr:rowOff>
    </xdr:from>
    <xdr:ext cx="762000" cy="259080"/>
    <xdr:sp macro="" textlink="">
      <xdr:nvSpPr>
        <xdr:cNvPr id="266" name="テキスト ボックス 265"/>
        <xdr:cNvSpPr txBox="1"/>
      </xdr:nvSpPr>
      <xdr:spPr>
        <a:xfrm>
          <a:off x="13131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169545</xdr:rowOff>
    </xdr:from>
    <xdr:to>
      <xdr:col>81</xdr:col>
      <xdr:colOff>95250</xdr:colOff>
      <xdr:row>85</xdr:row>
      <xdr:rowOff>99695</xdr:rowOff>
    </xdr:to>
    <xdr:sp macro="" textlink="">
      <xdr:nvSpPr>
        <xdr:cNvPr id="272" name="楕円 271"/>
        <xdr:cNvSpPr/>
      </xdr:nvSpPr>
      <xdr:spPr>
        <a:xfrm>
          <a:off x="169672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141605</xdr:rowOff>
    </xdr:from>
    <xdr:ext cx="762000" cy="259080"/>
    <xdr:sp macro="" textlink="">
      <xdr:nvSpPr>
        <xdr:cNvPr id="273" name="給与水準   （国との比較）該当値テキスト"/>
        <xdr:cNvSpPr txBox="1"/>
      </xdr:nvSpPr>
      <xdr:spPr>
        <a:xfrm>
          <a:off x="17106900" y="1454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32385</xdr:rowOff>
    </xdr:from>
    <xdr:to>
      <xdr:col>77</xdr:col>
      <xdr:colOff>95250</xdr:colOff>
      <xdr:row>85</xdr:row>
      <xdr:rowOff>133985</xdr:rowOff>
    </xdr:to>
    <xdr:sp macro="" textlink="">
      <xdr:nvSpPr>
        <xdr:cNvPr id="274" name="楕円 273"/>
        <xdr:cNvSpPr/>
      </xdr:nvSpPr>
      <xdr:spPr>
        <a:xfrm>
          <a:off x="16129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118745</xdr:rowOff>
    </xdr:from>
    <xdr:ext cx="736600" cy="259080"/>
    <xdr:sp macro="" textlink="">
      <xdr:nvSpPr>
        <xdr:cNvPr id="275" name="テキスト ボックス 274"/>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15240</xdr:rowOff>
    </xdr:from>
    <xdr:to>
      <xdr:col>73</xdr:col>
      <xdr:colOff>44450</xdr:colOff>
      <xdr:row>85</xdr:row>
      <xdr:rowOff>116840</xdr:rowOff>
    </xdr:to>
    <xdr:sp macro="" textlink="">
      <xdr:nvSpPr>
        <xdr:cNvPr id="276" name="楕円 275"/>
        <xdr:cNvSpPr/>
      </xdr:nvSpPr>
      <xdr:spPr>
        <a:xfrm>
          <a:off x="15240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127000</xdr:rowOff>
    </xdr:from>
    <xdr:ext cx="762000" cy="259080"/>
    <xdr:sp macro="" textlink="">
      <xdr:nvSpPr>
        <xdr:cNvPr id="277" name="テキスト ボックス 276"/>
        <xdr:cNvSpPr txBox="1"/>
      </xdr:nvSpPr>
      <xdr:spPr>
        <a:xfrm>
          <a:off x="14909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48895</xdr:rowOff>
    </xdr:from>
    <xdr:to>
      <xdr:col>68</xdr:col>
      <xdr:colOff>203200</xdr:colOff>
      <xdr:row>84</xdr:row>
      <xdr:rowOff>150495</xdr:rowOff>
    </xdr:to>
    <xdr:sp macro="" textlink="">
      <xdr:nvSpPr>
        <xdr:cNvPr id="278" name="楕円 277"/>
        <xdr:cNvSpPr/>
      </xdr:nvSpPr>
      <xdr:spPr>
        <a:xfrm>
          <a:off x="143510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160655</xdr:rowOff>
    </xdr:from>
    <xdr:ext cx="762000" cy="259080"/>
    <xdr:sp macro="" textlink="">
      <xdr:nvSpPr>
        <xdr:cNvPr id="279" name="テキスト ボックス 278"/>
        <xdr:cNvSpPr txBox="1"/>
      </xdr:nvSpPr>
      <xdr:spPr>
        <a:xfrm>
          <a:off x="14020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66040</xdr:rowOff>
    </xdr:from>
    <xdr:to>
      <xdr:col>64</xdr:col>
      <xdr:colOff>152400</xdr:colOff>
      <xdr:row>84</xdr:row>
      <xdr:rowOff>167640</xdr:rowOff>
    </xdr:to>
    <xdr:sp macro="" textlink="">
      <xdr:nvSpPr>
        <xdr:cNvPr id="280" name="楕円 279"/>
        <xdr:cNvSpPr/>
      </xdr:nvSpPr>
      <xdr:spPr>
        <a:xfrm>
          <a:off x="13462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6350</xdr:rowOff>
    </xdr:from>
    <xdr:ext cx="762000" cy="257810"/>
    <xdr:sp macro="" textlink="">
      <xdr:nvSpPr>
        <xdr:cNvPr id="281" name="テキスト ボックス 280"/>
        <xdr:cNvSpPr txBox="1"/>
      </xdr:nvSpPr>
      <xdr:spPr>
        <a:xfrm>
          <a:off x="13131800" y="14236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定管理者導入やごみ収集などのアウトソーシングを行い、定員管理に努めているが、総合支所方式による職員配置や保育所、病院、特別養護老人ホーム等の直営事業が多いため、人員を多く配置する必要性があり、類似団体平均を大きく上回っている。</a:t>
          </a:r>
        </a:p>
        <a:p>
          <a:r>
            <a:rPr kumimoji="1" lang="ja-JP" altLang="en-US" sz="1300">
              <a:latin typeface="ＭＳ Ｐゴシック"/>
              <a:ea typeface="ＭＳ Ｐゴシック"/>
            </a:rPr>
            <a:t>　職員の配置の見直しや自治体</a:t>
          </a:r>
          <a:r>
            <a:rPr kumimoji="1" lang="en-US" altLang="ja-JP" sz="1300">
              <a:latin typeface="ＭＳ Ｐゴシック"/>
              <a:ea typeface="ＭＳ Ｐゴシック"/>
            </a:rPr>
            <a:t>DX</a:t>
          </a:r>
          <a:r>
            <a:rPr kumimoji="1" lang="ja-JP" altLang="en-US" sz="1300">
              <a:latin typeface="ＭＳ Ｐゴシック"/>
              <a:ea typeface="ＭＳ Ｐゴシック"/>
            </a:rPr>
            <a:t>の推進を実施し、適正な職員数の管理に努める。</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07" name="テキスト ボックス 306"/>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09" name="テキスト ボックス 308"/>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xdr:rowOff>
    </xdr:from>
    <xdr:to>
      <xdr:col>81</xdr:col>
      <xdr:colOff>44450</xdr:colOff>
      <xdr:row>67</xdr:row>
      <xdr:rowOff>106045</xdr:rowOff>
    </xdr:to>
    <xdr:cxnSp macro="">
      <xdr:nvCxnSpPr>
        <xdr:cNvPr id="313" name="直線コネクタ 312"/>
        <xdr:cNvCxnSpPr/>
      </xdr:nvCxnSpPr>
      <xdr:spPr>
        <a:xfrm flipV="1">
          <a:off x="17018000" y="995362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78105</xdr:rowOff>
    </xdr:from>
    <xdr:ext cx="762000" cy="257810"/>
    <xdr:sp macro="" textlink="">
      <xdr:nvSpPr>
        <xdr:cNvPr id="314" name="定員管理の状況最小値テキスト"/>
        <xdr:cNvSpPr txBox="1"/>
      </xdr:nvSpPr>
      <xdr:spPr>
        <a:xfrm>
          <a:off x="17106900" y="11565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106045</xdr:rowOff>
    </xdr:from>
    <xdr:to>
      <xdr:col>81</xdr:col>
      <xdr:colOff>133350</xdr:colOff>
      <xdr:row>67</xdr:row>
      <xdr:rowOff>106045</xdr:rowOff>
    </xdr:to>
    <xdr:cxnSp macro="">
      <xdr:nvCxnSpPr>
        <xdr:cNvPr id="315" name="直線コネクタ 314"/>
        <xdr:cNvCxnSpPr/>
      </xdr:nvCxnSpPr>
      <xdr:spPr>
        <a:xfrm>
          <a:off x="16929100" y="1159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95885</xdr:rowOff>
    </xdr:from>
    <xdr:ext cx="762000" cy="259080"/>
    <xdr:sp macro="" textlink="">
      <xdr:nvSpPr>
        <xdr:cNvPr id="316" name="定員管理の状況最大値テキスト"/>
        <xdr:cNvSpPr txBox="1"/>
      </xdr:nvSpPr>
      <xdr:spPr>
        <a:xfrm>
          <a:off x="17106900" y="9697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xdr:rowOff>
    </xdr:from>
    <xdr:to>
      <xdr:col>81</xdr:col>
      <xdr:colOff>133350</xdr:colOff>
      <xdr:row>58</xdr:row>
      <xdr:rowOff>9525</xdr:rowOff>
    </xdr:to>
    <xdr:cxnSp macro="">
      <xdr:nvCxnSpPr>
        <xdr:cNvPr id="317" name="直線コネクタ 316"/>
        <xdr:cNvCxnSpPr/>
      </xdr:nvCxnSpPr>
      <xdr:spPr>
        <a:xfrm>
          <a:off x="16929100" y="995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25400</xdr:rowOff>
    </xdr:from>
    <xdr:to>
      <xdr:col>81</xdr:col>
      <xdr:colOff>44450</xdr:colOff>
      <xdr:row>66</xdr:row>
      <xdr:rowOff>44450</xdr:rowOff>
    </xdr:to>
    <xdr:cxnSp macro="">
      <xdr:nvCxnSpPr>
        <xdr:cNvPr id="318" name="直線コネクタ 317"/>
        <xdr:cNvCxnSpPr/>
      </xdr:nvCxnSpPr>
      <xdr:spPr>
        <a:xfrm>
          <a:off x="16179800" y="11341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68580</xdr:rowOff>
    </xdr:from>
    <xdr:ext cx="762000" cy="259080"/>
    <xdr:sp macro="" textlink="">
      <xdr:nvSpPr>
        <xdr:cNvPr id="319" name="定員管理の状況平均値テキスト"/>
        <xdr:cNvSpPr txBox="1"/>
      </xdr:nvSpPr>
      <xdr:spPr>
        <a:xfrm>
          <a:off x="17106900" y="10184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52070</xdr:rowOff>
    </xdr:from>
    <xdr:to>
      <xdr:col>81</xdr:col>
      <xdr:colOff>95250</xdr:colOff>
      <xdr:row>60</xdr:row>
      <xdr:rowOff>153670</xdr:rowOff>
    </xdr:to>
    <xdr:sp macro="" textlink="">
      <xdr:nvSpPr>
        <xdr:cNvPr id="320" name="フローチャート: 判断 319"/>
        <xdr:cNvSpPr/>
      </xdr:nvSpPr>
      <xdr:spPr>
        <a:xfrm>
          <a:off x="169672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160655</xdr:rowOff>
    </xdr:from>
    <xdr:to>
      <xdr:col>77</xdr:col>
      <xdr:colOff>44450</xdr:colOff>
      <xdr:row>66</xdr:row>
      <xdr:rowOff>25400</xdr:rowOff>
    </xdr:to>
    <xdr:cxnSp macro="">
      <xdr:nvCxnSpPr>
        <xdr:cNvPr id="321" name="直線コネクタ 320"/>
        <xdr:cNvCxnSpPr/>
      </xdr:nvCxnSpPr>
      <xdr:spPr>
        <a:xfrm>
          <a:off x="15290800" y="113049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36830</xdr:rowOff>
    </xdr:from>
    <xdr:to>
      <xdr:col>77</xdr:col>
      <xdr:colOff>95250</xdr:colOff>
      <xdr:row>60</xdr:row>
      <xdr:rowOff>138430</xdr:rowOff>
    </xdr:to>
    <xdr:sp macro="" textlink="">
      <xdr:nvSpPr>
        <xdr:cNvPr id="322" name="フローチャート: 判断 321"/>
        <xdr:cNvSpPr/>
      </xdr:nvSpPr>
      <xdr:spPr>
        <a:xfrm>
          <a:off x="16129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148590</xdr:rowOff>
    </xdr:from>
    <xdr:ext cx="736600" cy="259080"/>
    <xdr:sp macro="" textlink="">
      <xdr:nvSpPr>
        <xdr:cNvPr id="323" name="テキスト ボックス 322"/>
        <xdr:cNvSpPr txBox="1"/>
      </xdr:nvSpPr>
      <xdr:spPr>
        <a:xfrm>
          <a:off x="15798800" y="10092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132080</xdr:rowOff>
    </xdr:from>
    <xdr:to>
      <xdr:col>72</xdr:col>
      <xdr:colOff>203200</xdr:colOff>
      <xdr:row>65</xdr:row>
      <xdr:rowOff>160655</xdr:rowOff>
    </xdr:to>
    <xdr:cxnSp macro="">
      <xdr:nvCxnSpPr>
        <xdr:cNvPr id="324" name="直線コネクタ 323"/>
        <xdr:cNvCxnSpPr/>
      </xdr:nvCxnSpPr>
      <xdr:spPr>
        <a:xfrm>
          <a:off x="14401800" y="112763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24765</xdr:rowOff>
    </xdr:from>
    <xdr:to>
      <xdr:col>73</xdr:col>
      <xdr:colOff>44450</xdr:colOff>
      <xdr:row>60</xdr:row>
      <xdr:rowOff>126365</xdr:rowOff>
    </xdr:to>
    <xdr:sp macro="" textlink="">
      <xdr:nvSpPr>
        <xdr:cNvPr id="325" name="フローチャート: 判断 324"/>
        <xdr:cNvSpPr/>
      </xdr:nvSpPr>
      <xdr:spPr>
        <a:xfrm>
          <a:off x="152400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136525</xdr:rowOff>
    </xdr:from>
    <xdr:ext cx="762000" cy="258445"/>
    <xdr:sp macro="" textlink="">
      <xdr:nvSpPr>
        <xdr:cNvPr id="326" name="テキスト ボックス 325"/>
        <xdr:cNvSpPr txBox="1"/>
      </xdr:nvSpPr>
      <xdr:spPr>
        <a:xfrm>
          <a:off x="149098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121285</xdr:rowOff>
    </xdr:from>
    <xdr:to>
      <xdr:col>68</xdr:col>
      <xdr:colOff>152400</xdr:colOff>
      <xdr:row>65</xdr:row>
      <xdr:rowOff>132080</xdr:rowOff>
    </xdr:to>
    <xdr:cxnSp macro="">
      <xdr:nvCxnSpPr>
        <xdr:cNvPr id="327" name="直線コネクタ 326"/>
        <xdr:cNvCxnSpPr/>
      </xdr:nvCxnSpPr>
      <xdr:spPr>
        <a:xfrm>
          <a:off x="13512800" y="112655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33020</xdr:rowOff>
    </xdr:from>
    <xdr:to>
      <xdr:col>68</xdr:col>
      <xdr:colOff>203200</xdr:colOff>
      <xdr:row>60</xdr:row>
      <xdr:rowOff>134620</xdr:rowOff>
    </xdr:to>
    <xdr:sp macro="" textlink="">
      <xdr:nvSpPr>
        <xdr:cNvPr id="328" name="フローチャート: 判断 327"/>
        <xdr:cNvSpPr/>
      </xdr:nvSpPr>
      <xdr:spPr>
        <a:xfrm>
          <a:off x="143510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144780</xdr:rowOff>
    </xdr:from>
    <xdr:ext cx="762000" cy="257810"/>
    <xdr:sp macro="" textlink="">
      <xdr:nvSpPr>
        <xdr:cNvPr id="329" name="テキスト ボックス 328"/>
        <xdr:cNvSpPr txBox="1"/>
      </xdr:nvSpPr>
      <xdr:spPr>
        <a:xfrm>
          <a:off x="14020800" y="10088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27940</xdr:rowOff>
    </xdr:from>
    <xdr:to>
      <xdr:col>64</xdr:col>
      <xdr:colOff>152400</xdr:colOff>
      <xdr:row>60</xdr:row>
      <xdr:rowOff>129540</xdr:rowOff>
    </xdr:to>
    <xdr:sp macro="" textlink="">
      <xdr:nvSpPr>
        <xdr:cNvPr id="330" name="フローチャート: 判断 329"/>
        <xdr:cNvSpPr/>
      </xdr:nvSpPr>
      <xdr:spPr>
        <a:xfrm>
          <a:off x="134620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139700</xdr:rowOff>
    </xdr:from>
    <xdr:ext cx="762000" cy="259080"/>
    <xdr:sp macro="" textlink="">
      <xdr:nvSpPr>
        <xdr:cNvPr id="331" name="テキスト ボックス 330"/>
        <xdr:cNvSpPr txBox="1"/>
      </xdr:nvSpPr>
      <xdr:spPr>
        <a:xfrm>
          <a:off x="131318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165100</xdr:rowOff>
    </xdr:from>
    <xdr:to>
      <xdr:col>81</xdr:col>
      <xdr:colOff>95250</xdr:colOff>
      <xdr:row>66</xdr:row>
      <xdr:rowOff>95250</xdr:rowOff>
    </xdr:to>
    <xdr:sp macro="" textlink="">
      <xdr:nvSpPr>
        <xdr:cNvPr id="337" name="楕円 336"/>
        <xdr:cNvSpPr/>
      </xdr:nvSpPr>
      <xdr:spPr>
        <a:xfrm>
          <a:off x="16967200" y="1130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137160</xdr:rowOff>
    </xdr:from>
    <xdr:ext cx="762000" cy="259080"/>
    <xdr:sp macro="" textlink="">
      <xdr:nvSpPr>
        <xdr:cNvPr id="338" name="定員管理の状況該当値テキスト"/>
        <xdr:cNvSpPr txBox="1"/>
      </xdr:nvSpPr>
      <xdr:spPr>
        <a:xfrm>
          <a:off x="17106900" y="1128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146050</xdr:rowOff>
    </xdr:from>
    <xdr:to>
      <xdr:col>77</xdr:col>
      <xdr:colOff>95250</xdr:colOff>
      <xdr:row>66</xdr:row>
      <xdr:rowOff>76200</xdr:rowOff>
    </xdr:to>
    <xdr:sp macro="" textlink="">
      <xdr:nvSpPr>
        <xdr:cNvPr id="339" name="楕円 338"/>
        <xdr:cNvSpPr/>
      </xdr:nvSpPr>
      <xdr:spPr>
        <a:xfrm>
          <a:off x="16129000" y="112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60960</xdr:rowOff>
    </xdr:from>
    <xdr:ext cx="736600" cy="259080"/>
    <xdr:sp macro="" textlink="">
      <xdr:nvSpPr>
        <xdr:cNvPr id="340" name="テキスト ボックス 339"/>
        <xdr:cNvSpPr txBox="1"/>
      </xdr:nvSpPr>
      <xdr:spPr>
        <a:xfrm>
          <a:off x="15798800" y="1137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109855</xdr:rowOff>
    </xdr:from>
    <xdr:to>
      <xdr:col>73</xdr:col>
      <xdr:colOff>44450</xdr:colOff>
      <xdr:row>66</xdr:row>
      <xdr:rowOff>40640</xdr:rowOff>
    </xdr:to>
    <xdr:sp macro="" textlink="">
      <xdr:nvSpPr>
        <xdr:cNvPr id="341" name="楕円 340"/>
        <xdr:cNvSpPr/>
      </xdr:nvSpPr>
      <xdr:spPr>
        <a:xfrm>
          <a:off x="15240000" y="11254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24765</xdr:rowOff>
    </xdr:from>
    <xdr:ext cx="762000" cy="259080"/>
    <xdr:sp macro="" textlink="">
      <xdr:nvSpPr>
        <xdr:cNvPr id="342" name="テキスト ボックス 341"/>
        <xdr:cNvSpPr txBox="1"/>
      </xdr:nvSpPr>
      <xdr:spPr>
        <a:xfrm>
          <a:off x="149098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80645</xdr:rowOff>
    </xdr:from>
    <xdr:to>
      <xdr:col>68</xdr:col>
      <xdr:colOff>203200</xdr:colOff>
      <xdr:row>66</xdr:row>
      <xdr:rowOff>10795</xdr:rowOff>
    </xdr:to>
    <xdr:sp macro="" textlink="">
      <xdr:nvSpPr>
        <xdr:cNvPr id="343" name="楕円 342"/>
        <xdr:cNvSpPr/>
      </xdr:nvSpPr>
      <xdr:spPr>
        <a:xfrm>
          <a:off x="14351000" y="112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167005</xdr:rowOff>
    </xdr:from>
    <xdr:ext cx="762000" cy="257810"/>
    <xdr:sp macro="" textlink="">
      <xdr:nvSpPr>
        <xdr:cNvPr id="344" name="テキスト ボックス 343"/>
        <xdr:cNvSpPr txBox="1"/>
      </xdr:nvSpPr>
      <xdr:spPr>
        <a:xfrm>
          <a:off x="14020800" y="11311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70485</xdr:rowOff>
    </xdr:from>
    <xdr:to>
      <xdr:col>64</xdr:col>
      <xdr:colOff>152400</xdr:colOff>
      <xdr:row>66</xdr:row>
      <xdr:rowOff>635</xdr:rowOff>
    </xdr:to>
    <xdr:sp macro="" textlink="">
      <xdr:nvSpPr>
        <xdr:cNvPr id="345" name="楕円 344"/>
        <xdr:cNvSpPr/>
      </xdr:nvSpPr>
      <xdr:spPr>
        <a:xfrm>
          <a:off x="13462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156845</xdr:rowOff>
    </xdr:from>
    <xdr:ext cx="762000" cy="257810"/>
    <xdr:sp macro="" textlink="">
      <xdr:nvSpPr>
        <xdr:cNvPr id="346" name="テキスト ボックス 345"/>
        <xdr:cNvSpPr txBox="1"/>
      </xdr:nvSpPr>
      <xdr:spPr>
        <a:xfrm>
          <a:off x="13131800" y="11301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令和４年度の実質公債費比率は、前年度より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ポイント増加となり、依然として全国平均及び類似団体平均を上回っている状況である。</a:t>
          </a:r>
        </a:p>
        <a:p>
          <a:r>
            <a:rPr kumimoji="1" lang="ja-JP" altLang="en-US" sz="1300">
              <a:latin typeface="ＭＳ Ｐゴシック"/>
              <a:ea typeface="ＭＳ Ｐゴシック"/>
            </a:rPr>
            <a:t>　地方債残高の増加に加え、標準財政規模の減少なども予想されることから、実質公債費比率の上昇を抑えるため、新規事業の平準化や交付税措置のない新規債の発行抑制に努める。</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3" name="直線コネクタ 362"/>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4" name="テキスト ボックス 363"/>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5" name="直線コネクタ 364"/>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6" name="テキスト ボックス 365"/>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7" name="直線コネクタ 366"/>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810"/>
    <xdr:sp macro="" textlink="">
      <xdr:nvSpPr>
        <xdr:cNvPr id="368" name="テキスト ボックス 367"/>
        <xdr:cNvSpPr txBox="1"/>
      </xdr:nvSpPr>
      <xdr:spPr>
        <a:xfrm>
          <a:off x="1206500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9" name="直線コネクタ 368"/>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810"/>
    <xdr:sp macro="" textlink="">
      <xdr:nvSpPr>
        <xdr:cNvPr id="370" name="テキスト ボックス 369"/>
        <xdr:cNvSpPr txBox="1"/>
      </xdr:nvSpPr>
      <xdr:spPr>
        <a:xfrm>
          <a:off x="1206500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1" name="直線コネクタ 370"/>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2" name="テキスト ボックス 371"/>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3" name="直線コネクタ 372"/>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109855</xdr:rowOff>
    </xdr:from>
    <xdr:to>
      <xdr:col>81</xdr:col>
      <xdr:colOff>44450</xdr:colOff>
      <xdr:row>44</xdr:row>
      <xdr:rowOff>109855</xdr:rowOff>
    </xdr:to>
    <xdr:cxnSp macro="">
      <xdr:nvCxnSpPr>
        <xdr:cNvPr id="376" name="直線コネクタ 375"/>
        <xdr:cNvCxnSpPr/>
      </xdr:nvCxnSpPr>
      <xdr:spPr>
        <a:xfrm flipV="1">
          <a:off x="17018000" y="628205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81915</xdr:rowOff>
    </xdr:from>
    <xdr:ext cx="762000" cy="259080"/>
    <xdr:sp macro="" textlink="">
      <xdr:nvSpPr>
        <xdr:cNvPr id="377" name="公債費負担の状況最小値テキスト"/>
        <xdr:cNvSpPr txBox="1"/>
      </xdr:nvSpPr>
      <xdr:spPr>
        <a:xfrm>
          <a:off x="17106900" y="762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109855</xdr:rowOff>
    </xdr:from>
    <xdr:to>
      <xdr:col>81</xdr:col>
      <xdr:colOff>133350</xdr:colOff>
      <xdr:row>44</xdr:row>
      <xdr:rowOff>109855</xdr:rowOff>
    </xdr:to>
    <xdr:cxnSp macro="">
      <xdr:nvCxnSpPr>
        <xdr:cNvPr id="378" name="直線コネクタ 377"/>
        <xdr:cNvCxnSpPr/>
      </xdr:nvCxnSpPr>
      <xdr:spPr>
        <a:xfrm>
          <a:off x="16929100" y="765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24765</xdr:rowOff>
    </xdr:from>
    <xdr:ext cx="762000" cy="259080"/>
    <xdr:sp macro="" textlink="">
      <xdr:nvSpPr>
        <xdr:cNvPr id="379" name="公債費負担の状況最大値テキスト"/>
        <xdr:cNvSpPr txBox="1"/>
      </xdr:nvSpPr>
      <xdr:spPr>
        <a:xfrm>
          <a:off x="17106900" y="602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109855</xdr:rowOff>
    </xdr:from>
    <xdr:to>
      <xdr:col>81</xdr:col>
      <xdr:colOff>133350</xdr:colOff>
      <xdr:row>36</xdr:row>
      <xdr:rowOff>109855</xdr:rowOff>
    </xdr:to>
    <xdr:cxnSp macro="">
      <xdr:nvCxnSpPr>
        <xdr:cNvPr id="380" name="直線コネクタ 379"/>
        <xdr:cNvCxnSpPr/>
      </xdr:nvCxnSpPr>
      <xdr:spPr>
        <a:xfrm>
          <a:off x="16929100" y="628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59055</xdr:rowOff>
    </xdr:from>
    <xdr:to>
      <xdr:col>81</xdr:col>
      <xdr:colOff>44450</xdr:colOff>
      <xdr:row>41</xdr:row>
      <xdr:rowOff>73025</xdr:rowOff>
    </xdr:to>
    <xdr:cxnSp macro="">
      <xdr:nvCxnSpPr>
        <xdr:cNvPr id="381" name="直線コネクタ 380"/>
        <xdr:cNvCxnSpPr/>
      </xdr:nvCxnSpPr>
      <xdr:spPr>
        <a:xfrm>
          <a:off x="16179800" y="708850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30480</xdr:rowOff>
    </xdr:from>
    <xdr:ext cx="762000" cy="257810"/>
    <xdr:sp macro="" textlink="">
      <xdr:nvSpPr>
        <xdr:cNvPr id="382" name="公債費負担の状況平均値テキスト"/>
        <xdr:cNvSpPr txBox="1"/>
      </xdr:nvSpPr>
      <xdr:spPr>
        <a:xfrm>
          <a:off x="17106900" y="67170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3" name="フローチャート: 判断 382"/>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38100</xdr:rowOff>
    </xdr:from>
    <xdr:to>
      <xdr:col>77</xdr:col>
      <xdr:colOff>44450</xdr:colOff>
      <xdr:row>41</xdr:row>
      <xdr:rowOff>59055</xdr:rowOff>
    </xdr:to>
    <xdr:cxnSp macro="">
      <xdr:nvCxnSpPr>
        <xdr:cNvPr id="384" name="直線コネクタ 383"/>
        <xdr:cNvCxnSpPr/>
      </xdr:nvCxnSpPr>
      <xdr:spPr>
        <a:xfrm>
          <a:off x="15290800" y="70675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165100</xdr:rowOff>
    </xdr:from>
    <xdr:to>
      <xdr:col>77</xdr:col>
      <xdr:colOff>95250</xdr:colOff>
      <xdr:row>40</xdr:row>
      <xdr:rowOff>95250</xdr:rowOff>
    </xdr:to>
    <xdr:sp macro="" textlink="">
      <xdr:nvSpPr>
        <xdr:cNvPr id="385" name="フローチャート: 判断 384"/>
        <xdr:cNvSpPr/>
      </xdr:nvSpPr>
      <xdr:spPr>
        <a:xfrm>
          <a:off x="16129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105410</xdr:rowOff>
    </xdr:from>
    <xdr:ext cx="736600" cy="259080"/>
    <xdr:sp macro="" textlink="">
      <xdr:nvSpPr>
        <xdr:cNvPr id="386" name="テキスト ボックス 385"/>
        <xdr:cNvSpPr txBox="1"/>
      </xdr:nvSpPr>
      <xdr:spPr>
        <a:xfrm>
          <a:off x="15798800" y="6620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38100</xdr:rowOff>
    </xdr:from>
    <xdr:to>
      <xdr:col>72</xdr:col>
      <xdr:colOff>203200</xdr:colOff>
      <xdr:row>41</xdr:row>
      <xdr:rowOff>38100</xdr:rowOff>
    </xdr:to>
    <xdr:cxnSp macro="">
      <xdr:nvCxnSpPr>
        <xdr:cNvPr id="387" name="直線コネクタ 386"/>
        <xdr:cNvCxnSpPr/>
      </xdr:nvCxnSpPr>
      <xdr:spPr>
        <a:xfrm>
          <a:off x="14401800" y="7067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635</xdr:rowOff>
    </xdr:from>
    <xdr:to>
      <xdr:col>73</xdr:col>
      <xdr:colOff>44450</xdr:colOff>
      <xdr:row>40</xdr:row>
      <xdr:rowOff>102235</xdr:rowOff>
    </xdr:to>
    <xdr:sp macro="" textlink="">
      <xdr:nvSpPr>
        <xdr:cNvPr id="388" name="フローチャート: 判断 387"/>
        <xdr:cNvSpPr/>
      </xdr:nvSpPr>
      <xdr:spPr>
        <a:xfrm>
          <a:off x="152400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112395</xdr:rowOff>
    </xdr:from>
    <xdr:ext cx="762000" cy="257810"/>
    <xdr:sp macro="" textlink="">
      <xdr:nvSpPr>
        <xdr:cNvPr id="389" name="テキスト ボックス 388"/>
        <xdr:cNvSpPr txBox="1"/>
      </xdr:nvSpPr>
      <xdr:spPr>
        <a:xfrm>
          <a:off x="14909800" y="662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38100</xdr:rowOff>
    </xdr:from>
    <xdr:to>
      <xdr:col>68</xdr:col>
      <xdr:colOff>152400</xdr:colOff>
      <xdr:row>41</xdr:row>
      <xdr:rowOff>52070</xdr:rowOff>
    </xdr:to>
    <xdr:cxnSp macro="">
      <xdr:nvCxnSpPr>
        <xdr:cNvPr id="390" name="直線コネクタ 389"/>
        <xdr:cNvCxnSpPr/>
      </xdr:nvCxnSpPr>
      <xdr:spPr>
        <a:xfrm flipV="1">
          <a:off x="13512800" y="70675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13970</xdr:rowOff>
    </xdr:from>
    <xdr:to>
      <xdr:col>68</xdr:col>
      <xdr:colOff>203200</xdr:colOff>
      <xdr:row>40</xdr:row>
      <xdr:rowOff>115570</xdr:rowOff>
    </xdr:to>
    <xdr:sp macro="" textlink="">
      <xdr:nvSpPr>
        <xdr:cNvPr id="391" name="フローチャート: 判断 390"/>
        <xdr:cNvSpPr/>
      </xdr:nvSpPr>
      <xdr:spPr>
        <a:xfrm>
          <a:off x="143510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125730</xdr:rowOff>
    </xdr:from>
    <xdr:ext cx="762000" cy="259080"/>
    <xdr:sp macro="" textlink="">
      <xdr:nvSpPr>
        <xdr:cNvPr id="392" name="テキスト ボックス 391"/>
        <xdr:cNvSpPr txBox="1"/>
      </xdr:nvSpPr>
      <xdr:spPr>
        <a:xfrm>
          <a:off x="14020800" y="664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139700</xdr:rowOff>
    </xdr:from>
    <xdr:ext cx="762000" cy="259080"/>
    <xdr:sp macro="" textlink="">
      <xdr:nvSpPr>
        <xdr:cNvPr id="394" name="テキスト ボックス 393"/>
        <xdr:cNvSpPr txBox="1"/>
      </xdr:nvSpPr>
      <xdr:spPr>
        <a:xfrm>
          <a:off x="13131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22225</xdr:rowOff>
    </xdr:from>
    <xdr:to>
      <xdr:col>81</xdr:col>
      <xdr:colOff>95250</xdr:colOff>
      <xdr:row>41</xdr:row>
      <xdr:rowOff>123825</xdr:rowOff>
    </xdr:to>
    <xdr:sp macro="" textlink="">
      <xdr:nvSpPr>
        <xdr:cNvPr id="400" name="楕円 399"/>
        <xdr:cNvSpPr/>
      </xdr:nvSpPr>
      <xdr:spPr>
        <a:xfrm>
          <a:off x="169672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166370</xdr:rowOff>
    </xdr:from>
    <xdr:ext cx="762000" cy="257810"/>
    <xdr:sp macro="" textlink="">
      <xdr:nvSpPr>
        <xdr:cNvPr id="401" name="公債費負担の状況該当値テキスト"/>
        <xdr:cNvSpPr txBox="1"/>
      </xdr:nvSpPr>
      <xdr:spPr>
        <a:xfrm>
          <a:off x="17106900" y="7024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8255</xdr:rowOff>
    </xdr:from>
    <xdr:to>
      <xdr:col>77</xdr:col>
      <xdr:colOff>95250</xdr:colOff>
      <xdr:row>41</xdr:row>
      <xdr:rowOff>109855</xdr:rowOff>
    </xdr:to>
    <xdr:sp macro="" textlink="">
      <xdr:nvSpPr>
        <xdr:cNvPr id="402" name="楕円 401"/>
        <xdr:cNvSpPr/>
      </xdr:nvSpPr>
      <xdr:spPr>
        <a:xfrm>
          <a:off x="16129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94615</xdr:rowOff>
    </xdr:from>
    <xdr:ext cx="736600" cy="259080"/>
    <xdr:sp macro="" textlink="">
      <xdr:nvSpPr>
        <xdr:cNvPr id="403" name="テキスト ボックス 402"/>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158750</xdr:rowOff>
    </xdr:from>
    <xdr:to>
      <xdr:col>73</xdr:col>
      <xdr:colOff>44450</xdr:colOff>
      <xdr:row>41</xdr:row>
      <xdr:rowOff>88900</xdr:rowOff>
    </xdr:to>
    <xdr:sp macro="" textlink="">
      <xdr:nvSpPr>
        <xdr:cNvPr id="404" name="楕円 403"/>
        <xdr:cNvSpPr/>
      </xdr:nvSpPr>
      <xdr:spPr>
        <a:xfrm>
          <a:off x="152400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73660</xdr:rowOff>
    </xdr:from>
    <xdr:ext cx="762000" cy="259080"/>
    <xdr:sp macro="" textlink="">
      <xdr:nvSpPr>
        <xdr:cNvPr id="405" name="テキスト ボックス 404"/>
        <xdr:cNvSpPr txBox="1"/>
      </xdr:nvSpPr>
      <xdr:spPr>
        <a:xfrm>
          <a:off x="14909800" y="710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158750</xdr:rowOff>
    </xdr:from>
    <xdr:to>
      <xdr:col>68</xdr:col>
      <xdr:colOff>203200</xdr:colOff>
      <xdr:row>41</xdr:row>
      <xdr:rowOff>88900</xdr:rowOff>
    </xdr:to>
    <xdr:sp macro="" textlink="">
      <xdr:nvSpPr>
        <xdr:cNvPr id="406" name="楕円 405"/>
        <xdr:cNvSpPr/>
      </xdr:nvSpPr>
      <xdr:spPr>
        <a:xfrm>
          <a:off x="143510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73660</xdr:rowOff>
    </xdr:from>
    <xdr:ext cx="762000" cy="259080"/>
    <xdr:sp macro="" textlink="">
      <xdr:nvSpPr>
        <xdr:cNvPr id="407" name="テキスト ボックス 406"/>
        <xdr:cNvSpPr txBox="1"/>
      </xdr:nvSpPr>
      <xdr:spPr>
        <a:xfrm>
          <a:off x="14020800" y="710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87630</xdr:rowOff>
    </xdr:from>
    <xdr:ext cx="762000" cy="257810"/>
    <xdr:sp macro="" textlink="">
      <xdr:nvSpPr>
        <xdr:cNvPr id="409" name="テキスト ボックス 408"/>
        <xdr:cNvSpPr txBox="1"/>
      </xdr:nvSpPr>
      <xdr:spPr>
        <a:xfrm>
          <a:off x="13131800" y="7117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2" name="テキスト ボックス 411"/>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前年度と比較すると、地方債現在高の減による将来負担額の減少や充当可能財源の増加により上方修正となった。</a:t>
          </a:r>
        </a:p>
        <a:p>
          <a:r>
            <a:rPr kumimoji="1" lang="ja-JP" altLang="en-US" sz="1300">
              <a:latin typeface="ＭＳ Ｐゴシック"/>
              <a:ea typeface="ＭＳ Ｐゴシック"/>
            </a:rPr>
            <a:t> なお、依然として負担額よりも充当財源等の方が大きいため、将来負担はマイナスとなっている。</a:t>
          </a:r>
        </a:p>
        <a:p>
          <a:r>
            <a:rPr kumimoji="1" lang="ja-JP" altLang="en-US" sz="1300">
              <a:latin typeface="ＭＳ Ｐゴシック"/>
              <a:ea typeface="ＭＳ Ｐゴシック"/>
            </a:rPr>
            <a:t>  今後は、地方債残高は増加傾向に、充当可能基金残高は減少傾向が予想されるため、これからも事業実施の適正化を図り、財政の健全化に努める。</a:t>
          </a:r>
        </a:p>
      </xdr:txBody>
    </xdr:sp>
    <xdr:clientData/>
  </xdr:twoCellAnchor>
  <xdr:oneCellAnchor>
    <xdr:from>
      <xdr:col>61</xdr:col>
      <xdr:colOff>6350</xdr:colOff>
      <xdr:row>10</xdr:row>
      <xdr:rowOff>63500</xdr:rowOff>
    </xdr:from>
    <xdr:ext cx="298450" cy="224155"/>
    <xdr:sp macro="" textlink="">
      <xdr:nvSpPr>
        <xdr:cNvPr id="423" name="テキスト ボックス 422"/>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7" name="テキスト ボックス 426"/>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9" name="テキスト ボックス 428"/>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19685</xdr:rowOff>
    </xdr:to>
    <xdr:cxnSp macro="">
      <xdr:nvCxnSpPr>
        <xdr:cNvPr id="440" name="直線コネクタ 439"/>
        <xdr:cNvCxnSpPr/>
      </xdr:nvCxnSpPr>
      <xdr:spPr>
        <a:xfrm flipV="1">
          <a:off x="17018000" y="2313305"/>
          <a:ext cx="0" cy="1649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163195</xdr:rowOff>
    </xdr:from>
    <xdr:ext cx="762000" cy="259080"/>
    <xdr:sp macro="" textlink="">
      <xdr:nvSpPr>
        <xdr:cNvPr id="441" name="将来負担の状況最小値テキスト"/>
        <xdr:cNvSpPr txBox="1"/>
      </xdr:nvSpPr>
      <xdr:spPr>
        <a:xfrm>
          <a:off x="17106900" y="393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19685</xdr:rowOff>
    </xdr:from>
    <xdr:to>
      <xdr:col>81</xdr:col>
      <xdr:colOff>133350</xdr:colOff>
      <xdr:row>23</xdr:row>
      <xdr:rowOff>19685</xdr:rowOff>
    </xdr:to>
    <xdr:cxnSp macro="">
      <xdr:nvCxnSpPr>
        <xdr:cNvPr id="442" name="直線コネクタ 441"/>
        <xdr:cNvCxnSpPr/>
      </xdr:nvCxnSpPr>
      <xdr:spPr>
        <a:xfrm>
          <a:off x="16929100" y="396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24130</xdr:rowOff>
    </xdr:from>
    <xdr:ext cx="762000" cy="259080"/>
    <xdr:sp macro="" textlink="">
      <xdr:nvSpPr>
        <xdr:cNvPr id="445" name="将来負担の状況平均値テキスト"/>
        <xdr:cNvSpPr txBox="1"/>
      </xdr:nvSpPr>
      <xdr:spPr>
        <a:xfrm>
          <a:off x="17106900" y="2252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52070</xdr:rowOff>
    </xdr:from>
    <xdr:to>
      <xdr:col>81</xdr:col>
      <xdr:colOff>95250</xdr:colOff>
      <xdr:row>13</xdr:row>
      <xdr:rowOff>153670</xdr:rowOff>
    </xdr:to>
    <xdr:sp macro="" textlink="">
      <xdr:nvSpPr>
        <xdr:cNvPr id="446" name="フローチャート: 判断 445"/>
        <xdr:cNvSpPr/>
      </xdr:nvSpPr>
      <xdr:spPr>
        <a:xfrm>
          <a:off x="169672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86360</xdr:rowOff>
    </xdr:from>
    <xdr:to>
      <xdr:col>77</xdr:col>
      <xdr:colOff>95250</xdr:colOff>
      <xdr:row>14</xdr:row>
      <xdr:rowOff>16510</xdr:rowOff>
    </xdr:to>
    <xdr:sp macro="" textlink="">
      <xdr:nvSpPr>
        <xdr:cNvPr id="447" name="フローチャート: 判断 446"/>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26670</xdr:rowOff>
    </xdr:from>
    <xdr:ext cx="736600" cy="259080"/>
    <xdr:sp macro="" textlink="">
      <xdr:nvSpPr>
        <xdr:cNvPr id="448" name="テキスト ボックス 447"/>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40640</xdr:rowOff>
    </xdr:from>
    <xdr:to>
      <xdr:col>73</xdr:col>
      <xdr:colOff>44450</xdr:colOff>
      <xdr:row>14</xdr:row>
      <xdr:rowOff>141605</xdr:rowOff>
    </xdr:to>
    <xdr:sp macro="" textlink="">
      <xdr:nvSpPr>
        <xdr:cNvPr id="449" name="フローチャート: 判断 448"/>
        <xdr:cNvSpPr/>
      </xdr:nvSpPr>
      <xdr:spPr>
        <a:xfrm>
          <a:off x="15240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151765</xdr:rowOff>
    </xdr:from>
    <xdr:ext cx="762000" cy="259080"/>
    <xdr:sp macro="" textlink="">
      <xdr:nvSpPr>
        <xdr:cNvPr id="450" name="テキスト ボックス 449"/>
        <xdr:cNvSpPr txBox="1"/>
      </xdr:nvSpPr>
      <xdr:spPr>
        <a:xfrm>
          <a:off x="14909800" y="220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95250</xdr:rowOff>
    </xdr:from>
    <xdr:to>
      <xdr:col>68</xdr:col>
      <xdr:colOff>203200</xdr:colOff>
      <xdr:row>15</xdr:row>
      <xdr:rowOff>25400</xdr:rowOff>
    </xdr:to>
    <xdr:sp macro="" textlink="">
      <xdr:nvSpPr>
        <xdr:cNvPr id="451" name="フローチャート: 判断 450"/>
        <xdr:cNvSpPr/>
      </xdr:nvSpPr>
      <xdr:spPr>
        <a:xfrm>
          <a:off x="14351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35560</xdr:rowOff>
    </xdr:from>
    <xdr:ext cx="762000" cy="259080"/>
    <xdr:sp macro="" textlink="">
      <xdr:nvSpPr>
        <xdr:cNvPr id="452" name="テキスト ボックス 451"/>
        <xdr:cNvSpPr txBox="1"/>
      </xdr:nvSpPr>
      <xdr:spPr>
        <a:xfrm>
          <a:off x="14020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71120</xdr:rowOff>
    </xdr:from>
    <xdr:to>
      <xdr:col>64</xdr:col>
      <xdr:colOff>152400</xdr:colOff>
      <xdr:row>15</xdr:row>
      <xdr:rowOff>1270</xdr:rowOff>
    </xdr:to>
    <xdr:sp macro="" textlink="">
      <xdr:nvSpPr>
        <xdr:cNvPr id="453" name="フローチャート: 判断 452"/>
        <xdr:cNvSpPr/>
      </xdr:nvSpPr>
      <xdr:spPr>
        <a:xfrm>
          <a:off x="13462000" y="247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11430</xdr:rowOff>
    </xdr:from>
    <xdr:ext cx="762000" cy="259080"/>
    <xdr:sp macro="" textlink="">
      <xdr:nvSpPr>
        <xdr:cNvPr id="454" name="テキスト ボックス 453"/>
        <xdr:cNvSpPr txBox="1"/>
      </xdr:nvSpPr>
      <xdr:spPr>
        <a:xfrm>
          <a:off x="13131800" y="224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令和４年度の人件費に係る経常収支比率は、退職手当負担金の減等により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ポイント減少し、前年度に引き続き減少となったが、未だ類似団体平均より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ポイント上回る結果となった。</a:t>
          </a:r>
        </a:p>
        <a:p>
          <a:r>
            <a:rPr kumimoji="1" lang="ja-JP" altLang="en-US" sz="1300">
              <a:latin typeface="ＭＳ Ｐゴシック"/>
              <a:ea typeface="ＭＳ Ｐゴシック"/>
            </a:rPr>
            <a:t>　職員の配置の見直しや自治体</a:t>
          </a:r>
          <a:r>
            <a:rPr kumimoji="1" lang="en-US" altLang="ja-JP" sz="1300">
              <a:latin typeface="ＭＳ Ｐゴシック"/>
              <a:ea typeface="ＭＳ Ｐゴシック"/>
            </a:rPr>
            <a:t>DX</a:t>
          </a:r>
          <a:r>
            <a:rPr kumimoji="1" lang="ja-JP" altLang="en-US" sz="1300">
              <a:latin typeface="ＭＳ Ｐゴシック"/>
              <a:ea typeface="ＭＳ Ｐゴシック"/>
            </a:rPr>
            <a:t>の推進を実施し、適正な職員数の管理に努め、人件費の削減を目指す。</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168275</xdr:rowOff>
    </xdr:from>
    <xdr:to>
      <xdr:col>24</xdr:col>
      <xdr:colOff>25400</xdr:colOff>
      <xdr:row>40</xdr:row>
      <xdr:rowOff>135890</xdr:rowOff>
    </xdr:to>
    <xdr:cxnSp macro="">
      <xdr:nvCxnSpPr>
        <xdr:cNvPr id="59" name="直線コネクタ 58"/>
        <xdr:cNvCxnSpPr/>
      </xdr:nvCxnSpPr>
      <xdr:spPr>
        <a:xfrm flipV="1">
          <a:off x="4826000" y="59975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107950</xdr:rowOff>
    </xdr:from>
    <xdr:ext cx="762000" cy="259080"/>
    <xdr:sp macro="" textlink="">
      <xdr:nvSpPr>
        <xdr:cNvPr id="60" name="人件費最小値テキスト"/>
        <xdr:cNvSpPr txBox="1"/>
      </xdr:nvSpPr>
      <xdr:spPr>
        <a:xfrm>
          <a:off x="4914900" y="696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135890</xdr:rowOff>
    </xdr:from>
    <xdr:to>
      <xdr:col>24</xdr:col>
      <xdr:colOff>114300</xdr:colOff>
      <xdr:row>40</xdr:row>
      <xdr:rowOff>135890</xdr:rowOff>
    </xdr:to>
    <xdr:cxnSp macro="">
      <xdr:nvCxnSpPr>
        <xdr:cNvPr id="61" name="直線コネクタ 60"/>
        <xdr:cNvCxnSpPr/>
      </xdr:nvCxnSpPr>
      <xdr:spPr>
        <a:xfrm>
          <a:off x="4737100" y="699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83185</xdr:rowOff>
    </xdr:from>
    <xdr:ext cx="762000" cy="259080"/>
    <xdr:sp macro="" textlink="">
      <xdr:nvSpPr>
        <xdr:cNvPr id="62" name="人件費最大値テキスト"/>
        <xdr:cNvSpPr txBox="1"/>
      </xdr:nvSpPr>
      <xdr:spPr>
        <a:xfrm>
          <a:off x="4914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168275</xdr:rowOff>
    </xdr:from>
    <xdr:to>
      <xdr:col>24</xdr:col>
      <xdr:colOff>114300</xdr:colOff>
      <xdr:row>34</xdr:row>
      <xdr:rowOff>168275</xdr:rowOff>
    </xdr:to>
    <xdr:cxnSp macro="">
      <xdr:nvCxnSpPr>
        <xdr:cNvPr id="63" name="直線コネクタ 62"/>
        <xdr:cNvCxnSpPr/>
      </xdr:nvCxnSpPr>
      <xdr:spPr>
        <a:xfrm>
          <a:off x="4737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15240</xdr:rowOff>
    </xdr:from>
    <xdr:to>
      <xdr:col>24</xdr:col>
      <xdr:colOff>25400</xdr:colOff>
      <xdr:row>37</xdr:row>
      <xdr:rowOff>24130</xdr:rowOff>
    </xdr:to>
    <xdr:cxnSp macro="">
      <xdr:nvCxnSpPr>
        <xdr:cNvPr id="64" name="直線コネクタ 63"/>
        <xdr:cNvCxnSpPr/>
      </xdr:nvCxnSpPr>
      <xdr:spPr>
        <a:xfrm flipV="1">
          <a:off x="3987800" y="63588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133985</xdr:rowOff>
    </xdr:from>
    <xdr:ext cx="762000" cy="257810"/>
    <xdr:sp macro="" textlink="">
      <xdr:nvSpPr>
        <xdr:cNvPr id="65" name="人件費平均値テキスト"/>
        <xdr:cNvSpPr txBox="1"/>
      </xdr:nvSpPr>
      <xdr:spPr>
        <a:xfrm>
          <a:off x="4914900" y="61347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117475</xdr:rowOff>
    </xdr:from>
    <xdr:to>
      <xdr:col>24</xdr:col>
      <xdr:colOff>76200</xdr:colOff>
      <xdr:row>37</xdr:row>
      <xdr:rowOff>47625</xdr:rowOff>
    </xdr:to>
    <xdr:sp macro="" textlink="">
      <xdr:nvSpPr>
        <xdr:cNvPr id="66" name="フローチャート: 判断 65"/>
        <xdr:cNvSpPr/>
      </xdr:nvSpPr>
      <xdr:spPr>
        <a:xfrm>
          <a:off x="4775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97790</xdr:rowOff>
    </xdr:to>
    <xdr:cxnSp macro="">
      <xdr:nvCxnSpPr>
        <xdr:cNvPr id="67" name="直線コネクタ 66"/>
        <xdr:cNvCxnSpPr/>
      </xdr:nvCxnSpPr>
      <xdr:spPr>
        <a:xfrm flipV="1">
          <a:off x="3098800" y="636778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90170</xdr:rowOff>
    </xdr:from>
    <xdr:to>
      <xdr:col>20</xdr:col>
      <xdr:colOff>38100</xdr:colOff>
      <xdr:row>37</xdr:row>
      <xdr:rowOff>20320</xdr:rowOff>
    </xdr:to>
    <xdr:sp macro="" textlink="">
      <xdr:nvSpPr>
        <xdr:cNvPr id="68" name="フローチャート: 判断 67"/>
        <xdr:cNvSpPr/>
      </xdr:nvSpPr>
      <xdr:spPr>
        <a:xfrm>
          <a:off x="3937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5330" cy="257810"/>
    <xdr:sp macro="" textlink="">
      <xdr:nvSpPr>
        <xdr:cNvPr id="69" name="テキスト ボックス 68"/>
        <xdr:cNvSpPr txBox="1"/>
      </xdr:nvSpPr>
      <xdr:spPr>
        <a:xfrm>
          <a:off x="3606800" y="60312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135890</xdr:rowOff>
    </xdr:from>
    <xdr:to>
      <xdr:col>15</xdr:col>
      <xdr:colOff>98425</xdr:colOff>
      <xdr:row>37</xdr:row>
      <xdr:rowOff>97790</xdr:rowOff>
    </xdr:to>
    <xdr:cxnSp macro="">
      <xdr:nvCxnSpPr>
        <xdr:cNvPr id="70" name="直線コネクタ 69"/>
        <xdr:cNvCxnSpPr/>
      </xdr:nvCxnSpPr>
      <xdr:spPr>
        <a:xfrm>
          <a:off x="2209800" y="630809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158750</xdr:rowOff>
    </xdr:from>
    <xdr:to>
      <xdr:col>15</xdr:col>
      <xdr:colOff>149225</xdr:colOff>
      <xdr:row>37</xdr:row>
      <xdr:rowOff>88900</xdr:rowOff>
    </xdr:to>
    <xdr:sp macro="" textlink="">
      <xdr:nvSpPr>
        <xdr:cNvPr id="71" name="フローチャート: 判断 70"/>
        <xdr:cNvSpPr/>
      </xdr:nvSpPr>
      <xdr:spPr>
        <a:xfrm>
          <a:off x="3048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99060</xdr:rowOff>
    </xdr:from>
    <xdr:ext cx="762000" cy="257810"/>
    <xdr:sp macro="" textlink="">
      <xdr:nvSpPr>
        <xdr:cNvPr id="72" name="テキスト ボックス 71"/>
        <xdr:cNvSpPr txBox="1"/>
      </xdr:nvSpPr>
      <xdr:spPr>
        <a:xfrm>
          <a:off x="2717800" y="6099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135890</xdr:rowOff>
    </xdr:from>
    <xdr:to>
      <xdr:col>11</xdr:col>
      <xdr:colOff>9525</xdr:colOff>
      <xdr:row>37</xdr:row>
      <xdr:rowOff>1270</xdr:rowOff>
    </xdr:to>
    <xdr:cxnSp macro="">
      <xdr:nvCxnSpPr>
        <xdr:cNvPr id="73" name="直線コネクタ 72"/>
        <xdr:cNvCxnSpPr/>
      </xdr:nvCxnSpPr>
      <xdr:spPr>
        <a:xfrm flipV="1">
          <a:off x="1320800" y="6308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85090</xdr:rowOff>
    </xdr:from>
    <xdr:to>
      <xdr:col>11</xdr:col>
      <xdr:colOff>60325</xdr:colOff>
      <xdr:row>37</xdr:row>
      <xdr:rowOff>15240</xdr:rowOff>
    </xdr:to>
    <xdr:sp macro="" textlink="">
      <xdr:nvSpPr>
        <xdr:cNvPr id="74" name="フローチャート: 判断 73"/>
        <xdr:cNvSpPr/>
      </xdr:nvSpPr>
      <xdr:spPr>
        <a:xfrm>
          <a:off x="2159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25400</xdr:rowOff>
    </xdr:from>
    <xdr:ext cx="760730" cy="259080"/>
    <xdr:sp macro="" textlink="">
      <xdr:nvSpPr>
        <xdr:cNvPr id="75" name="テキスト ボックス 74"/>
        <xdr:cNvSpPr txBox="1"/>
      </xdr:nvSpPr>
      <xdr:spPr>
        <a:xfrm>
          <a:off x="1828800" y="602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90170</xdr:rowOff>
    </xdr:from>
    <xdr:to>
      <xdr:col>6</xdr:col>
      <xdr:colOff>171450</xdr:colOff>
      <xdr:row>37</xdr:row>
      <xdr:rowOff>20320</xdr:rowOff>
    </xdr:to>
    <xdr:sp macro="" textlink="">
      <xdr:nvSpPr>
        <xdr:cNvPr id="76" name="フローチャート: 判断 75"/>
        <xdr:cNvSpPr/>
      </xdr:nvSpPr>
      <xdr:spPr>
        <a:xfrm>
          <a:off x="1270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30480</xdr:rowOff>
    </xdr:from>
    <xdr:ext cx="760730" cy="257810"/>
    <xdr:sp macro="" textlink="">
      <xdr:nvSpPr>
        <xdr:cNvPr id="77" name="テキスト ボックス 76"/>
        <xdr:cNvSpPr txBox="1"/>
      </xdr:nvSpPr>
      <xdr:spPr>
        <a:xfrm>
          <a:off x="939800" y="6031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135890</xdr:rowOff>
    </xdr:from>
    <xdr:to>
      <xdr:col>24</xdr:col>
      <xdr:colOff>76200</xdr:colOff>
      <xdr:row>37</xdr:row>
      <xdr:rowOff>66040</xdr:rowOff>
    </xdr:to>
    <xdr:sp macro="" textlink="">
      <xdr:nvSpPr>
        <xdr:cNvPr id="83" name="楕円 82"/>
        <xdr:cNvSpPr/>
      </xdr:nvSpPr>
      <xdr:spPr>
        <a:xfrm>
          <a:off x="4775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107950</xdr:rowOff>
    </xdr:from>
    <xdr:ext cx="762000" cy="259080"/>
    <xdr:sp macro="" textlink="">
      <xdr:nvSpPr>
        <xdr:cNvPr id="84" name="人件費該当値テキスト"/>
        <xdr:cNvSpPr txBox="1"/>
      </xdr:nvSpPr>
      <xdr:spPr>
        <a:xfrm>
          <a:off x="49149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5330" cy="259080"/>
    <xdr:sp macro="" textlink="">
      <xdr:nvSpPr>
        <xdr:cNvPr id="86" name="テキスト ボックス 85"/>
        <xdr:cNvSpPr txBox="1"/>
      </xdr:nvSpPr>
      <xdr:spPr>
        <a:xfrm>
          <a:off x="3606800" y="6403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46355</xdr:rowOff>
    </xdr:from>
    <xdr:to>
      <xdr:col>15</xdr:col>
      <xdr:colOff>149225</xdr:colOff>
      <xdr:row>37</xdr:row>
      <xdr:rowOff>147955</xdr:rowOff>
    </xdr:to>
    <xdr:sp macro="" textlink="">
      <xdr:nvSpPr>
        <xdr:cNvPr id="87" name="楕円 86"/>
        <xdr:cNvSpPr/>
      </xdr:nvSpPr>
      <xdr:spPr>
        <a:xfrm>
          <a:off x="3048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132715</xdr:rowOff>
    </xdr:from>
    <xdr:ext cx="762000" cy="257810"/>
    <xdr:sp macro="" textlink="">
      <xdr:nvSpPr>
        <xdr:cNvPr id="88" name="テキスト ボックス 87"/>
        <xdr:cNvSpPr txBox="1"/>
      </xdr:nvSpPr>
      <xdr:spPr>
        <a:xfrm>
          <a:off x="2717800" y="6476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85090</xdr:rowOff>
    </xdr:from>
    <xdr:to>
      <xdr:col>11</xdr:col>
      <xdr:colOff>60325</xdr:colOff>
      <xdr:row>37</xdr:row>
      <xdr:rowOff>15240</xdr:rowOff>
    </xdr:to>
    <xdr:sp macro="" textlink="">
      <xdr:nvSpPr>
        <xdr:cNvPr id="89" name="楕円 88"/>
        <xdr:cNvSpPr/>
      </xdr:nvSpPr>
      <xdr:spPr>
        <a:xfrm>
          <a:off x="2159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0</xdr:rowOff>
    </xdr:from>
    <xdr:ext cx="760730" cy="259080"/>
    <xdr:sp macro="" textlink="">
      <xdr:nvSpPr>
        <xdr:cNvPr id="90" name="テキスト ボックス 89"/>
        <xdr:cNvSpPr txBox="1"/>
      </xdr:nvSpPr>
      <xdr:spPr>
        <a:xfrm>
          <a:off x="1828800"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36830</xdr:rowOff>
    </xdr:from>
    <xdr:ext cx="760730" cy="259080"/>
    <xdr:sp macro="" textlink="">
      <xdr:nvSpPr>
        <xdr:cNvPr id="92" name="テキスト ボックス 91"/>
        <xdr:cNvSpPr txBox="1"/>
      </xdr:nvSpPr>
      <xdr:spPr>
        <a:xfrm>
          <a:off x="939800" y="6380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令和４年度の物件費に係る経常収支比率は、委託料の増等により</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ポイント増加となったが、類似団体平均より</a:t>
          </a:r>
          <a:r>
            <a:rPr kumimoji="1" lang="en-US" altLang="ja-JP" sz="1300">
              <a:latin typeface="ＭＳ Ｐゴシック"/>
              <a:ea typeface="ＭＳ Ｐゴシック"/>
            </a:rPr>
            <a:t>5.8</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公用車台数の見直しや施設の</a:t>
          </a:r>
          <a:r>
            <a:rPr kumimoji="1" lang="en-US" altLang="ja-JP" sz="1300">
              <a:latin typeface="ＭＳ Ｐゴシック"/>
              <a:ea typeface="ＭＳ Ｐゴシック"/>
            </a:rPr>
            <a:t>LED</a:t>
          </a:r>
          <a:r>
            <a:rPr kumimoji="1" lang="ja-JP" altLang="en-US" sz="1300">
              <a:latin typeface="ＭＳ Ｐゴシック"/>
              <a:ea typeface="ＭＳ Ｐゴシック"/>
            </a:rPr>
            <a:t>化、ペーパーレス化等を進め、物件費の削減に努める。</a:t>
          </a: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16" name="テキスト ボックス 115"/>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161290</xdr:rowOff>
    </xdr:to>
    <xdr:cxnSp macro="">
      <xdr:nvCxnSpPr>
        <xdr:cNvPr id="118" name="直線コネクタ 117"/>
        <xdr:cNvCxnSpPr/>
      </xdr:nvCxnSpPr>
      <xdr:spPr>
        <a:xfrm flipV="1">
          <a:off x="16510000" y="2235200"/>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133350</xdr:rowOff>
    </xdr:from>
    <xdr:ext cx="762000" cy="257810"/>
    <xdr:sp macro="" textlink="">
      <xdr:nvSpPr>
        <xdr:cNvPr id="119" name="物件費最小値テキスト"/>
        <xdr:cNvSpPr txBox="1"/>
      </xdr:nvSpPr>
      <xdr:spPr>
        <a:xfrm>
          <a:off x="16598900" y="3733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1" name="物件費最大値テキスト"/>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2" name="直線コネクタ 121"/>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106680</xdr:rowOff>
    </xdr:from>
    <xdr:to>
      <xdr:col>82</xdr:col>
      <xdr:colOff>107950</xdr:colOff>
      <xdr:row>13</xdr:row>
      <xdr:rowOff>161290</xdr:rowOff>
    </xdr:to>
    <xdr:cxnSp macro="">
      <xdr:nvCxnSpPr>
        <xdr:cNvPr id="123" name="直線コネクタ 122"/>
        <xdr:cNvCxnSpPr/>
      </xdr:nvCxnSpPr>
      <xdr:spPr>
        <a:xfrm>
          <a:off x="15671800" y="233553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98425</xdr:rowOff>
    </xdr:from>
    <xdr:ext cx="762000" cy="257810"/>
    <xdr:sp macro="" textlink="">
      <xdr:nvSpPr>
        <xdr:cNvPr id="124" name="物件費平均値テキスト"/>
        <xdr:cNvSpPr txBox="1"/>
      </xdr:nvSpPr>
      <xdr:spPr>
        <a:xfrm>
          <a:off x="16598900" y="28416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126365</xdr:rowOff>
    </xdr:from>
    <xdr:to>
      <xdr:col>82</xdr:col>
      <xdr:colOff>158750</xdr:colOff>
      <xdr:row>17</xdr:row>
      <xdr:rowOff>56515</xdr:rowOff>
    </xdr:to>
    <xdr:sp macro="" textlink="">
      <xdr:nvSpPr>
        <xdr:cNvPr id="125" name="フローチャート: 判断 124"/>
        <xdr:cNvSpPr/>
      </xdr:nvSpPr>
      <xdr:spPr>
        <a:xfrm>
          <a:off x="16459200" y="286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88265</xdr:rowOff>
    </xdr:from>
    <xdr:to>
      <xdr:col>78</xdr:col>
      <xdr:colOff>69850</xdr:colOff>
      <xdr:row>13</xdr:row>
      <xdr:rowOff>106680</xdr:rowOff>
    </xdr:to>
    <xdr:cxnSp macro="">
      <xdr:nvCxnSpPr>
        <xdr:cNvPr id="126" name="直線コネクタ 125"/>
        <xdr:cNvCxnSpPr/>
      </xdr:nvCxnSpPr>
      <xdr:spPr>
        <a:xfrm>
          <a:off x="14782800" y="23171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xdr:rowOff>
    </xdr:from>
    <xdr:to>
      <xdr:col>78</xdr:col>
      <xdr:colOff>120650</xdr:colOff>
      <xdr:row>16</xdr:row>
      <xdr:rowOff>118110</xdr:rowOff>
    </xdr:to>
    <xdr:sp macro="" textlink="">
      <xdr:nvSpPr>
        <xdr:cNvPr id="127" name="フローチャート: 判断 126"/>
        <xdr:cNvSpPr/>
      </xdr:nvSpPr>
      <xdr:spPr>
        <a:xfrm>
          <a:off x="1562100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102870</xdr:rowOff>
    </xdr:from>
    <xdr:ext cx="736600" cy="259080"/>
    <xdr:sp macro="" textlink="">
      <xdr:nvSpPr>
        <xdr:cNvPr id="128" name="テキスト ボックス 127"/>
        <xdr:cNvSpPr txBox="1"/>
      </xdr:nvSpPr>
      <xdr:spPr>
        <a:xfrm>
          <a:off x="15290800" y="2846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88265</xdr:rowOff>
    </xdr:from>
    <xdr:to>
      <xdr:col>73</xdr:col>
      <xdr:colOff>180975</xdr:colOff>
      <xdr:row>14</xdr:row>
      <xdr:rowOff>72390</xdr:rowOff>
    </xdr:to>
    <xdr:cxnSp macro="">
      <xdr:nvCxnSpPr>
        <xdr:cNvPr id="129" name="直線コネクタ 128"/>
        <xdr:cNvCxnSpPr/>
      </xdr:nvCxnSpPr>
      <xdr:spPr>
        <a:xfrm flipV="1">
          <a:off x="13893800" y="231711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80645</xdr:rowOff>
    </xdr:from>
    <xdr:to>
      <xdr:col>74</xdr:col>
      <xdr:colOff>31750</xdr:colOff>
      <xdr:row>17</xdr:row>
      <xdr:rowOff>10795</xdr:rowOff>
    </xdr:to>
    <xdr:sp macro="" textlink="">
      <xdr:nvSpPr>
        <xdr:cNvPr id="130" name="フローチャート: 判断 129"/>
        <xdr:cNvSpPr/>
      </xdr:nvSpPr>
      <xdr:spPr>
        <a:xfrm>
          <a:off x="14732000" y="282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167005</xdr:rowOff>
    </xdr:from>
    <xdr:ext cx="762000" cy="257810"/>
    <xdr:sp macro="" textlink="">
      <xdr:nvSpPr>
        <xdr:cNvPr id="131" name="テキスト ボックス 130"/>
        <xdr:cNvSpPr txBox="1"/>
      </xdr:nvSpPr>
      <xdr:spPr>
        <a:xfrm>
          <a:off x="14401800" y="29102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72390</xdr:rowOff>
    </xdr:from>
    <xdr:to>
      <xdr:col>69</xdr:col>
      <xdr:colOff>92075</xdr:colOff>
      <xdr:row>14</xdr:row>
      <xdr:rowOff>118110</xdr:rowOff>
    </xdr:to>
    <xdr:cxnSp macro="">
      <xdr:nvCxnSpPr>
        <xdr:cNvPr id="132" name="直線コネクタ 131"/>
        <xdr:cNvCxnSpPr/>
      </xdr:nvCxnSpPr>
      <xdr:spPr>
        <a:xfrm flipV="1">
          <a:off x="13004800" y="24726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37465</xdr:rowOff>
    </xdr:from>
    <xdr:to>
      <xdr:col>69</xdr:col>
      <xdr:colOff>142875</xdr:colOff>
      <xdr:row>17</xdr:row>
      <xdr:rowOff>139065</xdr:rowOff>
    </xdr:to>
    <xdr:sp macro="" textlink="">
      <xdr:nvSpPr>
        <xdr:cNvPr id="133" name="フローチャート: 判断 132"/>
        <xdr:cNvSpPr/>
      </xdr:nvSpPr>
      <xdr:spPr>
        <a:xfrm>
          <a:off x="13843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123825</xdr:rowOff>
    </xdr:from>
    <xdr:ext cx="760730" cy="257810"/>
    <xdr:sp macro="" textlink="">
      <xdr:nvSpPr>
        <xdr:cNvPr id="134" name="テキスト ボックス 133"/>
        <xdr:cNvSpPr txBox="1"/>
      </xdr:nvSpPr>
      <xdr:spPr>
        <a:xfrm>
          <a:off x="13512800" y="3038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163195</xdr:rowOff>
    </xdr:from>
    <xdr:to>
      <xdr:col>65</xdr:col>
      <xdr:colOff>53975</xdr:colOff>
      <xdr:row>17</xdr:row>
      <xdr:rowOff>93345</xdr:rowOff>
    </xdr:to>
    <xdr:sp macro="" textlink="">
      <xdr:nvSpPr>
        <xdr:cNvPr id="135" name="フローチャート: 判断 134"/>
        <xdr:cNvSpPr/>
      </xdr:nvSpPr>
      <xdr:spPr>
        <a:xfrm>
          <a:off x="12954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78105</xdr:rowOff>
    </xdr:from>
    <xdr:ext cx="762000" cy="257810"/>
    <xdr:sp macro="" textlink="">
      <xdr:nvSpPr>
        <xdr:cNvPr id="136" name="テキスト ボックス 135"/>
        <xdr:cNvSpPr txBox="1"/>
      </xdr:nvSpPr>
      <xdr:spPr>
        <a:xfrm>
          <a:off x="12623800" y="2992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8" name="テキスト ボックス 137"/>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9" name="テキスト ボックス 138"/>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1" name="テキスト ボックス 140"/>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2" name="楕円 141"/>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127000</xdr:rowOff>
    </xdr:from>
    <xdr:ext cx="762000" cy="259080"/>
    <xdr:sp macro="" textlink="">
      <xdr:nvSpPr>
        <xdr:cNvPr id="143" name="物件費該当値テキスト"/>
        <xdr:cNvSpPr txBox="1"/>
      </xdr:nvSpPr>
      <xdr:spPr>
        <a:xfrm>
          <a:off x="16598900" y="21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55880</xdr:rowOff>
    </xdr:from>
    <xdr:to>
      <xdr:col>78</xdr:col>
      <xdr:colOff>120650</xdr:colOff>
      <xdr:row>13</xdr:row>
      <xdr:rowOff>157480</xdr:rowOff>
    </xdr:to>
    <xdr:sp macro="" textlink="">
      <xdr:nvSpPr>
        <xdr:cNvPr id="144" name="楕円 143"/>
        <xdr:cNvSpPr/>
      </xdr:nvSpPr>
      <xdr:spPr>
        <a:xfrm>
          <a:off x="15621000" y="22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167640</xdr:rowOff>
    </xdr:from>
    <xdr:ext cx="736600" cy="257810"/>
    <xdr:sp macro="" textlink="">
      <xdr:nvSpPr>
        <xdr:cNvPr id="145" name="テキスト ボックス 144"/>
        <xdr:cNvSpPr txBox="1"/>
      </xdr:nvSpPr>
      <xdr:spPr>
        <a:xfrm>
          <a:off x="15290800" y="20535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37465</xdr:rowOff>
    </xdr:from>
    <xdr:to>
      <xdr:col>74</xdr:col>
      <xdr:colOff>31750</xdr:colOff>
      <xdr:row>13</xdr:row>
      <xdr:rowOff>139065</xdr:rowOff>
    </xdr:to>
    <xdr:sp macro="" textlink="">
      <xdr:nvSpPr>
        <xdr:cNvPr id="146" name="楕円 145"/>
        <xdr:cNvSpPr/>
      </xdr:nvSpPr>
      <xdr:spPr>
        <a:xfrm>
          <a:off x="14732000" y="22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149225</xdr:rowOff>
    </xdr:from>
    <xdr:ext cx="762000" cy="259080"/>
    <xdr:sp macro="" textlink="">
      <xdr:nvSpPr>
        <xdr:cNvPr id="147" name="テキスト ボックス 146"/>
        <xdr:cNvSpPr txBox="1"/>
      </xdr:nvSpPr>
      <xdr:spPr>
        <a:xfrm>
          <a:off x="14401800" y="203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21590</xdr:rowOff>
    </xdr:from>
    <xdr:to>
      <xdr:col>69</xdr:col>
      <xdr:colOff>142875</xdr:colOff>
      <xdr:row>14</xdr:row>
      <xdr:rowOff>123190</xdr:rowOff>
    </xdr:to>
    <xdr:sp macro="" textlink="">
      <xdr:nvSpPr>
        <xdr:cNvPr id="148" name="楕円 147"/>
        <xdr:cNvSpPr/>
      </xdr:nvSpPr>
      <xdr:spPr>
        <a:xfrm>
          <a:off x="13843000" y="24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133350</xdr:rowOff>
    </xdr:from>
    <xdr:ext cx="760730" cy="257810"/>
    <xdr:sp macro="" textlink="">
      <xdr:nvSpPr>
        <xdr:cNvPr id="149" name="テキスト ボックス 148"/>
        <xdr:cNvSpPr txBox="1"/>
      </xdr:nvSpPr>
      <xdr:spPr>
        <a:xfrm>
          <a:off x="13512800" y="2190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67310</xdr:rowOff>
    </xdr:from>
    <xdr:to>
      <xdr:col>65</xdr:col>
      <xdr:colOff>53975</xdr:colOff>
      <xdr:row>14</xdr:row>
      <xdr:rowOff>168910</xdr:rowOff>
    </xdr:to>
    <xdr:sp macro="" textlink="">
      <xdr:nvSpPr>
        <xdr:cNvPr id="150" name="楕円 149"/>
        <xdr:cNvSpPr/>
      </xdr:nvSpPr>
      <xdr:spPr>
        <a:xfrm>
          <a:off x="12954000" y="24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7620</xdr:rowOff>
    </xdr:from>
    <xdr:ext cx="762000" cy="257810"/>
    <xdr:sp macro="" textlink="">
      <xdr:nvSpPr>
        <xdr:cNvPr id="151" name="テキスト ボックス 150"/>
        <xdr:cNvSpPr txBox="1"/>
      </xdr:nvSpPr>
      <xdr:spPr>
        <a:xfrm>
          <a:off x="12623800" y="2236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令和４年度の扶助費に係る経常収支比率は、自立支援医療費等の減により、</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ポイント減少となり、類似団体平均を大きく下回る結果となった。</a:t>
          </a:r>
        </a:p>
        <a:p>
          <a:r>
            <a:rPr kumimoji="1" lang="ja-JP" altLang="en-US" sz="1300">
              <a:latin typeface="ＭＳ Ｐゴシック"/>
              <a:ea typeface="ＭＳ Ｐゴシック"/>
            </a:rPr>
            <a:t>　今後も、健康診査受診率の向上による健康増進等により、医療費・扶助費の抑制に努める。</a:t>
          </a:r>
        </a:p>
      </xdr:txBody>
    </xdr:sp>
    <xdr:clientData/>
  </xdr:twoCellAnchor>
  <xdr:oneCellAnchor>
    <xdr:from>
      <xdr:col>3</xdr:col>
      <xdr:colOff>123825</xdr:colOff>
      <xdr:row>49</xdr:row>
      <xdr:rowOff>107950</xdr:rowOff>
    </xdr:from>
    <xdr:ext cx="297180" cy="225425"/>
    <xdr:sp macro="" textlink="">
      <xdr:nvSpPr>
        <xdr:cNvPr id="163" name="テキスト ボックス 162"/>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5" name="テキスト ボックス 164"/>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6" name="直線コネクタ 16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67" name="テキスト ボックス 166"/>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8" name="直線コネクタ 16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69" name="テキスト ボックス 168"/>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0" name="直線コネクタ 16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1" name="テキスト ボックス 170"/>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2" name="直線コネクタ 17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3" name="テキスト ボックス 172"/>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4" name="直線コネクタ 17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5" name="テキスト ボックス 174"/>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6" name="直線コネクタ 17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77" name="テキスト ボックス 176"/>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79" name="テキスト ボックス 178"/>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60</xdr:row>
      <xdr:rowOff>143510</xdr:rowOff>
    </xdr:to>
    <xdr:cxnSp macro="">
      <xdr:nvCxnSpPr>
        <xdr:cNvPr id="181" name="直線コネクタ 180"/>
        <xdr:cNvCxnSpPr/>
      </xdr:nvCxnSpPr>
      <xdr:spPr>
        <a:xfrm flipV="1">
          <a:off x="4826000" y="907034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62000" cy="259080"/>
    <xdr:sp macro="" textlink="">
      <xdr:nvSpPr>
        <xdr:cNvPr id="184" name="扶助費最大値テキスト"/>
        <xdr:cNvSpPr txBox="1"/>
      </xdr:nvSpPr>
      <xdr:spPr>
        <a:xfrm>
          <a:off x="49149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85" name="直線コネクタ 184"/>
        <xdr:cNvCxnSpPr/>
      </xdr:nvCxnSpPr>
      <xdr:spPr>
        <a:xfrm>
          <a:off x="4737100" y="907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72390</xdr:rowOff>
    </xdr:from>
    <xdr:to>
      <xdr:col>24</xdr:col>
      <xdr:colOff>25400</xdr:colOff>
      <xdr:row>54</xdr:row>
      <xdr:rowOff>83185</xdr:rowOff>
    </xdr:to>
    <xdr:cxnSp macro="">
      <xdr:nvCxnSpPr>
        <xdr:cNvPr id="186" name="直線コネクタ 185"/>
        <xdr:cNvCxnSpPr/>
      </xdr:nvCxnSpPr>
      <xdr:spPr>
        <a:xfrm flipV="1">
          <a:off x="3987800" y="93306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762000" cy="257810"/>
    <xdr:sp macro="" textlink="">
      <xdr:nvSpPr>
        <xdr:cNvPr id="187" name="扶助費平均値テキスト"/>
        <xdr:cNvSpPr txBox="1"/>
      </xdr:nvSpPr>
      <xdr:spPr>
        <a:xfrm>
          <a:off x="4914900" y="9632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88" name="フローチャート: 判断 187"/>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72390</xdr:rowOff>
    </xdr:from>
    <xdr:to>
      <xdr:col>19</xdr:col>
      <xdr:colOff>187325</xdr:colOff>
      <xdr:row>54</xdr:row>
      <xdr:rowOff>83185</xdr:rowOff>
    </xdr:to>
    <xdr:cxnSp macro="">
      <xdr:nvCxnSpPr>
        <xdr:cNvPr id="189" name="直線コネクタ 188"/>
        <xdr:cNvCxnSpPr/>
      </xdr:nvCxnSpPr>
      <xdr:spPr>
        <a:xfrm>
          <a:off x="3098800" y="9330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xdr:rowOff>
    </xdr:from>
    <xdr:to>
      <xdr:col>20</xdr:col>
      <xdr:colOff>38100</xdr:colOff>
      <xdr:row>56</xdr:row>
      <xdr:rowOff>107315</xdr:rowOff>
    </xdr:to>
    <xdr:sp macro="" textlink="">
      <xdr:nvSpPr>
        <xdr:cNvPr id="190" name="フローチャート: 判断 189"/>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92075</xdr:rowOff>
    </xdr:from>
    <xdr:ext cx="735330" cy="259080"/>
    <xdr:sp macro="" textlink="">
      <xdr:nvSpPr>
        <xdr:cNvPr id="191" name="テキスト ボックス 190"/>
        <xdr:cNvSpPr txBox="1"/>
      </xdr:nvSpPr>
      <xdr:spPr>
        <a:xfrm>
          <a:off x="3606800" y="96932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72390</xdr:rowOff>
    </xdr:from>
    <xdr:to>
      <xdr:col>15</xdr:col>
      <xdr:colOff>98425</xdr:colOff>
      <xdr:row>56</xdr:row>
      <xdr:rowOff>1905</xdr:rowOff>
    </xdr:to>
    <xdr:cxnSp macro="">
      <xdr:nvCxnSpPr>
        <xdr:cNvPr id="192" name="直線コネクタ 191"/>
        <xdr:cNvCxnSpPr/>
      </xdr:nvCxnSpPr>
      <xdr:spPr>
        <a:xfrm flipV="1">
          <a:off x="2209800" y="933069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59690</xdr:rowOff>
    </xdr:from>
    <xdr:to>
      <xdr:col>15</xdr:col>
      <xdr:colOff>149225</xdr:colOff>
      <xdr:row>56</xdr:row>
      <xdr:rowOff>161290</xdr:rowOff>
    </xdr:to>
    <xdr:sp macro="" textlink="">
      <xdr:nvSpPr>
        <xdr:cNvPr id="193" name="フローチャート: 判断 192"/>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146050</xdr:rowOff>
    </xdr:from>
    <xdr:ext cx="762000" cy="257810"/>
    <xdr:sp macro="" textlink="">
      <xdr:nvSpPr>
        <xdr:cNvPr id="194" name="テキスト ボックス 193"/>
        <xdr:cNvSpPr txBox="1"/>
      </xdr:nvSpPr>
      <xdr:spPr>
        <a:xfrm>
          <a:off x="2717800" y="9747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1905</xdr:rowOff>
    </xdr:from>
    <xdr:to>
      <xdr:col>11</xdr:col>
      <xdr:colOff>9525</xdr:colOff>
      <xdr:row>56</xdr:row>
      <xdr:rowOff>12700</xdr:rowOff>
    </xdr:to>
    <xdr:cxnSp macro="">
      <xdr:nvCxnSpPr>
        <xdr:cNvPr id="195" name="直線コネクタ 194"/>
        <xdr:cNvCxnSpPr/>
      </xdr:nvCxnSpPr>
      <xdr:spPr>
        <a:xfrm flipV="1">
          <a:off x="1320800" y="9603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103505</xdr:rowOff>
    </xdr:from>
    <xdr:to>
      <xdr:col>11</xdr:col>
      <xdr:colOff>60325</xdr:colOff>
      <xdr:row>57</xdr:row>
      <xdr:rowOff>33655</xdr:rowOff>
    </xdr:to>
    <xdr:sp macro="" textlink="">
      <xdr:nvSpPr>
        <xdr:cNvPr id="196" name="フローチャート: 判断 195"/>
        <xdr:cNvSpPr/>
      </xdr:nvSpPr>
      <xdr:spPr>
        <a:xfrm>
          <a:off x="2159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18415</xdr:rowOff>
    </xdr:from>
    <xdr:ext cx="760730" cy="257810"/>
    <xdr:sp macro="" textlink="">
      <xdr:nvSpPr>
        <xdr:cNvPr id="197" name="テキスト ボックス 196"/>
        <xdr:cNvSpPr txBox="1"/>
      </xdr:nvSpPr>
      <xdr:spPr>
        <a:xfrm>
          <a:off x="1828800" y="97910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198" name="フローチャート: 判断 197"/>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60730" cy="257810"/>
    <xdr:sp macro="" textlink="">
      <xdr:nvSpPr>
        <xdr:cNvPr id="199" name="テキスト ボックス 198"/>
        <xdr:cNvSpPr txBox="1"/>
      </xdr:nvSpPr>
      <xdr:spPr>
        <a:xfrm>
          <a:off x="939800" y="9747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2"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21590</xdr:rowOff>
    </xdr:from>
    <xdr:to>
      <xdr:col>24</xdr:col>
      <xdr:colOff>76200</xdr:colOff>
      <xdr:row>54</xdr:row>
      <xdr:rowOff>123190</xdr:rowOff>
    </xdr:to>
    <xdr:sp macro="" textlink="">
      <xdr:nvSpPr>
        <xdr:cNvPr id="205" name="楕円 204"/>
        <xdr:cNvSpPr/>
      </xdr:nvSpPr>
      <xdr:spPr>
        <a:xfrm>
          <a:off x="477520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38100</xdr:rowOff>
    </xdr:from>
    <xdr:ext cx="762000" cy="259080"/>
    <xdr:sp macro="" textlink="">
      <xdr:nvSpPr>
        <xdr:cNvPr id="206" name="扶助費該当値テキスト"/>
        <xdr:cNvSpPr txBox="1"/>
      </xdr:nvSpPr>
      <xdr:spPr>
        <a:xfrm>
          <a:off x="491490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32385</xdr:rowOff>
    </xdr:from>
    <xdr:to>
      <xdr:col>20</xdr:col>
      <xdr:colOff>38100</xdr:colOff>
      <xdr:row>54</xdr:row>
      <xdr:rowOff>133985</xdr:rowOff>
    </xdr:to>
    <xdr:sp macro="" textlink="">
      <xdr:nvSpPr>
        <xdr:cNvPr id="207" name="楕円 206"/>
        <xdr:cNvSpPr/>
      </xdr:nvSpPr>
      <xdr:spPr>
        <a:xfrm>
          <a:off x="39370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144145</xdr:rowOff>
    </xdr:from>
    <xdr:ext cx="735330" cy="257810"/>
    <xdr:sp macro="" textlink="">
      <xdr:nvSpPr>
        <xdr:cNvPr id="208" name="テキスト ボックス 207"/>
        <xdr:cNvSpPr txBox="1"/>
      </xdr:nvSpPr>
      <xdr:spPr>
        <a:xfrm>
          <a:off x="3606800" y="90595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21590</xdr:rowOff>
    </xdr:from>
    <xdr:to>
      <xdr:col>15</xdr:col>
      <xdr:colOff>149225</xdr:colOff>
      <xdr:row>54</xdr:row>
      <xdr:rowOff>123190</xdr:rowOff>
    </xdr:to>
    <xdr:sp macro="" textlink="">
      <xdr:nvSpPr>
        <xdr:cNvPr id="209" name="楕円 208"/>
        <xdr:cNvSpPr/>
      </xdr:nvSpPr>
      <xdr:spPr>
        <a:xfrm>
          <a:off x="304800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133350</xdr:rowOff>
    </xdr:from>
    <xdr:ext cx="762000" cy="257810"/>
    <xdr:sp macro="" textlink="">
      <xdr:nvSpPr>
        <xdr:cNvPr id="210" name="テキスト ボックス 209"/>
        <xdr:cNvSpPr txBox="1"/>
      </xdr:nvSpPr>
      <xdr:spPr>
        <a:xfrm>
          <a:off x="2717800" y="9048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122555</xdr:rowOff>
    </xdr:from>
    <xdr:to>
      <xdr:col>11</xdr:col>
      <xdr:colOff>60325</xdr:colOff>
      <xdr:row>56</xdr:row>
      <xdr:rowOff>52705</xdr:rowOff>
    </xdr:to>
    <xdr:sp macro="" textlink="">
      <xdr:nvSpPr>
        <xdr:cNvPr id="211" name="楕円 210"/>
        <xdr:cNvSpPr/>
      </xdr:nvSpPr>
      <xdr:spPr>
        <a:xfrm>
          <a:off x="2159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63500</xdr:rowOff>
    </xdr:from>
    <xdr:ext cx="760730" cy="257810"/>
    <xdr:sp macro="" textlink="">
      <xdr:nvSpPr>
        <xdr:cNvPr id="212" name="テキスト ボックス 211"/>
        <xdr:cNvSpPr txBox="1"/>
      </xdr:nvSpPr>
      <xdr:spPr>
        <a:xfrm>
          <a:off x="1828800" y="93218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60730" cy="259080"/>
    <xdr:sp macro="" textlink="">
      <xdr:nvSpPr>
        <xdr:cNvPr id="214" name="テキスト ボックス 213"/>
        <xdr:cNvSpPr txBox="1"/>
      </xdr:nvSpPr>
      <xdr:spPr>
        <a:xfrm>
          <a:off x="939800" y="933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令和４年度の経常収支比率は、介護保険等特別会計への繰出金の増により、前年度より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ポイント増加となり、類似団体平均と比べ</a:t>
          </a:r>
          <a:r>
            <a:rPr kumimoji="1" lang="en-US" altLang="ja-JP" sz="1300">
              <a:latin typeface="ＭＳ Ｐゴシック"/>
              <a:ea typeface="ＭＳ Ｐゴシック"/>
            </a:rPr>
            <a:t>1.6</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高齢化により医療や福祉にかかる費用が増加しているため、繰出金の大幅な削減は困難ではあるが、健康診査受受診率の向上等により、医療費等の抑制に努め、繰出金の圧縮に努める。</a:t>
          </a:r>
        </a:p>
      </xdr:txBody>
    </xdr:sp>
    <xdr:clientData/>
  </xdr:twoCellAnchor>
  <xdr:oneCellAnchor>
    <xdr:from>
      <xdr:col>62</xdr:col>
      <xdr:colOff>6350</xdr:colOff>
      <xdr:row>49</xdr:row>
      <xdr:rowOff>107950</xdr:rowOff>
    </xdr:from>
    <xdr:ext cx="297180" cy="225425"/>
    <xdr:sp macro="" textlink="">
      <xdr:nvSpPr>
        <xdr:cNvPr id="226"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8"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0" name="テキスト ボックス 229"/>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32" name="テキスト ボックス 231"/>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34" name="テキスト ボックス 233"/>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36" name="テキスト ボックス 235"/>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38" name="テキスト ボックス 237"/>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0" name="テキスト ボックス 239"/>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156845</xdr:rowOff>
    </xdr:from>
    <xdr:to>
      <xdr:col>82</xdr:col>
      <xdr:colOff>107950</xdr:colOff>
      <xdr:row>62</xdr:row>
      <xdr:rowOff>94615</xdr:rowOff>
    </xdr:to>
    <xdr:cxnSp macro="">
      <xdr:nvCxnSpPr>
        <xdr:cNvPr id="244" name="直線コネクタ 243"/>
        <xdr:cNvCxnSpPr/>
      </xdr:nvCxnSpPr>
      <xdr:spPr>
        <a:xfrm flipV="1">
          <a:off x="16510000" y="924369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66675</xdr:rowOff>
    </xdr:from>
    <xdr:ext cx="762000" cy="257810"/>
    <xdr:sp macro="" textlink="">
      <xdr:nvSpPr>
        <xdr:cNvPr id="245" name="その他最小値テキスト"/>
        <xdr:cNvSpPr txBox="1"/>
      </xdr:nvSpPr>
      <xdr:spPr>
        <a:xfrm>
          <a:off x="16598900" y="10696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94615</xdr:rowOff>
    </xdr:from>
    <xdr:to>
      <xdr:col>82</xdr:col>
      <xdr:colOff>196850</xdr:colOff>
      <xdr:row>62</xdr:row>
      <xdr:rowOff>94615</xdr:rowOff>
    </xdr:to>
    <xdr:cxnSp macro="">
      <xdr:nvCxnSpPr>
        <xdr:cNvPr id="246" name="直線コネクタ 245"/>
        <xdr:cNvCxnSpPr/>
      </xdr:nvCxnSpPr>
      <xdr:spPr>
        <a:xfrm>
          <a:off x="16421100" y="1072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71755</xdr:rowOff>
    </xdr:from>
    <xdr:ext cx="762000" cy="259080"/>
    <xdr:sp macro="" textlink="">
      <xdr:nvSpPr>
        <xdr:cNvPr id="247" name="その他最大値テキスト"/>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156845</xdr:rowOff>
    </xdr:from>
    <xdr:to>
      <xdr:col>82</xdr:col>
      <xdr:colOff>196850</xdr:colOff>
      <xdr:row>53</xdr:row>
      <xdr:rowOff>156845</xdr:rowOff>
    </xdr:to>
    <xdr:cxnSp macro="">
      <xdr:nvCxnSpPr>
        <xdr:cNvPr id="248" name="直線コネクタ 247"/>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135255</xdr:rowOff>
    </xdr:from>
    <xdr:to>
      <xdr:col>82</xdr:col>
      <xdr:colOff>107950</xdr:colOff>
      <xdr:row>58</xdr:row>
      <xdr:rowOff>6985</xdr:rowOff>
    </xdr:to>
    <xdr:cxnSp macro="">
      <xdr:nvCxnSpPr>
        <xdr:cNvPr id="249" name="直線コネクタ 248"/>
        <xdr:cNvCxnSpPr/>
      </xdr:nvCxnSpPr>
      <xdr:spPr>
        <a:xfrm>
          <a:off x="15671800" y="990790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141605</xdr:rowOff>
    </xdr:from>
    <xdr:ext cx="762000" cy="259080"/>
    <xdr:sp macro="" textlink="">
      <xdr:nvSpPr>
        <xdr:cNvPr id="250" name="その他平均値テキスト"/>
        <xdr:cNvSpPr txBox="1"/>
      </xdr:nvSpPr>
      <xdr:spPr>
        <a:xfrm>
          <a:off x="16598900"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1" name="フローチャート: 判断 250"/>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135255</xdr:rowOff>
    </xdr:from>
    <xdr:to>
      <xdr:col>78</xdr:col>
      <xdr:colOff>69850</xdr:colOff>
      <xdr:row>58</xdr:row>
      <xdr:rowOff>29210</xdr:rowOff>
    </xdr:to>
    <xdr:cxnSp macro="">
      <xdr:nvCxnSpPr>
        <xdr:cNvPr id="252" name="直線コネクタ 251"/>
        <xdr:cNvCxnSpPr/>
      </xdr:nvCxnSpPr>
      <xdr:spPr>
        <a:xfrm flipV="1">
          <a:off x="14782800" y="99079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59690</xdr:rowOff>
    </xdr:from>
    <xdr:to>
      <xdr:col>78</xdr:col>
      <xdr:colOff>120650</xdr:colOff>
      <xdr:row>56</xdr:row>
      <xdr:rowOff>161290</xdr:rowOff>
    </xdr:to>
    <xdr:sp macro="" textlink="">
      <xdr:nvSpPr>
        <xdr:cNvPr id="253" name="フローチャート: 判断 252"/>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0</xdr:rowOff>
    </xdr:from>
    <xdr:ext cx="736600" cy="259080"/>
    <xdr:sp macro="" textlink="">
      <xdr:nvSpPr>
        <xdr:cNvPr id="254" name="テキスト ボックス 253"/>
        <xdr:cNvSpPr txBox="1"/>
      </xdr:nvSpPr>
      <xdr:spPr>
        <a:xfrm>
          <a:off x="1529080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29210</xdr:rowOff>
    </xdr:from>
    <xdr:to>
      <xdr:col>73</xdr:col>
      <xdr:colOff>180975</xdr:colOff>
      <xdr:row>58</xdr:row>
      <xdr:rowOff>170815</xdr:rowOff>
    </xdr:to>
    <xdr:cxnSp macro="">
      <xdr:nvCxnSpPr>
        <xdr:cNvPr id="255" name="直線コネクタ 254"/>
        <xdr:cNvCxnSpPr/>
      </xdr:nvCxnSpPr>
      <xdr:spPr>
        <a:xfrm flipV="1">
          <a:off x="13893800" y="99733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6" name="フローチャート: 判断 255"/>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7810"/>
    <xdr:sp macro="" textlink="">
      <xdr:nvSpPr>
        <xdr:cNvPr id="257" name="テキスト ボックス 256"/>
        <xdr:cNvSpPr txBox="1"/>
      </xdr:nvSpPr>
      <xdr:spPr>
        <a:xfrm>
          <a:off x="14401800" y="95504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170815</xdr:rowOff>
    </xdr:from>
    <xdr:to>
      <xdr:col>69</xdr:col>
      <xdr:colOff>92075</xdr:colOff>
      <xdr:row>59</xdr:row>
      <xdr:rowOff>53340</xdr:rowOff>
    </xdr:to>
    <xdr:cxnSp macro="">
      <xdr:nvCxnSpPr>
        <xdr:cNvPr id="258" name="直線コネクタ 257"/>
        <xdr:cNvCxnSpPr/>
      </xdr:nvCxnSpPr>
      <xdr:spPr>
        <a:xfrm flipV="1">
          <a:off x="13004800" y="101149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63500</xdr:rowOff>
    </xdr:from>
    <xdr:to>
      <xdr:col>69</xdr:col>
      <xdr:colOff>142875</xdr:colOff>
      <xdr:row>57</xdr:row>
      <xdr:rowOff>164465</xdr:rowOff>
    </xdr:to>
    <xdr:sp macro="" textlink="">
      <xdr:nvSpPr>
        <xdr:cNvPr id="259" name="フローチャート: 判断 258"/>
        <xdr:cNvSpPr/>
      </xdr:nvSpPr>
      <xdr:spPr>
        <a:xfrm>
          <a:off x="13843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3175</xdr:rowOff>
    </xdr:from>
    <xdr:ext cx="760730" cy="259080"/>
    <xdr:sp macro="" textlink="">
      <xdr:nvSpPr>
        <xdr:cNvPr id="260" name="テキスト ボックス 259"/>
        <xdr:cNvSpPr txBox="1"/>
      </xdr:nvSpPr>
      <xdr:spPr>
        <a:xfrm>
          <a:off x="13512800" y="9604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1" name="フローチャート: 判断 260"/>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67945</xdr:rowOff>
    </xdr:from>
    <xdr:ext cx="762000" cy="258445"/>
    <xdr:sp macro="" textlink="">
      <xdr:nvSpPr>
        <xdr:cNvPr id="262" name="テキスト ボックス 261"/>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4" name="テキスト ボックス 263"/>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5" name="テキスト ボックス 264"/>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7" name="テキスト ボックス 266"/>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127635</xdr:rowOff>
    </xdr:from>
    <xdr:to>
      <xdr:col>82</xdr:col>
      <xdr:colOff>158750</xdr:colOff>
      <xdr:row>58</xdr:row>
      <xdr:rowOff>57785</xdr:rowOff>
    </xdr:to>
    <xdr:sp macro="" textlink="">
      <xdr:nvSpPr>
        <xdr:cNvPr id="268" name="楕円 267"/>
        <xdr:cNvSpPr/>
      </xdr:nvSpPr>
      <xdr:spPr>
        <a:xfrm>
          <a:off x="164592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99695</xdr:rowOff>
    </xdr:from>
    <xdr:ext cx="762000" cy="257810"/>
    <xdr:sp macro="" textlink="">
      <xdr:nvSpPr>
        <xdr:cNvPr id="269" name="その他該当値テキスト"/>
        <xdr:cNvSpPr txBox="1"/>
      </xdr:nvSpPr>
      <xdr:spPr>
        <a:xfrm>
          <a:off x="16598900" y="9872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84455</xdr:rowOff>
    </xdr:from>
    <xdr:to>
      <xdr:col>78</xdr:col>
      <xdr:colOff>120650</xdr:colOff>
      <xdr:row>58</xdr:row>
      <xdr:rowOff>14605</xdr:rowOff>
    </xdr:to>
    <xdr:sp macro="" textlink="">
      <xdr:nvSpPr>
        <xdr:cNvPr id="270" name="楕円 269"/>
        <xdr:cNvSpPr/>
      </xdr:nvSpPr>
      <xdr:spPr>
        <a:xfrm>
          <a:off x="15621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170815</xdr:rowOff>
    </xdr:from>
    <xdr:ext cx="736600" cy="258445"/>
    <xdr:sp macro="" textlink="">
      <xdr:nvSpPr>
        <xdr:cNvPr id="271" name="テキスト ボックス 270"/>
        <xdr:cNvSpPr txBox="1"/>
      </xdr:nvSpPr>
      <xdr:spPr>
        <a:xfrm>
          <a:off x="15290800" y="9943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149860</xdr:rowOff>
    </xdr:from>
    <xdr:to>
      <xdr:col>74</xdr:col>
      <xdr:colOff>31750</xdr:colOff>
      <xdr:row>58</xdr:row>
      <xdr:rowOff>80010</xdr:rowOff>
    </xdr:to>
    <xdr:sp macro="" textlink="">
      <xdr:nvSpPr>
        <xdr:cNvPr id="272" name="楕円 271"/>
        <xdr:cNvSpPr/>
      </xdr:nvSpPr>
      <xdr:spPr>
        <a:xfrm>
          <a:off x="14732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64770</xdr:rowOff>
    </xdr:from>
    <xdr:ext cx="762000" cy="257810"/>
    <xdr:sp macro="" textlink="">
      <xdr:nvSpPr>
        <xdr:cNvPr id="273" name="テキスト ボックス 272"/>
        <xdr:cNvSpPr txBox="1"/>
      </xdr:nvSpPr>
      <xdr:spPr>
        <a:xfrm>
          <a:off x="14401800" y="10008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120650</xdr:rowOff>
    </xdr:from>
    <xdr:to>
      <xdr:col>69</xdr:col>
      <xdr:colOff>142875</xdr:colOff>
      <xdr:row>59</xdr:row>
      <xdr:rowOff>50165</xdr:rowOff>
    </xdr:to>
    <xdr:sp macro="" textlink="">
      <xdr:nvSpPr>
        <xdr:cNvPr id="274" name="楕円 273"/>
        <xdr:cNvSpPr/>
      </xdr:nvSpPr>
      <xdr:spPr>
        <a:xfrm>
          <a:off x="13843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34925</xdr:rowOff>
    </xdr:from>
    <xdr:ext cx="760730" cy="259080"/>
    <xdr:sp macro="" textlink="">
      <xdr:nvSpPr>
        <xdr:cNvPr id="275" name="テキスト ボックス 274"/>
        <xdr:cNvSpPr txBox="1"/>
      </xdr:nvSpPr>
      <xdr:spPr>
        <a:xfrm>
          <a:off x="13512800" y="10150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2540</xdr:rowOff>
    </xdr:from>
    <xdr:to>
      <xdr:col>65</xdr:col>
      <xdr:colOff>53975</xdr:colOff>
      <xdr:row>59</xdr:row>
      <xdr:rowOff>104140</xdr:rowOff>
    </xdr:to>
    <xdr:sp macro="" textlink="">
      <xdr:nvSpPr>
        <xdr:cNvPr id="276" name="楕円 275"/>
        <xdr:cNvSpPr/>
      </xdr:nvSpPr>
      <xdr:spPr>
        <a:xfrm>
          <a:off x="12954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88900</xdr:rowOff>
    </xdr:from>
    <xdr:ext cx="762000" cy="257810"/>
    <xdr:sp macro="" textlink="">
      <xdr:nvSpPr>
        <xdr:cNvPr id="277" name="テキスト ボックス 276"/>
        <xdr:cNvSpPr txBox="1"/>
      </xdr:nvSpPr>
      <xdr:spPr>
        <a:xfrm>
          <a:off x="12623800" y="1020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令和４年度の補助費等に係る経常収支比率は、仁淀病院等負担金の減により</a:t>
          </a:r>
          <a:r>
            <a:rPr kumimoji="1" lang="en-US" altLang="ja-JP" sz="1300">
              <a:latin typeface="ＭＳ Ｐゴシック"/>
              <a:ea typeface="ＭＳ Ｐゴシック"/>
            </a:rPr>
            <a:t>2.5</a:t>
          </a:r>
          <a:r>
            <a:rPr kumimoji="1" lang="ja-JP" altLang="en-US" sz="1300">
              <a:latin typeface="ＭＳ Ｐゴシック"/>
              <a:ea typeface="ＭＳ Ｐゴシック"/>
            </a:rPr>
            <a:t>ポイント減少となったが、依然として類似団体平均より上回っている。</a:t>
          </a:r>
        </a:p>
        <a:p>
          <a:r>
            <a:rPr kumimoji="1" lang="ja-JP" altLang="en-US" sz="1300">
              <a:latin typeface="ＭＳ Ｐゴシック"/>
              <a:ea typeface="ＭＳ Ｐゴシック"/>
            </a:rPr>
            <a:t>　公営企業会計の経営改善や、他団体等への補助金の見直し、一部事務組合への負担金等の一層の精査が必要である。</a:t>
          </a:r>
        </a:p>
      </xdr:txBody>
    </xdr:sp>
    <xdr:clientData/>
  </xdr:twoCellAnchor>
  <xdr:oneCellAnchor>
    <xdr:from>
      <xdr:col>62</xdr:col>
      <xdr:colOff>6350</xdr:colOff>
      <xdr:row>29</xdr:row>
      <xdr:rowOff>107950</xdr:rowOff>
    </xdr:from>
    <xdr:ext cx="297180" cy="225425"/>
    <xdr:sp macro="" textlink="">
      <xdr:nvSpPr>
        <xdr:cNvPr id="289" name="テキスト ボックス 288"/>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1" name="テキスト ボックス 290"/>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3" name="テキスト ボックス 292"/>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5" name="テキスト ボックス 294"/>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7" name="テキスト ボックス 296"/>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9" name="テキスト ボックス 298"/>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76835</xdr:rowOff>
    </xdr:from>
    <xdr:to>
      <xdr:col>82</xdr:col>
      <xdr:colOff>107950</xdr:colOff>
      <xdr:row>40</xdr:row>
      <xdr:rowOff>3810</xdr:rowOff>
    </xdr:to>
    <xdr:cxnSp macro="">
      <xdr:nvCxnSpPr>
        <xdr:cNvPr id="302" name="直線コネクタ 301"/>
        <xdr:cNvCxnSpPr/>
      </xdr:nvCxnSpPr>
      <xdr:spPr>
        <a:xfrm flipV="1">
          <a:off x="16510000" y="5906135"/>
          <a:ext cx="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147320</xdr:rowOff>
    </xdr:from>
    <xdr:ext cx="762000" cy="259080"/>
    <xdr:sp macro="" textlink="">
      <xdr:nvSpPr>
        <xdr:cNvPr id="303" name="補助費等最小値テキスト"/>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196850</xdr:colOff>
      <xdr:row>40</xdr:row>
      <xdr:rowOff>3810</xdr:rowOff>
    </xdr:to>
    <xdr:cxnSp macro="">
      <xdr:nvCxnSpPr>
        <xdr:cNvPr id="304" name="直線コネクタ 303"/>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163195</xdr:rowOff>
    </xdr:from>
    <xdr:ext cx="762000" cy="259080"/>
    <xdr:sp macro="" textlink="">
      <xdr:nvSpPr>
        <xdr:cNvPr id="305" name="補助費等最大値テキスト"/>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76835</xdr:rowOff>
    </xdr:from>
    <xdr:to>
      <xdr:col>82</xdr:col>
      <xdr:colOff>196850</xdr:colOff>
      <xdr:row>34</xdr:row>
      <xdr:rowOff>76835</xdr:rowOff>
    </xdr:to>
    <xdr:cxnSp macro="">
      <xdr:nvCxnSpPr>
        <xdr:cNvPr id="306" name="直線コネクタ 305"/>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33020</xdr:rowOff>
    </xdr:from>
    <xdr:to>
      <xdr:col>82</xdr:col>
      <xdr:colOff>107950</xdr:colOff>
      <xdr:row>37</xdr:row>
      <xdr:rowOff>147320</xdr:rowOff>
    </xdr:to>
    <xdr:cxnSp macro="">
      <xdr:nvCxnSpPr>
        <xdr:cNvPr id="307" name="直線コネクタ 306"/>
        <xdr:cNvCxnSpPr/>
      </xdr:nvCxnSpPr>
      <xdr:spPr>
        <a:xfrm flipV="1">
          <a:off x="15671800" y="637667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147320</xdr:rowOff>
    </xdr:from>
    <xdr:ext cx="762000" cy="259080"/>
    <xdr:sp macro="" textlink="">
      <xdr:nvSpPr>
        <xdr:cNvPr id="308"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09" name="フローチャート: 判断 308"/>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60960</xdr:rowOff>
    </xdr:from>
    <xdr:to>
      <xdr:col>78</xdr:col>
      <xdr:colOff>69850</xdr:colOff>
      <xdr:row>37</xdr:row>
      <xdr:rowOff>147320</xdr:rowOff>
    </xdr:to>
    <xdr:cxnSp macro="">
      <xdr:nvCxnSpPr>
        <xdr:cNvPr id="310" name="直線コネクタ 309"/>
        <xdr:cNvCxnSpPr/>
      </xdr:nvCxnSpPr>
      <xdr:spPr>
        <a:xfrm>
          <a:off x="14782800" y="64046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6600" cy="259080"/>
    <xdr:sp macro="" textlink="">
      <xdr:nvSpPr>
        <xdr:cNvPr id="312" name="テキスト ボックス 311"/>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60960</xdr:rowOff>
    </xdr:from>
    <xdr:to>
      <xdr:col>73</xdr:col>
      <xdr:colOff>180975</xdr:colOff>
      <xdr:row>37</xdr:row>
      <xdr:rowOff>120650</xdr:rowOff>
    </xdr:to>
    <xdr:cxnSp macro="">
      <xdr:nvCxnSpPr>
        <xdr:cNvPr id="313" name="直線コネクタ 312"/>
        <xdr:cNvCxnSpPr/>
      </xdr:nvCxnSpPr>
      <xdr:spPr>
        <a:xfrm flipV="1">
          <a:off x="13893800" y="64046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85090</xdr:rowOff>
    </xdr:from>
    <xdr:ext cx="762000" cy="259080"/>
    <xdr:sp macro="" textlink="">
      <xdr:nvSpPr>
        <xdr:cNvPr id="315" name="テキスト ボックス 314"/>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158750</xdr:rowOff>
    </xdr:from>
    <xdr:to>
      <xdr:col>69</xdr:col>
      <xdr:colOff>92075</xdr:colOff>
      <xdr:row>37</xdr:row>
      <xdr:rowOff>120650</xdr:rowOff>
    </xdr:to>
    <xdr:cxnSp macro="">
      <xdr:nvCxnSpPr>
        <xdr:cNvPr id="316" name="直線コネクタ 315"/>
        <xdr:cNvCxnSpPr/>
      </xdr:nvCxnSpPr>
      <xdr:spPr>
        <a:xfrm>
          <a:off x="13004800" y="63309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85090</xdr:rowOff>
    </xdr:from>
    <xdr:ext cx="760730" cy="259080"/>
    <xdr:sp macro="" textlink="">
      <xdr:nvSpPr>
        <xdr:cNvPr id="318" name="テキスト ボックス 317"/>
        <xdr:cNvSpPr txBox="1"/>
      </xdr:nvSpPr>
      <xdr:spPr>
        <a:xfrm>
          <a:off x="13512800" y="608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126365</xdr:rowOff>
    </xdr:from>
    <xdr:to>
      <xdr:col>65</xdr:col>
      <xdr:colOff>53975</xdr:colOff>
      <xdr:row>37</xdr:row>
      <xdr:rowOff>56515</xdr:rowOff>
    </xdr:to>
    <xdr:sp macro="" textlink="">
      <xdr:nvSpPr>
        <xdr:cNvPr id="319" name="フローチャート: 判断 318"/>
        <xdr:cNvSpPr/>
      </xdr:nvSpPr>
      <xdr:spPr>
        <a:xfrm>
          <a:off x="12954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41275</xdr:rowOff>
    </xdr:from>
    <xdr:ext cx="762000" cy="257810"/>
    <xdr:sp macro="" textlink="">
      <xdr:nvSpPr>
        <xdr:cNvPr id="320" name="テキスト ボックス 319"/>
        <xdr:cNvSpPr txBox="1"/>
      </xdr:nvSpPr>
      <xdr:spPr>
        <a:xfrm>
          <a:off x="12623800" y="6384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2" name="テキスト ボックス 321"/>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3" name="テキスト ボックス 322"/>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5" name="テキスト ボックス 324"/>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26" name="楕円 325"/>
        <xdr:cNvSpPr/>
      </xdr:nvSpPr>
      <xdr:spPr>
        <a:xfrm>
          <a:off x="164592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125730</xdr:rowOff>
    </xdr:from>
    <xdr:ext cx="762000" cy="259080"/>
    <xdr:sp macro="" textlink="">
      <xdr:nvSpPr>
        <xdr:cNvPr id="327" name="補助費等該当値テキスト"/>
        <xdr:cNvSpPr txBox="1"/>
      </xdr:nvSpPr>
      <xdr:spPr>
        <a:xfrm>
          <a:off x="16598900" y="629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96520</xdr:rowOff>
    </xdr:from>
    <xdr:to>
      <xdr:col>78</xdr:col>
      <xdr:colOff>120650</xdr:colOff>
      <xdr:row>38</xdr:row>
      <xdr:rowOff>26670</xdr:rowOff>
    </xdr:to>
    <xdr:sp macro="" textlink="">
      <xdr:nvSpPr>
        <xdr:cNvPr id="328" name="楕円 327"/>
        <xdr:cNvSpPr/>
      </xdr:nvSpPr>
      <xdr:spPr>
        <a:xfrm>
          <a:off x="15621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11430</xdr:rowOff>
    </xdr:from>
    <xdr:ext cx="736600" cy="259080"/>
    <xdr:sp macro="" textlink="">
      <xdr:nvSpPr>
        <xdr:cNvPr id="329" name="テキスト ボックス 328"/>
        <xdr:cNvSpPr txBox="1"/>
      </xdr:nvSpPr>
      <xdr:spPr>
        <a:xfrm>
          <a:off x="15290800" y="6526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10160</xdr:rowOff>
    </xdr:from>
    <xdr:to>
      <xdr:col>74</xdr:col>
      <xdr:colOff>31750</xdr:colOff>
      <xdr:row>37</xdr:row>
      <xdr:rowOff>111760</xdr:rowOff>
    </xdr:to>
    <xdr:sp macro="" textlink="">
      <xdr:nvSpPr>
        <xdr:cNvPr id="330" name="楕円 329"/>
        <xdr:cNvSpPr/>
      </xdr:nvSpPr>
      <xdr:spPr>
        <a:xfrm>
          <a:off x="14732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31" name="テキスト ボックス 330"/>
        <xdr:cNvSpPr txBox="1"/>
      </xdr:nvSpPr>
      <xdr:spPr>
        <a:xfrm>
          <a:off x="14401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69215</xdr:rowOff>
    </xdr:from>
    <xdr:to>
      <xdr:col>69</xdr:col>
      <xdr:colOff>142875</xdr:colOff>
      <xdr:row>37</xdr:row>
      <xdr:rowOff>170815</xdr:rowOff>
    </xdr:to>
    <xdr:sp macro="" textlink="">
      <xdr:nvSpPr>
        <xdr:cNvPr id="332" name="楕円 331"/>
        <xdr:cNvSpPr/>
      </xdr:nvSpPr>
      <xdr:spPr>
        <a:xfrm>
          <a:off x="13843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155575</xdr:rowOff>
    </xdr:from>
    <xdr:ext cx="760730" cy="257810"/>
    <xdr:sp macro="" textlink="">
      <xdr:nvSpPr>
        <xdr:cNvPr id="333" name="テキスト ボックス 332"/>
        <xdr:cNvSpPr txBox="1"/>
      </xdr:nvSpPr>
      <xdr:spPr>
        <a:xfrm>
          <a:off x="13512800" y="64992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34" name="楕円 333"/>
        <xdr:cNvSpPr/>
      </xdr:nvSpPr>
      <xdr:spPr>
        <a:xfrm>
          <a:off x="12954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9080"/>
    <xdr:sp macro="" textlink="">
      <xdr:nvSpPr>
        <xdr:cNvPr id="335" name="テキスト ボックス 334"/>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令和４年度の公債費に係る経常収支比率は</a:t>
          </a:r>
          <a:r>
            <a:rPr kumimoji="1" lang="en-US" altLang="ja-JP" sz="1300">
              <a:latin typeface="ＭＳ Ｐゴシック"/>
              <a:ea typeface="ＭＳ Ｐゴシック"/>
            </a:rPr>
            <a:t>0.7</a:t>
          </a:r>
          <a:r>
            <a:rPr kumimoji="1" lang="ja-JP" altLang="en-US" sz="1300">
              <a:latin typeface="ＭＳ Ｐゴシック"/>
              <a:ea typeface="ＭＳ Ｐゴシック"/>
            </a:rPr>
            <a:t>ポイント増加とり、依然として全国平均及び類似団体平均を上回っている。</a:t>
          </a:r>
        </a:p>
        <a:p>
          <a:r>
            <a:rPr kumimoji="1" lang="ja-JP" altLang="en-US" sz="1300">
              <a:latin typeface="ＭＳ Ｐゴシック"/>
              <a:ea typeface="ＭＳ Ｐゴシック"/>
            </a:rPr>
            <a:t>　施設の統廃合の検討や普通建設事業の平準化を行い、今後も新規債の発行抑制に努める。</a:t>
          </a:r>
        </a:p>
      </xdr:txBody>
    </xdr:sp>
    <xdr:clientData/>
  </xdr:twoCellAnchor>
  <xdr:oneCellAnchor>
    <xdr:from>
      <xdr:col>3</xdr:col>
      <xdr:colOff>123825</xdr:colOff>
      <xdr:row>69</xdr:row>
      <xdr:rowOff>107950</xdr:rowOff>
    </xdr:from>
    <xdr:ext cx="297180" cy="225425"/>
    <xdr:sp macro="" textlink="">
      <xdr:nvSpPr>
        <xdr:cNvPr id="347" name="テキスト ボックス 346"/>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9" name="テキスト ボックス 348"/>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730" cy="257810"/>
    <xdr:sp macro="" textlink="">
      <xdr:nvSpPr>
        <xdr:cNvPr id="351" name="テキスト ボックス 350"/>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730" cy="257810"/>
    <xdr:sp macro="" textlink="">
      <xdr:nvSpPr>
        <xdr:cNvPr id="353" name="テキスト ボックス 352"/>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730" cy="257810"/>
    <xdr:sp macro="" textlink="">
      <xdr:nvSpPr>
        <xdr:cNvPr id="355" name="テキスト ボックス 354"/>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730" cy="257810"/>
    <xdr:sp macro="" textlink="">
      <xdr:nvSpPr>
        <xdr:cNvPr id="357" name="テキスト ボックス 356"/>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17780</xdr:rowOff>
    </xdr:from>
    <xdr:to>
      <xdr:col>24</xdr:col>
      <xdr:colOff>25400</xdr:colOff>
      <xdr:row>80</xdr:row>
      <xdr:rowOff>86360</xdr:rowOff>
    </xdr:to>
    <xdr:cxnSp macro="">
      <xdr:nvCxnSpPr>
        <xdr:cNvPr id="360" name="直線コネクタ 359"/>
        <xdr:cNvCxnSpPr/>
      </xdr:nvCxnSpPr>
      <xdr:spPr>
        <a:xfrm flipV="1">
          <a:off x="4826000" y="1270508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57785</xdr:rowOff>
    </xdr:from>
    <xdr:ext cx="762000" cy="259080"/>
    <xdr:sp macro="" textlink="">
      <xdr:nvSpPr>
        <xdr:cNvPr id="361" name="公債費最小値テキスト"/>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86360</xdr:rowOff>
    </xdr:from>
    <xdr:to>
      <xdr:col>24</xdr:col>
      <xdr:colOff>114300</xdr:colOff>
      <xdr:row>80</xdr:row>
      <xdr:rowOff>86360</xdr:rowOff>
    </xdr:to>
    <xdr:cxnSp macro="">
      <xdr:nvCxnSpPr>
        <xdr:cNvPr id="362" name="直線コネクタ 361"/>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103505</xdr:rowOff>
    </xdr:from>
    <xdr:ext cx="762000" cy="259080"/>
    <xdr:sp macro="" textlink="">
      <xdr:nvSpPr>
        <xdr:cNvPr id="363" name="公債費最大値テキスト"/>
        <xdr:cNvSpPr txBox="1"/>
      </xdr:nvSpPr>
      <xdr:spPr>
        <a:xfrm>
          <a:off x="4914900" y="1244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17780</xdr:rowOff>
    </xdr:from>
    <xdr:to>
      <xdr:col>24</xdr:col>
      <xdr:colOff>114300</xdr:colOff>
      <xdr:row>74</xdr:row>
      <xdr:rowOff>17780</xdr:rowOff>
    </xdr:to>
    <xdr:cxnSp macro="">
      <xdr:nvCxnSpPr>
        <xdr:cNvPr id="364" name="直線コネクタ 363"/>
        <xdr:cNvCxnSpPr/>
      </xdr:nvCxnSpPr>
      <xdr:spPr>
        <a:xfrm>
          <a:off x="4737100" y="1270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132080</xdr:rowOff>
    </xdr:from>
    <xdr:to>
      <xdr:col>24</xdr:col>
      <xdr:colOff>25400</xdr:colOff>
      <xdr:row>78</xdr:row>
      <xdr:rowOff>163830</xdr:rowOff>
    </xdr:to>
    <xdr:cxnSp macro="">
      <xdr:nvCxnSpPr>
        <xdr:cNvPr id="365" name="直線コネクタ 364"/>
        <xdr:cNvCxnSpPr/>
      </xdr:nvCxnSpPr>
      <xdr:spPr>
        <a:xfrm>
          <a:off x="3987800" y="135051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124460</xdr:rowOff>
    </xdr:from>
    <xdr:ext cx="762000" cy="259080"/>
    <xdr:sp macro="" textlink="">
      <xdr:nvSpPr>
        <xdr:cNvPr id="366" name="公債費平均値テキスト"/>
        <xdr:cNvSpPr txBox="1"/>
      </xdr:nvSpPr>
      <xdr:spPr>
        <a:xfrm>
          <a:off x="4914900" y="12983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67" name="フローチャート: 判断 366"/>
        <xdr:cNvSpPr/>
      </xdr:nvSpPr>
      <xdr:spPr>
        <a:xfrm>
          <a:off x="4775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132080</xdr:rowOff>
    </xdr:from>
    <xdr:to>
      <xdr:col>19</xdr:col>
      <xdr:colOff>187325</xdr:colOff>
      <xdr:row>79</xdr:row>
      <xdr:rowOff>6350</xdr:rowOff>
    </xdr:to>
    <xdr:cxnSp macro="">
      <xdr:nvCxnSpPr>
        <xdr:cNvPr id="368" name="直線コネクタ 367"/>
        <xdr:cNvCxnSpPr/>
      </xdr:nvCxnSpPr>
      <xdr:spPr>
        <a:xfrm flipV="1">
          <a:off x="3098800" y="135051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80645</xdr:rowOff>
    </xdr:from>
    <xdr:to>
      <xdr:col>20</xdr:col>
      <xdr:colOff>38100</xdr:colOff>
      <xdr:row>77</xdr:row>
      <xdr:rowOff>10795</xdr:rowOff>
    </xdr:to>
    <xdr:sp macro="" textlink="">
      <xdr:nvSpPr>
        <xdr:cNvPr id="369" name="フローチャート: 判断 368"/>
        <xdr:cNvSpPr/>
      </xdr:nvSpPr>
      <xdr:spPr>
        <a:xfrm>
          <a:off x="3937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20955</xdr:rowOff>
    </xdr:from>
    <xdr:ext cx="735330" cy="257810"/>
    <xdr:sp macro="" textlink="">
      <xdr:nvSpPr>
        <xdr:cNvPr id="370" name="テキスト ボックス 369"/>
        <xdr:cNvSpPr txBox="1"/>
      </xdr:nvSpPr>
      <xdr:spPr>
        <a:xfrm>
          <a:off x="3606800" y="128797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140970</xdr:rowOff>
    </xdr:from>
    <xdr:to>
      <xdr:col>15</xdr:col>
      <xdr:colOff>98425</xdr:colOff>
      <xdr:row>79</xdr:row>
      <xdr:rowOff>6350</xdr:rowOff>
    </xdr:to>
    <xdr:cxnSp macro="">
      <xdr:nvCxnSpPr>
        <xdr:cNvPr id="371" name="直線コネクタ 370"/>
        <xdr:cNvCxnSpPr/>
      </xdr:nvCxnSpPr>
      <xdr:spPr>
        <a:xfrm>
          <a:off x="2209800" y="135140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113030</xdr:rowOff>
    </xdr:from>
    <xdr:to>
      <xdr:col>15</xdr:col>
      <xdr:colOff>149225</xdr:colOff>
      <xdr:row>77</xdr:row>
      <xdr:rowOff>43180</xdr:rowOff>
    </xdr:to>
    <xdr:sp macro="" textlink="">
      <xdr:nvSpPr>
        <xdr:cNvPr id="372" name="フローチャート: 判断 371"/>
        <xdr:cNvSpPr/>
      </xdr:nvSpPr>
      <xdr:spPr>
        <a:xfrm>
          <a:off x="3048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53340</xdr:rowOff>
    </xdr:from>
    <xdr:ext cx="762000" cy="257810"/>
    <xdr:sp macro="" textlink="">
      <xdr:nvSpPr>
        <xdr:cNvPr id="373" name="テキスト ボックス 372"/>
        <xdr:cNvSpPr txBox="1"/>
      </xdr:nvSpPr>
      <xdr:spPr>
        <a:xfrm>
          <a:off x="2717800" y="1291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140970</xdr:rowOff>
    </xdr:from>
    <xdr:to>
      <xdr:col>11</xdr:col>
      <xdr:colOff>9525</xdr:colOff>
      <xdr:row>79</xdr:row>
      <xdr:rowOff>46990</xdr:rowOff>
    </xdr:to>
    <xdr:cxnSp macro="">
      <xdr:nvCxnSpPr>
        <xdr:cNvPr id="374" name="直線コネクタ 373"/>
        <xdr:cNvCxnSpPr/>
      </xdr:nvCxnSpPr>
      <xdr:spPr>
        <a:xfrm flipV="1">
          <a:off x="1320800" y="135140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62230</xdr:rowOff>
    </xdr:from>
    <xdr:ext cx="760730" cy="259080"/>
    <xdr:sp macro="" textlink="">
      <xdr:nvSpPr>
        <xdr:cNvPr id="376" name="テキスト ボックス 375"/>
        <xdr:cNvSpPr txBox="1"/>
      </xdr:nvSpPr>
      <xdr:spPr>
        <a:xfrm>
          <a:off x="1828800" y="12920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130810</xdr:rowOff>
    </xdr:from>
    <xdr:to>
      <xdr:col>6</xdr:col>
      <xdr:colOff>171450</xdr:colOff>
      <xdr:row>77</xdr:row>
      <xdr:rowOff>60960</xdr:rowOff>
    </xdr:to>
    <xdr:sp macro="" textlink="">
      <xdr:nvSpPr>
        <xdr:cNvPr id="377" name="フローチャート: 判断 376"/>
        <xdr:cNvSpPr/>
      </xdr:nvSpPr>
      <xdr:spPr>
        <a:xfrm>
          <a:off x="1270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71120</xdr:rowOff>
    </xdr:from>
    <xdr:ext cx="760730" cy="259080"/>
    <xdr:sp macro="" textlink="">
      <xdr:nvSpPr>
        <xdr:cNvPr id="378" name="テキスト ボックス 377"/>
        <xdr:cNvSpPr txBox="1"/>
      </xdr:nvSpPr>
      <xdr:spPr>
        <a:xfrm>
          <a:off x="939800" y="1292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1" name="テキスト ボックス 380"/>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113030</xdr:rowOff>
    </xdr:from>
    <xdr:to>
      <xdr:col>24</xdr:col>
      <xdr:colOff>76200</xdr:colOff>
      <xdr:row>79</xdr:row>
      <xdr:rowOff>43180</xdr:rowOff>
    </xdr:to>
    <xdr:sp macro="" textlink="">
      <xdr:nvSpPr>
        <xdr:cNvPr id="384" name="楕円 383"/>
        <xdr:cNvSpPr/>
      </xdr:nvSpPr>
      <xdr:spPr>
        <a:xfrm>
          <a:off x="47752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85090</xdr:rowOff>
    </xdr:from>
    <xdr:ext cx="762000" cy="259080"/>
    <xdr:sp macro="" textlink="">
      <xdr:nvSpPr>
        <xdr:cNvPr id="385" name="公債費該当値テキスト"/>
        <xdr:cNvSpPr txBox="1"/>
      </xdr:nvSpPr>
      <xdr:spPr>
        <a:xfrm>
          <a:off x="49149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80645</xdr:rowOff>
    </xdr:from>
    <xdr:to>
      <xdr:col>20</xdr:col>
      <xdr:colOff>38100</xdr:colOff>
      <xdr:row>79</xdr:row>
      <xdr:rowOff>10795</xdr:rowOff>
    </xdr:to>
    <xdr:sp macro="" textlink="">
      <xdr:nvSpPr>
        <xdr:cNvPr id="386" name="楕円 385"/>
        <xdr:cNvSpPr/>
      </xdr:nvSpPr>
      <xdr:spPr>
        <a:xfrm>
          <a:off x="39370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167005</xdr:rowOff>
    </xdr:from>
    <xdr:ext cx="735330" cy="257810"/>
    <xdr:sp macro="" textlink="">
      <xdr:nvSpPr>
        <xdr:cNvPr id="387" name="テキスト ボックス 386"/>
        <xdr:cNvSpPr txBox="1"/>
      </xdr:nvSpPr>
      <xdr:spPr>
        <a:xfrm>
          <a:off x="3606800" y="135401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126365</xdr:rowOff>
    </xdr:from>
    <xdr:to>
      <xdr:col>15</xdr:col>
      <xdr:colOff>149225</xdr:colOff>
      <xdr:row>79</xdr:row>
      <xdr:rowOff>56515</xdr:rowOff>
    </xdr:to>
    <xdr:sp macro="" textlink="">
      <xdr:nvSpPr>
        <xdr:cNvPr id="388" name="楕円 387"/>
        <xdr:cNvSpPr/>
      </xdr:nvSpPr>
      <xdr:spPr>
        <a:xfrm>
          <a:off x="30480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41275</xdr:rowOff>
    </xdr:from>
    <xdr:ext cx="762000" cy="257810"/>
    <xdr:sp macro="" textlink="">
      <xdr:nvSpPr>
        <xdr:cNvPr id="389" name="テキスト ボックス 388"/>
        <xdr:cNvSpPr txBox="1"/>
      </xdr:nvSpPr>
      <xdr:spPr>
        <a:xfrm>
          <a:off x="2717800" y="13585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90170</xdr:rowOff>
    </xdr:from>
    <xdr:to>
      <xdr:col>11</xdr:col>
      <xdr:colOff>60325</xdr:colOff>
      <xdr:row>79</xdr:row>
      <xdr:rowOff>20320</xdr:rowOff>
    </xdr:to>
    <xdr:sp macro="" textlink="">
      <xdr:nvSpPr>
        <xdr:cNvPr id="390" name="楕円 389"/>
        <xdr:cNvSpPr/>
      </xdr:nvSpPr>
      <xdr:spPr>
        <a:xfrm>
          <a:off x="2159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5080</xdr:rowOff>
    </xdr:from>
    <xdr:ext cx="760730" cy="259080"/>
    <xdr:sp macro="" textlink="">
      <xdr:nvSpPr>
        <xdr:cNvPr id="391" name="テキスト ボックス 390"/>
        <xdr:cNvSpPr txBox="1"/>
      </xdr:nvSpPr>
      <xdr:spPr>
        <a:xfrm>
          <a:off x="1828800" y="13549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167640</xdr:rowOff>
    </xdr:from>
    <xdr:to>
      <xdr:col>6</xdr:col>
      <xdr:colOff>171450</xdr:colOff>
      <xdr:row>79</xdr:row>
      <xdr:rowOff>97790</xdr:rowOff>
    </xdr:to>
    <xdr:sp macro="" textlink="">
      <xdr:nvSpPr>
        <xdr:cNvPr id="392" name="楕円 391"/>
        <xdr:cNvSpPr/>
      </xdr:nvSpPr>
      <xdr:spPr>
        <a:xfrm>
          <a:off x="1270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82550</xdr:rowOff>
    </xdr:from>
    <xdr:ext cx="760730" cy="259080"/>
    <xdr:sp macro="" textlink="">
      <xdr:nvSpPr>
        <xdr:cNvPr id="393" name="テキスト ボックス 392"/>
        <xdr:cNvSpPr txBox="1"/>
      </xdr:nvSpPr>
      <xdr:spPr>
        <a:xfrm>
          <a:off x="939800" y="136271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令和４年度の公債費以外の経常収支比率は、性質間での増減はあったが、全体では前年度より減少し、類似団体平均を</a:t>
          </a:r>
          <a:r>
            <a:rPr kumimoji="1" lang="en-US" altLang="ja-JP" sz="1300">
              <a:latin typeface="ＭＳ Ｐゴシック"/>
              <a:ea typeface="ＭＳ Ｐゴシック"/>
            </a:rPr>
            <a:t>6.8</a:t>
          </a:r>
          <a:r>
            <a:rPr kumimoji="1" lang="ja-JP" altLang="en-US" sz="1300">
              <a:latin typeface="ＭＳ Ｐゴシック"/>
              <a:ea typeface="ＭＳ Ｐゴシック"/>
            </a:rPr>
            <a:t>ポイント下回る結果となった。</a:t>
          </a:r>
        </a:p>
        <a:p>
          <a:r>
            <a:rPr kumimoji="1" lang="ja-JP" altLang="en-US" sz="1300">
              <a:latin typeface="ＭＳ Ｐゴシック"/>
              <a:ea typeface="ＭＳ Ｐゴシック"/>
            </a:rPr>
            <a:t>　遊休財産の売却等による自主財源の確保や、職員の適正な配置による人件費の減、自治体</a:t>
          </a:r>
          <a:r>
            <a:rPr kumimoji="1" lang="en-US" altLang="ja-JP" sz="1300">
              <a:latin typeface="ＭＳ Ｐゴシック"/>
              <a:ea typeface="ＭＳ Ｐゴシック"/>
            </a:rPr>
            <a:t>DX</a:t>
          </a:r>
          <a:r>
            <a:rPr kumimoji="1" lang="ja-JP" altLang="en-US" sz="1300">
              <a:latin typeface="ＭＳ Ｐゴシック"/>
              <a:ea typeface="ＭＳ Ｐゴシック"/>
            </a:rPr>
            <a:t>の推進による物件費の減等に積極的に努める。</a:t>
          </a:r>
        </a:p>
      </xdr:txBody>
    </xdr:sp>
    <xdr:clientData/>
  </xdr:twoCellAnchor>
  <xdr:oneCellAnchor>
    <xdr:from>
      <xdr:col>62</xdr:col>
      <xdr:colOff>6350</xdr:colOff>
      <xdr:row>69</xdr:row>
      <xdr:rowOff>107950</xdr:rowOff>
    </xdr:from>
    <xdr:ext cx="297180" cy="225425"/>
    <xdr:sp macro="" textlink="">
      <xdr:nvSpPr>
        <xdr:cNvPr id="405" name="テキスト ボックス 404"/>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7" name="テキスト ボックス 406"/>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09" name="テキスト ボックス 408"/>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1" name="テキスト ボックス 410"/>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3" name="テキスト ボックス 412"/>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15" name="テキスト ボックス 414"/>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17" name="テキスト ボックス 416"/>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9" name="テキスト ボックス 418"/>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30480</xdr:rowOff>
    </xdr:from>
    <xdr:ext cx="762000" cy="257810"/>
    <xdr:sp macro="" textlink="">
      <xdr:nvSpPr>
        <xdr:cNvPr id="422" name="公債費以外最小値テキスト"/>
        <xdr:cNvSpPr txBox="1"/>
      </xdr:nvSpPr>
      <xdr:spPr>
        <a:xfrm>
          <a:off x="16598900" y="13917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110490</xdr:rowOff>
    </xdr:from>
    <xdr:ext cx="762000" cy="257810"/>
    <xdr:sp macro="" textlink="">
      <xdr:nvSpPr>
        <xdr:cNvPr id="424" name="公債費以外最大値テキスト"/>
        <xdr:cNvSpPr txBox="1"/>
      </xdr:nvSpPr>
      <xdr:spPr>
        <a:xfrm>
          <a:off x="16598900" y="12454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111760</xdr:rowOff>
    </xdr:to>
    <xdr:cxnSp macro="">
      <xdr:nvCxnSpPr>
        <xdr:cNvPr id="426" name="直線コネクタ 425"/>
        <xdr:cNvCxnSpPr/>
      </xdr:nvCxnSpPr>
      <xdr:spPr>
        <a:xfrm flipV="1">
          <a:off x="15671800" y="132448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52070</xdr:rowOff>
    </xdr:from>
    <xdr:ext cx="762000" cy="257810"/>
    <xdr:sp macro="" textlink="">
      <xdr:nvSpPr>
        <xdr:cNvPr id="427" name="公債費以外平均値テキスト"/>
        <xdr:cNvSpPr txBox="1"/>
      </xdr:nvSpPr>
      <xdr:spPr>
        <a:xfrm>
          <a:off x="16598900" y="134251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80010</xdr:rowOff>
    </xdr:from>
    <xdr:to>
      <xdr:col>82</xdr:col>
      <xdr:colOff>158750</xdr:colOff>
      <xdr:row>79</xdr:row>
      <xdr:rowOff>10160</xdr:rowOff>
    </xdr:to>
    <xdr:sp macro="" textlink="">
      <xdr:nvSpPr>
        <xdr:cNvPr id="428" name="フローチャート: 判断 427"/>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111760</xdr:rowOff>
    </xdr:from>
    <xdr:to>
      <xdr:col>78</xdr:col>
      <xdr:colOff>69850</xdr:colOff>
      <xdr:row>77</xdr:row>
      <xdr:rowOff>111760</xdr:rowOff>
    </xdr:to>
    <xdr:cxnSp macro="">
      <xdr:nvCxnSpPr>
        <xdr:cNvPr id="429" name="直線コネクタ 428"/>
        <xdr:cNvCxnSpPr/>
      </xdr:nvCxnSpPr>
      <xdr:spPr>
        <a:xfrm>
          <a:off x="14782800" y="13313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36830</xdr:rowOff>
    </xdr:from>
    <xdr:ext cx="736600" cy="259080"/>
    <xdr:sp macro="" textlink="">
      <xdr:nvSpPr>
        <xdr:cNvPr id="431" name="テキスト ボックス 430"/>
        <xdr:cNvSpPr txBox="1"/>
      </xdr:nvSpPr>
      <xdr:spPr>
        <a:xfrm>
          <a:off x="15290800" y="13409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111760</xdr:rowOff>
    </xdr:from>
    <xdr:to>
      <xdr:col>73</xdr:col>
      <xdr:colOff>180975</xdr:colOff>
      <xdr:row>78</xdr:row>
      <xdr:rowOff>88900</xdr:rowOff>
    </xdr:to>
    <xdr:cxnSp macro="">
      <xdr:nvCxnSpPr>
        <xdr:cNvPr id="432" name="直線コネクタ 431"/>
        <xdr:cNvCxnSpPr/>
      </xdr:nvCxnSpPr>
      <xdr:spPr>
        <a:xfrm flipV="1">
          <a:off x="13893800" y="1331341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40640</xdr:rowOff>
    </xdr:from>
    <xdr:ext cx="762000" cy="257810"/>
    <xdr:sp macro="" textlink="">
      <xdr:nvSpPr>
        <xdr:cNvPr id="434" name="テキスト ボックス 433"/>
        <xdr:cNvSpPr txBox="1"/>
      </xdr:nvSpPr>
      <xdr:spPr>
        <a:xfrm>
          <a:off x="14401800" y="13585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50800</xdr:rowOff>
    </xdr:from>
    <xdr:to>
      <xdr:col>69</xdr:col>
      <xdr:colOff>92075</xdr:colOff>
      <xdr:row>78</xdr:row>
      <xdr:rowOff>88900</xdr:rowOff>
    </xdr:to>
    <xdr:cxnSp macro="">
      <xdr:nvCxnSpPr>
        <xdr:cNvPr id="435" name="直線コネクタ 434"/>
        <xdr:cNvCxnSpPr/>
      </xdr:nvCxnSpPr>
      <xdr:spPr>
        <a:xfrm>
          <a:off x="13004800" y="1342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67310</xdr:rowOff>
    </xdr:from>
    <xdr:ext cx="760730" cy="259080"/>
    <xdr:sp macro="" textlink="">
      <xdr:nvSpPr>
        <xdr:cNvPr id="437" name="テキスト ボックス 436"/>
        <xdr:cNvSpPr txBox="1"/>
      </xdr:nvSpPr>
      <xdr:spPr>
        <a:xfrm>
          <a:off x="13512800" y="1361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129540</xdr:rowOff>
    </xdr:from>
    <xdr:to>
      <xdr:col>65</xdr:col>
      <xdr:colOff>53975</xdr:colOff>
      <xdr:row>79</xdr:row>
      <xdr:rowOff>59690</xdr:rowOff>
    </xdr:to>
    <xdr:sp macro="" textlink="">
      <xdr:nvSpPr>
        <xdr:cNvPr id="438" name="フローチャート: 判断 437"/>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44450</xdr:rowOff>
    </xdr:from>
    <xdr:ext cx="762000" cy="259080"/>
    <xdr:sp macro="" textlink="">
      <xdr:nvSpPr>
        <xdr:cNvPr id="439" name="テキスト ボックス 438"/>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1" name="テキスト ボックス 440"/>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2" name="テキスト ボックス 441"/>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4" name="テキスト ボックス 443"/>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5" name="楕円 444"/>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8890</xdr:rowOff>
    </xdr:from>
    <xdr:ext cx="762000" cy="257810"/>
    <xdr:sp macro="" textlink="">
      <xdr:nvSpPr>
        <xdr:cNvPr id="446" name="公債費以外該当値テキスト"/>
        <xdr:cNvSpPr txBox="1"/>
      </xdr:nvSpPr>
      <xdr:spPr>
        <a:xfrm>
          <a:off x="16598900" y="13039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60960</xdr:rowOff>
    </xdr:from>
    <xdr:to>
      <xdr:col>78</xdr:col>
      <xdr:colOff>120650</xdr:colOff>
      <xdr:row>77</xdr:row>
      <xdr:rowOff>162560</xdr:rowOff>
    </xdr:to>
    <xdr:sp macro="" textlink="">
      <xdr:nvSpPr>
        <xdr:cNvPr id="447" name="楕円 446"/>
        <xdr:cNvSpPr/>
      </xdr:nvSpPr>
      <xdr:spPr>
        <a:xfrm>
          <a:off x="15621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1270</xdr:rowOff>
    </xdr:from>
    <xdr:ext cx="736600" cy="259080"/>
    <xdr:sp macro="" textlink="">
      <xdr:nvSpPr>
        <xdr:cNvPr id="448" name="テキスト ボックス 447"/>
        <xdr:cNvSpPr txBox="1"/>
      </xdr:nvSpPr>
      <xdr:spPr>
        <a:xfrm>
          <a:off x="15290800" y="1303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60960</xdr:rowOff>
    </xdr:from>
    <xdr:to>
      <xdr:col>74</xdr:col>
      <xdr:colOff>31750</xdr:colOff>
      <xdr:row>77</xdr:row>
      <xdr:rowOff>162560</xdr:rowOff>
    </xdr:to>
    <xdr:sp macro="" textlink="">
      <xdr:nvSpPr>
        <xdr:cNvPr id="449" name="楕円 448"/>
        <xdr:cNvSpPr/>
      </xdr:nvSpPr>
      <xdr:spPr>
        <a:xfrm>
          <a:off x="14732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1270</xdr:rowOff>
    </xdr:from>
    <xdr:ext cx="762000" cy="259080"/>
    <xdr:sp macro="" textlink="">
      <xdr:nvSpPr>
        <xdr:cNvPr id="450" name="テキスト ボックス 449"/>
        <xdr:cNvSpPr txBox="1"/>
      </xdr:nvSpPr>
      <xdr:spPr>
        <a:xfrm>
          <a:off x="14401800" y="1303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1" name="楕円 450"/>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149860</xdr:rowOff>
    </xdr:from>
    <xdr:ext cx="760730" cy="259080"/>
    <xdr:sp macro="" textlink="">
      <xdr:nvSpPr>
        <xdr:cNvPr id="452" name="テキスト ボックス 451"/>
        <xdr:cNvSpPr txBox="1"/>
      </xdr:nvSpPr>
      <xdr:spPr>
        <a:xfrm>
          <a:off x="13512800" y="13180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3" name="楕円 452"/>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111760</xdr:rowOff>
    </xdr:from>
    <xdr:ext cx="762000" cy="257810"/>
    <xdr:sp macro="" textlink="">
      <xdr:nvSpPr>
        <xdr:cNvPr id="454" name="テキスト ボックス 453"/>
        <xdr:cNvSpPr txBox="1"/>
      </xdr:nvSpPr>
      <xdr:spPr>
        <a:xfrm>
          <a:off x="12623800" y="13141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高知県いの町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59055</xdr:rowOff>
    </xdr:from>
    <xdr:to>
      <xdr:col>29</xdr:col>
      <xdr:colOff>127000</xdr:colOff>
      <xdr:row>19</xdr:row>
      <xdr:rowOff>153035</xdr:rowOff>
    </xdr:to>
    <xdr:cxnSp macro="">
      <xdr:nvCxnSpPr>
        <xdr:cNvPr id="47" name="直線コネクタ 46"/>
        <xdr:cNvCxnSpPr/>
      </xdr:nvCxnSpPr>
      <xdr:spPr>
        <a:xfrm flipV="1">
          <a:off x="5651500" y="1992630"/>
          <a:ext cx="0" cy="1465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125095</xdr:rowOff>
    </xdr:from>
    <xdr:ext cx="760730" cy="258445"/>
    <xdr:sp macro="" textlink="">
      <xdr:nvSpPr>
        <xdr:cNvPr id="48" name="人口1人当たり決算額の推移最小値テキスト130"/>
        <xdr:cNvSpPr txBox="1"/>
      </xdr:nvSpPr>
      <xdr:spPr>
        <a:xfrm>
          <a:off x="5740400" y="343027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49,337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153035</xdr:rowOff>
    </xdr:from>
    <xdr:to>
      <xdr:col>30</xdr:col>
      <xdr:colOff>25400</xdr:colOff>
      <xdr:row>19</xdr:row>
      <xdr:rowOff>153035</xdr:rowOff>
    </xdr:to>
    <xdr:cxnSp macro="">
      <xdr:nvCxnSpPr>
        <xdr:cNvPr id="49" name="直線コネクタ 48"/>
        <xdr:cNvCxnSpPr/>
      </xdr:nvCxnSpPr>
      <xdr:spPr>
        <a:xfrm>
          <a:off x="5562600" y="34582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145415</xdr:rowOff>
    </xdr:from>
    <xdr:ext cx="760730" cy="257810"/>
    <xdr:sp macro="" textlink="">
      <xdr:nvSpPr>
        <xdr:cNvPr id="50" name="人口1人当たり決算額の推移最大値テキスト130"/>
        <xdr:cNvSpPr txBox="1"/>
      </xdr:nvSpPr>
      <xdr:spPr>
        <a:xfrm>
          <a:off x="5740400" y="17360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139,075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59055</xdr:rowOff>
    </xdr:from>
    <xdr:to>
      <xdr:col>30</xdr:col>
      <xdr:colOff>25400</xdr:colOff>
      <xdr:row>11</xdr:row>
      <xdr:rowOff>59055</xdr:rowOff>
    </xdr:to>
    <xdr:cxnSp macro="">
      <xdr:nvCxnSpPr>
        <xdr:cNvPr id="51" name="直線コネクタ 50"/>
        <xdr:cNvCxnSpPr/>
      </xdr:nvCxnSpPr>
      <xdr:spPr>
        <a:xfrm>
          <a:off x="5562600" y="19926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150495</xdr:rowOff>
    </xdr:from>
    <xdr:to>
      <xdr:col>29</xdr:col>
      <xdr:colOff>127000</xdr:colOff>
      <xdr:row>11</xdr:row>
      <xdr:rowOff>59055</xdr:rowOff>
    </xdr:to>
    <xdr:cxnSp macro="">
      <xdr:nvCxnSpPr>
        <xdr:cNvPr id="52" name="直線コネクタ 51"/>
        <xdr:cNvCxnSpPr/>
      </xdr:nvCxnSpPr>
      <xdr:spPr>
        <a:xfrm>
          <a:off x="5003800" y="1912620"/>
          <a:ext cx="647700" cy="800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15240</xdr:rowOff>
    </xdr:from>
    <xdr:ext cx="760730" cy="259080"/>
    <xdr:sp macro="" textlink="">
      <xdr:nvSpPr>
        <xdr:cNvPr id="53" name="人口1人当たり決算額の推移平均値テキスト130"/>
        <xdr:cNvSpPr txBox="1"/>
      </xdr:nvSpPr>
      <xdr:spPr>
        <a:xfrm>
          <a:off x="5740400" y="29775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43180</xdr:rowOff>
    </xdr:from>
    <xdr:to>
      <xdr:col>29</xdr:col>
      <xdr:colOff>177800</xdr:colOff>
      <xdr:row>17</xdr:row>
      <xdr:rowOff>144780</xdr:rowOff>
    </xdr:to>
    <xdr:sp macro="" textlink="">
      <xdr:nvSpPr>
        <xdr:cNvPr id="54" name="フローチャート: 判断 53"/>
        <xdr:cNvSpPr/>
      </xdr:nvSpPr>
      <xdr:spPr>
        <a:xfrm>
          <a:off x="5600700" y="3005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10</xdr:row>
      <xdr:rowOff>150495</xdr:rowOff>
    </xdr:from>
    <xdr:to>
      <xdr:col>26</xdr:col>
      <xdr:colOff>50800</xdr:colOff>
      <xdr:row>11</xdr:row>
      <xdr:rowOff>92710</xdr:rowOff>
    </xdr:to>
    <xdr:cxnSp macro="">
      <xdr:nvCxnSpPr>
        <xdr:cNvPr id="55" name="直線コネクタ 54"/>
        <xdr:cNvCxnSpPr/>
      </xdr:nvCxnSpPr>
      <xdr:spPr>
        <a:xfrm flipV="1">
          <a:off x="4305300" y="1912620"/>
          <a:ext cx="698500" cy="1136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59055</xdr:rowOff>
    </xdr:from>
    <xdr:to>
      <xdr:col>26</xdr:col>
      <xdr:colOff>101600</xdr:colOff>
      <xdr:row>17</xdr:row>
      <xdr:rowOff>160655</xdr:rowOff>
    </xdr:to>
    <xdr:sp macro="" textlink="">
      <xdr:nvSpPr>
        <xdr:cNvPr id="56" name="フローチャート: 判断 55"/>
        <xdr:cNvSpPr/>
      </xdr:nvSpPr>
      <xdr:spPr>
        <a:xfrm>
          <a:off x="49530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145415</xdr:rowOff>
    </xdr:from>
    <xdr:ext cx="736600" cy="257810"/>
    <xdr:sp macro="" textlink="">
      <xdr:nvSpPr>
        <xdr:cNvPr id="57" name="テキスト ボックス 56"/>
        <xdr:cNvSpPr txBox="1"/>
      </xdr:nvSpPr>
      <xdr:spPr>
        <a:xfrm>
          <a:off x="4622800" y="3107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11</xdr:row>
      <xdr:rowOff>92710</xdr:rowOff>
    </xdr:from>
    <xdr:to>
      <xdr:col>22</xdr:col>
      <xdr:colOff>114300</xdr:colOff>
      <xdr:row>12</xdr:row>
      <xdr:rowOff>106045</xdr:rowOff>
    </xdr:to>
    <xdr:cxnSp macro="">
      <xdr:nvCxnSpPr>
        <xdr:cNvPr id="58" name="直線コネクタ 57"/>
        <xdr:cNvCxnSpPr/>
      </xdr:nvCxnSpPr>
      <xdr:spPr>
        <a:xfrm flipV="1">
          <a:off x="3606800" y="2026285"/>
          <a:ext cx="698500" cy="184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86360</xdr:rowOff>
    </xdr:from>
    <xdr:to>
      <xdr:col>22</xdr:col>
      <xdr:colOff>165100</xdr:colOff>
      <xdr:row>18</xdr:row>
      <xdr:rowOff>16510</xdr:rowOff>
    </xdr:to>
    <xdr:sp macro="" textlink="">
      <xdr:nvSpPr>
        <xdr:cNvPr id="59" name="フローチャート: 判断 58"/>
        <xdr:cNvSpPr/>
      </xdr:nvSpPr>
      <xdr:spPr>
        <a:xfrm>
          <a:off x="4254500" y="3048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1270</xdr:rowOff>
    </xdr:from>
    <xdr:ext cx="762000" cy="259080"/>
    <xdr:sp macro="" textlink="">
      <xdr:nvSpPr>
        <xdr:cNvPr id="60" name="テキスト ボックス 59"/>
        <xdr:cNvSpPr txBox="1"/>
      </xdr:nvSpPr>
      <xdr:spPr>
        <a:xfrm>
          <a:off x="3924300" y="313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12</xdr:row>
      <xdr:rowOff>106045</xdr:rowOff>
    </xdr:from>
    <xdr:to>
      <xdr:col>18</xdr:col>
      <xdr:colOff>177800</xdr:colOff>
      <xdr:row>14</xdr:row>
      <xdr:rowOff>15240</xdr:rowOff>
    </xdr:to>
    <xdr:cxnSp macro="">
      <xdr:nvCxnSpPr>
        <xdr:cNvPr id="61" name="直線コネクタ 60"/>
        <xdr:cNvCxnSpPr/>
      </xdr:nvCxnSpPr>
      <xdr:spPr>
        <a:xfrm flipV="1">
          <a:off x="2908300" y="2211070"/>
          <a:ext cx="698500" cy="252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102235</xdr:rowOff>
    </xdr:from>
    <xdr:to>
      <xdr:col>19</xdr:col>
      <xdr:colOff>38100</xdr:colOff>
      <xdr:row>18</xdr:row>
      <xdr:rowOff>32385</xdr:rowOff>
    </xdr:to>
    <xdr:sp macro="" textlink="">
      <xdr:nvSpPr>
        <xdr:cNvPr id="62" name="フローチャート: 判断 61"/>
        <xdr:cNvSpPr/>
      </xdr:nvSpPr>
      <xdr:spPr>
        <a:xfrm>
          <a:off x="3556000" y="306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17780</xdr:rowOff>
    </xdr:from>
    <xdr:ext cx="762000" cy="257810"/>
    <xdr:sp macro="" textlink="">
      <xdr:nvSpPr>
        <xdr:cNvPr id="63" name="テキスト ボックス 62"/>
        <xdr:cNvSpPr txBox="1"/>
      </xdr:nvSpPr>
      <xdr:spPr>
        <a:xfrm>
          <a:off x="3225800" y="315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107315</xdr:rowOff>
    </xdr:from>
    <xdr:to>
      <xdr:col>15</xdr:col>
      <xdr:colOff>101600</xdr:colOff>
      <xdr:row>18</xdr:row>
      <xdr:rowOff>37465</xdr:rowOff>
    </xdr:to>
    <xdr:sp macro="" textlink="">
      <xdr:nvSpPr>
        <xdr:cNvPr id="64" name="フローチャート: 判断 63"/>
        <xdr:cNvSpPr/>
      </xdr:nvSpPr>
      <xdr:spPr>
        <a:xfrm>
          <a:off x="28575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22225</xdr:rowOff>
    </xdr:from>
    <xdr:ext cx="762000" cy="258445"/>
    <xdr:sp macro="" textlink="">
      <xdr:nvSpPr>
        <xdr:cNvPr id="65" name="テキスト ボックス 64"/>
        <xdr:cNvSpPr txBox="1"/>
      </xdr:nvSpPr>
      <xdr:spPr>
        <a:xfrm>
          <a:off x="25273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11</xdr:row>
      <xdr:rowOff>8255</xdr:rowOff>
    </xdr:from>
    <xdr:to>
      <xdr:col>29</xdr:col>
      <xdr:colOff>177800</xdr:colOff>
      <xdr:row>11</xdr:row>
      <xdr:rowOff>109855</xdr:rowOff>
    </xdr:to>
    <xdr:sp macro="" textlink="">
      <xdr:nvSpPr>
        <xdr:cNvPr id="71" name="楕円 70"/>
        <xdr:cNvSpPr/>
      </xdr:nvSpPr>
      <xdr:spPr>
        <a:xfrm>
          <a:off x="5600700" y="194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126365</xdr:rowOff>
    </xdr:from>
    <xdr:ext cx="760730" cy="259080"/>
    <xdr:sp macro="" textlink="">
      <xdr:nvSpPr>
        <xdr:cNvPr id="72" name="人口1人当たり決算額の推移該当値テキスト130"/>
        <xdr:cNvSpPr txBox="1"/>
      </xdr:nvSpPr>
      <xdr:spPr>
        <a:xfrm>
          <a:off x="5740400" y="18884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139,075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10</xdr:row>
      <xdr:rowOff>99695</xdr:rowOff>
    </xdr:from>
    <xdr:to>
      <xdr:col>26</xdr:col>
      <xdr:colOff>101600</xdr:colOff>
      <xdr:row>11</xdr:row>
      <xdr:rowOff>29845</xdr:rowOff>
    </xdr:to>
    <xdr:sp macro="" textlink="">
      <xdr:nvSpPr>
        <xdr:cNvPr id="73" name="楕円 72"/>
        <xdr:cNvSpPr/>
      </xdr:nvSpPr>
      <xdr:spPr>
        <a:xfrm>
          <a:off x="4953000" y="186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40640</xdr:rowOff>
    </xdr:from>
    <xdr:ext cx="736600" cy="257810"/>
    <xdr:sp macro="" textlink="">
      <xdr:nvSpPr>
        <xdr:cNvPr id="74" name="テキスト ボックス 73"/>
        <xdr:cNvSpPr txBox="1"/>
      </xdr:nvSpPr>
      <xdr:spPr>
        <a:xfrm>
          <a:off x="4622800" y="16313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143,966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11</xdr:row>
      <xdr:rowOff>41910</xdr:rowOff>
    </xdr:from>
    <xdr:to>
      <xdr:col>22</xdr:col>
      <xdr:colOff>165100</xdr:colOff>
      <xdr:row>11</xdr:row>
      <xdr:rowOff>143510</xdr:rowOff>
    </xdr:to>
    <xdr:sp macro="" textlink="">
      <xdr:nvSpPr>
        <xdr:cNvPr id="75" name="楕円 74"/>
        <xdr:cNvSpPr/>
      </xdr:nvSpPr>
      <xdr:spPr>
        <a:xfrm>
          <a:off x="4254500" y="197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153670</xdr:rowOff>
    </xdr:from>
    <xdr:ext cx="762000" cy="259080"/>
    <xdr:sp macro="" textlink="">
      <xdr:nvSpPr>
        <xdr:cNvPr id="76" name="テキスト ボックス 75"/>
        <xdr:cNvSpPr txBox="1"/>
      </xdr:nvSpPr>
      <xdr:spPr>
        <a:xfrm>
          <a:off x="3924300" y="174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137,003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12</xdr:row>
      <xdr:rowOff>55245</xdr:rowOff>
    </xdr:from>
    <xdr:to>
      <xdr:col>19</xdr:col>
      <xdr:colOff>38100</xdr:colOff>
      <xdr:row>12</xdr:row>
      <xdr:rowOff>156845</xdr:rowOff>
    </xdr:to>
    <xdr:sp macro="" textlink="">
      <xdr:nvSpPr>
        <xdr:cNvPr id="77" name="楕円 76"/>
        <xdr:cNvSpPr/>
      </xdr:nvSpPr>
      <xdr:spPr>
        <a:xfrm>
          <a:off x="3556000" y="216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167005</xdr:rowOff>
    </xdr:from>
    <xdr:ext cx="762000" cy="257810"/>
    <xdr:sp macro="" textlink="">
      <xdr:nvSpPr>
        <xdr:cNvPr id="78" name="テキスト ボックス 77"/>
        <xdr:cNvSpPr txBox="1"/>
      </xdr:nvSpPr>
      <xdr:spPr>
        <a:xfrm>
          <a:off x="3225800" y="1929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135890</xdr:rowOff>
    </xdr:from>
    <xdr:to>
      <xdr:col>15</xdr:col>
      <xdr:colOff>101600</xdr:colOff>
      <xdr:row>14</xdr:row>
      <xdr:rowOff>66040</xdr:rowOff>
    </xdr:to>
    <xdr:sp macro="" textlink="">
      <xdr:nvSpPr>
        <xdr:cNvPr id="79" name="楕円 78"/>
        <xdr:cNvSpPr/>
      </xdr:nvSpPr>
      <xdr:spPr>
        <a:xfrm>
          <a:off x="2857500" y="241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76200</xdr:rowOff>
    </xdr:from>
    <xdr:ext cx="762000" cy="257810"/>
    <xdr:sp macro="" textlink="">
      <xdr:nvSpPr>
        <xdr:cNvPr id="80" name="テキスト ボックス 79"/>
        <xdr:cNvSpPr txBox="1"/>
      </xdr:nvSpPr>
      <xdr:spPr>
        <a:xfrm>
          <a:off x="2527300" y="2181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110,265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100" name="テキスト ボックス 99"/>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189865</xdr:rowOff>
    </xdr:to>
    <xdr:cxnSp macro="">
      <xdr:nvCxnSpPr>
        <xdr:cNvPr id="108" name="直線コネクタ 107"/>
        <xdr:cNvCxnSpPr/>
      </xdr:nvCxnSpPr>
      <xdr:spPr>
        <a:xfrm flipV="1">
          <a:off x="5651500" y="6144895"/>
          <a:ext cx="0" cy="1169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161290</xdr:rowOff>
    </xdr:from>
    <xdr:ext cx="760730" cy="259080"/>
    <xdr:sp macro="" textlink="">
      <xdr:nvSpPr>
        <xdr:cNvPr id="109" name="人口1人当たり決算額の推移最小値テキスト445"/>
        <xdr:cNvSpPr txBox="1"/>
      </xdr:nvSpPr>
      <xdr:spPr>
        <a:xfrm>
          <a:off x="5740400" y="7285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189865</xdr:rowOff>
    </xdr:from>
    <xdr:to>
      <xdr:col>30</xdr:col>
      <xdr:colOff>25400</xdr:colOff>
      <xdr:row>37</xdr:row>
      <xdr:rowOff>189865</xdr:rowOff>
    </xdr:to>
    <xdr:cxnSp macro="">
      <xdr:nvCxnSpPr>
        <xdr:cNvPr id="110" name="直線コネクタ 109"/>
        <xdr:cNvCxnSpPr/>
      </xdr:nvCxnSpPr>
      <xdr:spPr>
        <a:xfrm>
          <a:off x="5562600" y="7314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60730" cy="256540"/>
    <xdr:sp macro="" textlink="">
      <xdr:nvSpPr>
        <xdr:cNvPr id="111" name="人口1人当たり決算額の推移最大値テキスト445"/>
        <xdr:cNvSpPr txBox="1"/>
      </xdr:nvSpPr>
      <xdr:spPr>
        <a:xfrm>
          <a:off x="5740400" y="588835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54,102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0</xdr:rowOff>
    </xdr:from>
    <xdr:to>
      <xdr:col>29</xdr:col>
      <xdr:colOff>127000</xdr:colOff>
      <xdr:row>35</xdr:row>
      <xdr:rowOff>12065</xdr:rowOff>
    </xdr:to>
    <xdr:cxnSp macro="">
      <xdr:nvCxnSpPr>
        <xdr:cNvPr id="113" name="直線コネクタ 112"/>
        <xdr:cNvCxnSpPr/>
      </xdr:nvCxnSpPr>
      <xdr:spPr>
        <a:xfrm flipV="1">
          <a:off x="5003800" y="661035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208280</xdr:rowOff>
    </xdr:from>
    <xdr:ext cx="760730" cy="259080"/>
    <xdr:sp macro="" textlink="">
      <xdr:nvSpPr>
        <xdr:cNvPr id="114" name="人口1人当たり決算額の推移平均値テキスト445"/>
        <xdr:cNvSpPr txBox="1"/>
      </xdr:nvSpPr>
      <xdr:spPr>
        <a:xfrm>
          <a:off x="5740400" y="68186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236855</xdr:rowOff>
    </xdr:from>
    <xdr:to>
      <xdr:col>29</xdr:col>
      <xdr:colOff>177800</xdr:colOff>
      <xdr:row>35</xdr:row>
      <xdr:rowOff>339090</xdr:rowOff>
    </xdr:to>
    <xdr:sp macro="" textlink="">
      <xdr:nvSpPr>
        <xdr:cNvPr id="115" name="フローチャート: 判断 114"/>
        <xdr:cNvSpPr/>
      </xdr:nvSpPr>
      <xdr:spPr>
        <a:xfrm>
          <a:off x="56007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12065</xdr:rowOff>
    </xdr:from>
    <xdr:to>
      <xdr:col>26</xdr:col>
      <xdr:colOff>50800</xdr:colOff>
      <xdr:row>35</xdr:row>
      <xdr:rowOff>15875</xdr:rowOff>
    </xdr:to>
    <xdr:cxnSp macro="">
      <xdr:nvCxnSpPr>
        <xdr:cNvPr id="116" name="直線コネクタ 115"/>
        <xdr:cNvCxnSpPr/>
      </xdr:nvCxnSpPr>
      <xdr:spPr>
        <a:xfrm flipV="1">
          <a:off x="4305300" y="662241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259715</xdr:rowOff>
    </xdr:from>
    <xdr:to>
      <xdr:col>26</xdr:col>
      <xdr:colOff>101600</xdr:colOff>
      <xdr:row>36</xdr:row>
      <xdr:rowOff>18415</xdr:rowOff>
    </xdr:to>
    <xdr:sp macro="" textlink="">
      <xdr:nvSpPr>
        <xdr:cNvPr id="117" name="フローチャート: 判断 116"/>
        <xdr:cNvSpPr/>
      </xdr:nvSpPr>
      <xdr:spPr>
        <a:xfrm>
          <a:off x="49530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3175</xdr:rowOff>
    </xdr:from>
    <xdr:ext cx="736600" cy="259715"/>
    <xdr:sp macro="" textlink="">
      <xdr:nvSpPr>
        <xdr:cNvPr id="118" name="テキスト ボックス 117"/>
        <xdr:cNvSpPr txBox="1"/>
      </xdr:nvSpPr>
      <xdr:spPr>
        <a:xfrm>
          <a:off x="4622800" y="69564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15875</xdr:rowOff>
    </xdr:from>
    <xdr:to>
      <xdr:col>22</xdr:col>
      <xdr:colOff>114300</xdr:colOff>
      <xdr:row>35</xdr:row>
      <xdr:rowOff>140970</xdr:rowOff>
    </xdr:to>
    <xdr:cxnSp macro="">
      <xdr:nvCxnSpPr>
        <xdr:cNvPr id="119" name="直線コネクタ 118"/>
        <xdr:cNvCxnSpPr/>
      </xdr:nvCxnSpPr>
      <xdr:spPr>
        <a:xfrm flipV="1">
          <a:off x="3606800" y="6626225"/>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273050</xdr:rowOff>
    </xdr:from>
    <xdr:to>
      <xdr:col>22</xdr:col>
      <xdr:colOff>165100</xdr:colOff>
      <xdr:row>36</xdr:row>
      <xdr:rowOff>31115</xdr:rowOff>
    </xdr:to>
    <xdr:sp macro="" textlink="">
      <xdr:nvSpPr>
        <xdr:cNvPr id="120" name="フローチャート: 判断 119"/>
        <xdr:cNvSpPr/>
      </xdr:nvSpPr>
      <xdr:spPr>
        <a:xfrm>
          <a:off x="4254500" y="68834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15875</xdr:rowOff>
    </xdr:from>
    <xdr:ext cx="762000" cy="259080"/>
    <xdr:sp macro="" textlink="">
      <xdr:nvSpPr>
        <xdr:cNvPr id="121" name="テキスト ボックス 120"/>
        <xdr:cNvSpPr txBox="1"/>
      </xdr:nvSpPr>
      <xdr:spPr>
        <a:xfrm>
          <a:off x="3924300" y="696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128905</xdr:rowOff>
    </xdr:from>
    <xdr:to>
      <xdr:col>18</xdr:col>
      <xdr:colOff>177800</xdr:colOff>
      <xdr:row>35</xdr:row>
      <xdr:rowOff>140970</xdr:rowOff>
    </xdr:to>
    <xdr:cxnSp macro="">
      <xdr:nvCxnSpPr>
        <xdr:cNvPr id="122" name="直線コネクタ 121"/>
        <xdr:cNvCxnSpPr/>
      </xdr:nvCxnSpPr>
      <xdr:spPr>
        <a:xfrm>
          <a:off x="2908300" y="673925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271780</xdr:rowOff>
    </xdr:from>
    <xdr:to>
      <xdr:col>19</xdr:col>
      <xdr:colOff>38100</xdr:colOff>
      <xdr:row>36</xdr:row>
      <xdr:rowOff>29845</xdr:rowOff>
    </xdr:to>
    <xdr:sp macro="" textlink="">
      <xdr:nvSpPr>
        <xdr:cNvPr id="123" name="フローチャート: 判断 122"/>
        <xdr:cNvSpPr/>
      </xdr:nvSpPr>
      <xdr:spPr>
        <a:xfrm>
          <a:off x="3556000" y="68821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14605</xdr:rowOff>
    </xdr:from>
    <xdr:ext cx="762000" cy="259080"/>
    <xdr:sp macro="" textlink="">
      <xdr:nvSpPr>
        <xdr:cNvPr id="124" name="テキスト ボックス 123"/>
        <xdr:cNvSpPr txBox="1"/>
      </xdr:nvSpPr>
      <xdr:spPr>
        <a:xfrm>
          <a:off x="3225800" y="696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267335</xdr:rowOff>
    </xdr:from>
    <xdr:to>
      <xdr:col>15</xdr:col>
      <xdr:colOff>101600</xdr:colOff>
      <xdr:row>36</xdr:row>
      <xdr:rowOff>26670</xdr:rowOff>
    </xdr:to>
    <xdr:sp macro="" textlink="">
      <xdr:nvSpPr>
        <xdr:cNvPr id="125" name="フローチャート: 判断 124"/>
        <xdr:cNvSpPr/>
      </xdr:nvSpPr>
      <xdr:spPr>
        <a:xfrm>
          <a:off x="2857500" y="6877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11430</xdr:rowOff>
    </xdr:from>
    <xdr:ext cx="762000" cy="259715"/>
    <xdr:sp macro="" textlink="">
      <xdr:nvSpPr>
        <xdr:cNvPr id="126" name="テキスト ボックス 125"/>
        <xdr:cNvSpPr txBox="1"/>
      </xdr:nvSpPr>
      <xdr:spPr>
        <a:xfrm>
          <a:off x="2527300" y="69646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292100</xdr:rowOff>
    </xdr:from>
    <xdr:to>
      <xdr:col>29</xdr:col>
      <xdr:colOff>177800</xdr:colOff>
      <xdr:row>35</xdr:row>
      <xdr:rowOff>50800</xdr:rowOff>
    </xdr:to>
    <xdr:sp macro="" textlink="">
      <xdr:nvSpPr>
        <xdr:cNvPr id="132" name="楕円 131"/>
        <xdr:cNvSpPr/>
      </xdr:nvSpPr>
      <xdr:spPr>
        <a:xfrm>
          <a:off x="5600700" y="655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137160</xdr:rowOff>
    </xdr:from>
    <xdr:ext cx="760730" cy="259715"/>
    <xdr:sp macro="" textlink="">
      <xdr:nvSpPr>
        <xdr:cNvPr id="133" name="人口1人当たり決算額の推移該当値テキスト445"/>
        <xdr:cNvSpPr txBox="1"/>
      </xdr:nvSpPr>
      <xdr:spPr>
        <a:xfrm>
          <a:off x="5740400" y="640461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29,658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305435</xdr:rowOff>
    </xdr:from>
    <xdr:to>
      <xdr:col>26</xdr:col>
      <xdr:colOff>101600</xdr:colOff>
      <xdr:row>35</xdr:row>
      <xdr:rowOff>63500</xdr:rowOff>
    </xdr:to>
    <xdr:sp macro="" textlink="">
      <xdr:nvSpPr>
        <xdr:cNvPr id="134" name="楕円 133"/>
        <xdr:cNvSpPr/>
      </xdr:nvSpPr>
      <xdr:spPr>
        <a:xfrm>
          <a:off x="4953000" y="6572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73660</xdr:rowOff>
    </xdr:from>
    <xdr:ext cx="736600" cy="258445"/>
    <xdr:sp macro="" textlink="">
      <xdr:nvSpPr>
        <xdr:cNvPr id="135" name="テキスト ボックス 134"/>
        <xdr:cNvSpPr txBox="1"/>
      </xdr:nvSpPr>
      <xdr:spPr>
        <a:xfrm>
          <a:off x="4622800" y="6341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309245</xdr:rowOff>
    </xdr:from>
    <xdr:to>
      <xdr:col>22</xdr:col>
      <xdr:colOff>165100</xdr:colOff>
      <xdr:row>35</xdr:row>
      <xdr:rowOff>67310</xdr:rowOff>
    </xdr:to>
    <xdr:sp macro="" textlink="">
      <xdr:nvSpPr>
        <xdr:cNvPr id="136" name="楕円 135"/>
        <xdr:cNvSpPr/>
      </xdr:nvSpPr>
      <xdr:spPr>
        <a:xfrm>
          <a:off x="4254500" y="6576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78105</xdr:rowOff>
    </xdr:from>
    <xdr:ext cx="762000" cy="256540"/>
    <xdr:sp macro="" textlink="">
      <xdr:nvSpPr>
        <xdr:cNvPr id="137" name="テキスト ボックス 136"/>
        <xdr:cNvSpPr txBox="1"/>
      </xdr:nvSpPr>
      <xdr:spPr>
        <a:xfrm>
          <a:off x="3924300" y="6345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91440</xdr:rowOff>
    </xdr:from>
    <xdr:to>
      <xdr:col>19</xdr:col>
      <xdr:colOff>38100</xdr:colOff>
      <xdr:row>35</xdr:row>
      <xdr:rowOff>192405</xdr:rowOff>
    </xdr:to>
    <xdr:sp macro="" textlink="">
      <xdr:nvSpPr>
        <xdr:cNvPr id="138" name="楕円 137"/>
        <xdr:cNvSpPr/>
      </xdr:nvSpPr>
      <xdr:spPr>
        <a:xfrm>
          <a:off x="3556000" y="6701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203200</xdr:rowOff>
    </xdr:from>
    <xdr:ext cx="762000" cy="256540"/>
    <xdr:sp macro="" textlink="">
      <xdr:nvSpPr>
        <xdr:cNvPr id="139" name="テキスト ボックス 138"/>
        <xdr:cNvSpPr txBox="1"/>
      </xdr:nvSpPr>
      <xdr:spPr>
        <a:xfrm>
          <a:off x="3225800" y="6470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35</xdr:row>
      <xdr:rowOff>180340</xdr:rowOff>
    </xdr:to>
    <xdr:sp macro="" textlink="">
      <xdr:nvSpPr>
        <xdr:cNvPr id="140" name="楕円 139"/>
        <xdr:cNvSpPr/>
      </xdr:nvSpPr>
      <xdr:spPr>
        <a:xfrm>
          <a:off x="2857500" y="66897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191135</xdr:rowOff>
    </xdr:from>
    <xdr:ext cx="762000" cy="256540"/>
    <xdr:sp macro="" textlink="">
      <xdr:nvSpPr>
        <xdr:cNvPr id="141" name="テキスト ボックス 140"/>
        <xdr:cNvSpPr txBox="1"/>
      </xdr:nvSpPr>
      <xdr:spPr>
        <a:xfrm>
          <a:off x="2527300" y="64585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125730</xdr:rowOff>
    </xdr:from>
    <xdr:to>
      <xdr:col>24</xdr:col>
      <xdr:colOff>62865</xdr:colOff>
      <xdr:row>38</xdr:row>
      <xdr:rowOff>164465</xdr:rowOff>
    </xdr:to>
    <xdr:cxnSp macro="">
      <xdr:nvCxnSpPr>
        <xdr:cNvPr id="56" name="直線コネクタ 55"/>
        <xdr:cNvCxnSpPr/>
      </xdr:nvCxnSpPr>
      <xdr:spPr>
        <a:xfrm flipV="1">
          <a:off x="4633595" y="5097780"/>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7810"/>
    <xdr:sp macro="" textlink="">
      <xdr:nvSpPr>
        <xdr:cNvPr id="57" name="人件費最小値テキスト"/>
        <xdr:cNvSpPr txBox="1"/>
      </xdr:nvSpPr>
      <xdr:spPr>
        <a:xfrm>
          <a:off x="4686300" y="66833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8" name="直線コネクタ 57"/>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72390</xdr:rowOff>
    </xdr:from>
    <xdr:ext cx="598805" cy="259080"/>
    <xdr:sp macro="" textlink="">
      <xdr:nvSpPr>
        <xdr:cNvPr id="59" name="人件費最大値テキスト"/>
        <xdr:cNvSpPr txBox="1"/>
      </xdr:nvSpPr>
      <xdr:spPr>
        <a:xfrm>
          <a:off x="4686300" y="4872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125,743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125730</xdr:rowOff>
    </xdr:from>
    <xdr:to>
      <xdr:col>24</xdr:col>
      <xdr:colOff>152400</xdr:colOff>
      <xdr:row>29</xdr:row>
      <xdr:rowOff>125730</xdr:rowOff>
    </xdr:to>
    <xdr:cxnSp macro="">
      <xdr:nvCxnSpPr>
        <xdr:cNvPr id="60" name="直線コネクタ 59"/>
        <xdr:cNvCxnSpPr/>
      </xdr:nvCxnSpPr>
      <xdr:spPr>
        <a:xfrm>
          <a:off x="4546600" y="509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141605</xdr:rowOff>
    </xdr:from>
    <xdr:to>
      <xdr:col>24</xdr:col>
      <xdr:colOff>63500</xdr:colOff>
      <xdr:row>31</xdr:row>
      <xdr:rowOff>23495</xdr:rowOff>
    </xdr:to>
    <xdr:cxnSp macro="">
      <xdr:nvCxnSpPr>
        <xdr:cNvPr id="61" name="直線コネクタ 60"/>
        <xdr:cNvCxnSpPr/>
      </xdr:nvCxnSpPr>
      <xdr:spPr>
        <a:xfrm>
          <a:off x="3797300" y="528510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170815</xdr:rowOff>
    </xdr:from>
    <xdr:ext cx="534670" cy="258445"/>
    <xdr:sp macro="" textlink="">
      <xdr:nvSpPr>
        <xdr:cNvPr id="62" name="人件費平均値テキスト"/>
        <xdr:cNvSpPr txBox="1"/>
      </xdr:nvSpPr>
      <xdr:spPr>
        <a:xfrm>
          <a:off x="4686300" y="6171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20955</xdr:rowOff>
    </xdr:from>
    <xdr:to>
      <xdr:col>24</xdr:col>
      <xdr:colOff>114300</xdr:colOff>
      <xdr:row>36</xdr:row>
      <xdr:rowOff>122555</xdr:rowOff>
    </xdr:to>
    <xdr:sp macro="" textlink="">
      <xdr:nvSpPr>
        <xdr:cNvPr id="63" name="フローチャート: 判断 62"/>
        <xdr:cNvSpPr/>
      </xdr:nvSpPr>
      <xdr:spPr>
        <a:xfrm>
          <a:off x="45847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141605</xdr:rowOff>
    </xdr:from>
    <xdr:to>
      <xdr:col>19</xdr:col>
      <xdr:colOff>177800</xdr:colOff>
      <xdr:row>31</xdr:row>
      <xdr:rowOff>45085</xdr:rowOff>
    </xdr:to>
    <xdr:cxnSp macro="">
      <xdr:nvCxnSpPr>
        <xdr:cNvPr id="64" name="直線コネクタ 63"/>
        <xdr:cNvCxnSpPr/>
      </xdr:nvCxnSpPr>
      <xdr:spPr>
        <a:xfrm flipV="1">
          <a:off x="2908300" y="528510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30480</xdr:rowOff>
    </xdr:from>
    <xdr:to>
      <xdr:col>20</xdr:col>
      <xdr:colOff>38100</xdr:colOff>
      <xdr:row>36</xdr:row>
      <xdr:rowOff>132080</xdr:rowOff>
    </xdr:to>
    <xdr:sp macro="" textlink="">
      <xdr:nvSpPr>
        <xdr:cNvPr id="65" name="フローチャート: 判断 64"/>
        <xdr:cNvSpPr/>
      </xdr:nvSpPr>
      <xdr:spPr>
        <a:xfrm>
          <a:off x="3746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123190</xdr:rowOff>
    </xdr:from>
    <xdr:ext cx="533400" cy="257810"/>
    <xdr:sp macro="" textlink="">
      <xdr:nvSpPr>
        <xdr:cNvPr id="66" name="テキスト ボックス 65"/>
        <xdr:cNvSpPr txBox="1"/>
      </xdr:nvSpPr>
      <xdr:spPr>
        <a:xfrm>
          <a:off x="3529965" y="6295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45085</xdr:rowOff>
    </xdr:from>
    <xdr:to>
      <xdr:col>15</xdr:col>
      <xdr:colOff>50800</xdr:colOff>
      <xdr:row>34</xdr:row>
      <xdr:rowOff>27305</xdr:rowOff>
    </xdr:to>
    <xdr:cxnSp macro="">
      <xdr:nvCxnSpPr>
        <xdr:cNvPr id="67" name="直線コネクタ 66"/>
        <xdr:cNvCxnSpPr/>
      </xdr:nvCxnSpPr>
      <xdr:spPr>
        <a:xfrm flipV="1">
          <a:off x="2019300" y="5360035"/>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57150</xdr:rowOff>
    </xdr:from>
    <xdr:to>
      <xdr:col>15</xdr:col>
      <xdr:colOff>101600</xdr:colOff>
      <xdr:row>36</xdr:row>
      <xdr:rowOff>158750</xdr:rowOff>
    </xdr:to>
    <xdr:sp macro="" textlink="">
      <xdr:nvSpPr>
        <xdr:cNvPr id="68" name="フローチャート: 判断 67"/>
        <xdr:cNvSpPr/>
      </xdr:nvSpPr>
      <xdr:spPr>
        <a:xfrm>
          <a:off x="2857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149860</xdr:rowOff>
    </xdr:from>
    <xdr:ext cx="533400" cy="259080"/>
    <xdr:sp macro="" textlink="">
      <xdr:nvSpPr>
        <xdr:cNvPr id="69" name="テキスト ボックス 68"/>
        <xdr:cNvSpPr txBox="1"/>
      </xdr:nvSpPr>
      <xdr:spPr>
        <a:xfrm>
          <a:off x="2640965" y="6322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27305</xdr:rowOff>
    </xdr:from>
    <xdr:to>
      <xdr:col>10</xdr:col>
      <xdr:colOff>114300</xdr:colOff>
      <xdr:row>34</xdr:row>
      <xdr:rowOff>52705</xdr:rowOff>
    </xdr:to>
    <xdr:cxnSp macro="">
      <xdr:nvCxnSpPr>
        <xdr:cNvPr id="70" name="直線コネクタ 69"/>
        <xdr:cNvCxnSpPr/>
      </xdr:nvCxnSpPr>
      <xdr:spPr>
        <a:xfrm flipV="1">
          <a:off x="1130300" y="585660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1" name="フローチャート: 判断 70"/>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109220</xdr:rowOff>
    </xdr:from>
    <xdr:ext cx="533400" cy="257810"/>
    <xdr:sp macro="" textlink="">
      <xdr:nvSpPr>
        <xdr:cNvPr id="72" name="テキスト ボックス 71"/>
        <xdr:cNvSpPr txBox="1"/>
      </xdr:nvSpPr>
      <xdr:spPr>
        <a:xfrm>
          <a:off x="1751965" y="6452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22225</xdr:rowOff>
    </xdr:from>
    <xdr:to>
      <xdr:col>6</xdr:col>
      <xdr:colOff>38100</xdr:colOff>
      <xdr:row>37</xdr:row>
      <xdr:rowOff>123825</xdr:rowOff>
    </xdr:to>
    <xdr:sp macro="" textlink="">
      <xdr:nvSpPr>
        <xdr:cNvPr id="73" name="フローチャート: 判断 72"/>
        <xdr:cNvSpPr/>
      </xdr:nvSpPr>
      <xdr:spPr>
        <a:xfrm>
          <a:off x="107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114935</xdr:rowOff>
    </xdr:from>
    <xdr:ext cx="533400" cy="259080"/>
    <xdr:sp macro="" textlink="">
      <xdr:nvSpPr>
        <xdr:cNvPr id="74" name="テキスト ボックス 73"/>
        <xdr:cNvSpPr txBox="1"/>
      </xdr:nvSpPr>
      <xdr:spPr>
        <a:xfrm>
          <a:off x="862965" y="6458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144145</xdr:rowOff>
    </xdr:from>
    <xdr:to>
      <xdr:col>24</xdr:col>
      <xdr:colOff>114300</xdr:colOff>
      <xdr:row>31</xdr:row>
      <xdr:rowOff>74930</xdr:rowOff>
    </xdr:to>
    <xdr:sp macro="" textlink="">
      <xdr:nvSpPr>
        <xdr:cNvPr id="80" name="楕円 79"/>
        <xdr:cNvSpPr/>
      </xdr:nvSpPr>
      <xdr:spPr>
        <a:xfrm>
          <a:off x="4584700" y="528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167005</xdr:rowOff>
    </xdr:from>
    <xdr:ext cx="598805" cy="257810"/>
    <xdr:sp macro="" textlink="">
      <xdr:nvSpPr>
        <xdr:cNvPr id="81" name="人件費該当値テキスト"/>
        <xdr:cNvSpPr txBox="1"/>
      </xdr:nvSpPr>
      <xdr:spPr>
        <a:xfrm>
          <a:off x="4686300" y="5139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90805</xdr:rowOff>
    </xdr:from>
    <xdr:to>
      <xdr:col>20</xdr:col>
      <xdr:colOff>38100</xdr:colOff>
      <xdr:row>31</xdr:row>
      <xdr:rowOff>20955</xdr:rowOff>
    </xdr:to>
    <xdr:sp macro="" textlink="">
      <xdr:nvSpPr>
        <xdr:cNvPr id="82" name="楕円 81"/>
        <xdr:cNvSpPr/>
      </xdr:nvSpPr>
      <xdr:spPr>
        <a:xfrm>
          <a:off x="3746500" y="52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29</xdr:row>
      <xdr:rowOff>37465</xdr:rowOff>
    </xdr:from>
    <xdr:ext cx="597535" cy="259080"/>
    <xdr:sp macro="" textlink="">
      <xdr:nvSpPr>
        <xdr:cNvPr id="83" name="テキスト ボックス 82"/>
        <xdr:cNvSpPr txBox="1"/>
      </xdr:nvSpPr>
      <xdr:spPr>
        <a:xfrm>
          <a:off x="3497580" y="5009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166370</xdr:rowOff>
    </xdr:from>
    <xdr:to>
      <xdr:col>15</xdr:col>
      <xdr:colOff>101600</xdr:colOff>
      <xdr:row>31</xdr:row>
      <xdr:rowOff>95885</xdr:rowOff>
    </xdr:to>
    <xdr:sp macro="" textlink="">
      <xdr:nvSpPr>
        <xdr:cNvPr id="84" name="楕円 83"/>
        <xdr:cNvSpPr/>
      </xdr:nvSpPr>
      <xdr:spPr>
        <a:xfrm>
          <a:off x="2857500" y="530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29</xdr:row>
      <xdr:rowOff>112395</xdr:rowOff>
    </xdr:from>
    <xdr:ext cx="597535" cy="257810"/>
    <xdr:sp macro="" textlink="">
      <xdr:nvSpPr>
        <xdr:cNvPr id="85" name="テキスト ボックス 84"/>
        <xdr:cNvSpPr txBox="1"/>
      </xdr:nvSpPr>
      <xdr:spPr>
        <a:xfrm>
          <a:off x="2608580" y="5084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147955</xdr:rowOff>
    </xdr:from>
    <xdr:to>
      <xdr:col>10</xdr:col>
      <xdr:colOff>165100</xdr:colOff>
      <xdr:row>34</xdr:row>
      <xdr:rowOff>78105</xdr:rowOff>
    </xdr:to>
    <xdr:sp macro="" textlink="">
      <xdr:nvSpPr>
        <xdr:cNvPr id="86" name="楕円 85"/>
        <xdr:cNvSpPr/>
      </xdr:nvSpPr>
      <xdr:spPr>
        <a:xfrm>
          <a:off x="1968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94615</xdr:rowOff>
    </xdr:from>
    <xdr:ext cx="533400" cy="259080"/>
    <xdr:sp macro="" textlink="">
      <xdr:nvSpPr>
        <xdr:cNvPr id="87" name="テキスト ボックス 86"/>
        <xdr:cNvSpPr txBox="1"/>
      </xdr:nvSpPr>
      <xdr:spPr>
        <a:xfrm>
          <a:off x="1751965" y="5581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1905</xdr:rowOff>
    </xdr:from>
    <xdr:to>
      <xdr:col>6</xdr:col>
      <xdr:colOff>38100</xdr:colOff>
      <xdr:row>34</xdr:row>
      <xdr:rowOff>103505</xdr:rowOff>
    </xdr:to>
    <xdr:sp macro="" textlink="">
      <xdr:nvSpPr>
        <xdr:cNvPr id="88" name="楕円 87"/>
        <xdr:cNvSpPr/>
      </xdr:nvSpPr>
      <xdr:spPr>
        <a:xfrm>
          <a:off x="1079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120650</xdr:rowOff>
    </xdr:from>
    <xdr:ext cx="533400" cy="257810"/>
    <xdr:sp macro="" textlink="">
      <xdr:nvSpPr>
        <xdr:cNvPr id="89" name="テキスト ボックス 88"/>
        <xdr:cNvSpPr txBox="1"/>
      </xdr:nvSpPr>
      <xdr:spPr>
        <a:xfrm>
          <a:off x="862965" y="5607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4" name="テキスト ボックス 103"/>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6" name="テキスト ボックス 105"/>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8" name="テキスト ボックス 107"/>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10" name="テキスト ボックス 109"/>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2" name="テキスト ボックス 111"/>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99060</xdr:rowOff>
    </xdr:from>
    <xdr:to>
      <xdr:col>24</xdr:col>
      <xdr:colOff>62865</xdr:colOff>
      <xdr:row>59</xdr:row>
      <xdr:rowOff>83820</xdr:rowOff>
    </xdr:to>
    <xdr:cxnSp macro="">
      <xdr:nvCxnSpPr>
        <xdr:cNvPr id="114" name="直線コネクタ 113"/>
        <xdr:cNvCxnSpPr/>
      </xdr:nvCxnSpPr>
      <xdr:spPr>
        <a:xfrm flipV="1">
          <a:off x="4633595" y="884301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87630</xdr:rowOff>
    </xdr:from>
    <xdr:ext cx="534670" cy="257810"/>
    <xdr:sp macro="" textlink="">
      <xdr:nvSpPr>
        <xdr:cNvPr id="115" name="物件費最小値テキスト"/>
        <xdr:cNvSpPr txBox="1"/>
      </xdr:nvSpPr>
      <xdr:spPr>
        <a:xfrm>
          <a:off x="4686300" y="10203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44,871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83820</xdr:rowOff>
    </xdr:from>
    <xdr:to>
      <xdr:col>24</xdr:col>
      <xdr:colOff>152400</xdr:colOff>
      <xdr:row>59</xdr:row>
      <xdr:rowOff>83820</xdr:rowOff>
    </xdr:to>
    <xdr:cxnSp macro="">
      <xdr:nvCxnSpPr>
        <xdr:cNvPr id="116" name="直線コネクタ 115"/>
        <xdr:cNvCxnSpPr/>
      </xdr:nvCxnSpPr>
      <xdr:spPr>
        <a:xfrm>
          <a:off x="4546600" y="1019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45720</xdr:rowOff>
    </xdr:from>
    <xdr:ext cx="598805" cy="259080"/>
    <xdr:sp macro="" textlink="">
      <xdr:nvSpPr>
        <xdr:cNvPr id="117" name="物件費最大値テキスト"/>
        <xdr:cNvSpPr txBox="1"/>
      </xdr:nvSpPr>
      <xdr:spPr>
        <a:xfrm>
          <a:off x="4686300" y="8618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222,851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99060</xdr:rowOff>
    </xdr:from>
    <xdr:to>
      <xdr:col>24</xdr:col>
      <xdr:colOff>152400</xdr:colOff>
      <xdr:row>51</xdr:row>
      <xdr:rowOff>99060</xdr:rowOff>
    </xdr:to>
    <xdr:cxnSp macro="">
      <xdr:nvCxnSpPr>
        <xdr:cNvPr id="118" name="直線コネクタ 117"/>
        <xdr:cNvCxnSpPr/>
      </xdr:nvCxnSpPr>
      <xdr:spPr>
        <a:xfrm>
          <a:off x="4546600" y="884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115570</xdr:rowOff>
    </xdr:from>
    <xdr:to>
      <xdr:col>24</xdr:col>
      <xdr:colOff>63500</xdr:colOff>
      <xdr:row>57</xdr:row>
      <xdr:rowOff>121920</xdr:rowOff>
    </xdr:to>
    <xdr:cxnSp macro="">
      <xdr:nvCxnSpPr>
        <xdr:cNvPr id="119" name="直線コネクタ 118"/>
        <xdr:cNvCxnSpPr/>
      </xdr:nvCxnSpPr>
      <xdr:spPr>
        <a:xfrm flipV="1">
          <a:off x="3797300" y="98882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133350</xdr:rowOff>
    </xdr:from>
    <xdr:ext cx="534670" cy="257810"/>
    <xdr:sp macro="" textlink="">
      <xdr:nvSpPr>
        <xdr:cNvPr id="120" name="物件費平均値テキスト"/>
        <xdr:cNvSpPr txBox="1"/>
      </xdr:nvSpPr>
      <xdr:spPr>
        <a:xfrm>
          <a:off x="4686300" y="99060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21" name="フローチャート: 判断 120"/>
        <xdr:cNvSpPr/>
      </xdr:nvSpPr>
      <xdr:spPr>
        <a:xfrm>
          <a:off x="4584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121920</xdr:rowOff>
    </xdr:from>
    <xdr:to>
      <xdr:col>19</xdr:col>
      <xdr:colOff>177800</xdr:colOff>
      <xdr:row>57</xdr:row>
      <xdr:rowOff>127635</xdr:rowOff>
    </xdr:to>
    <xdr:cxnSp macro="">
      <xdr:nvCxnSpPr>
        <xdr:cNvPr id="122" name="直線コネクタ 121"/>
        <xdr:cNvCxnSpPr/>
      </xdr:nvCxnSpPr>
      <xdr:spPr>
        <a:xfrm flipV="1">
          <a:off x="2908300" y="98945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19685</xdr:rowOff>
    </xdr:from>
    <xdr:to>
      <xdr:col>20</xdr:col>
      <xdr:colOff>38100</xdr:colOff>
      <xdr:row>58</xdr:row>
      <xdr:rowOff>121285</xdr:rowOff>
    </xdr:to>
    <xdr:sp macro="" textlink="">
      <xdr:nvSpPr>
        <xdr:cNvPr id="123" name="フローチャート: 判断 122"/>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112395</xdr:rowOff>
    </xdr:from>
    <xdr:ext cx="533400" cy="257810"/>
    <xdr:sp macro="" textlink="">
      <xdr:nvSpPr>
        <xdr:cNvPr id="124" name="テキスト ボックス 123"/>
        <xdr:cNvSpPr txBox="1"/>
      </xdr:nvSpPr>
      <xdr:spPr>
        <a:xfrm>
          <a:off x="3529965" y="10056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18415</xdr:rowOff>
    </xdr:from>
    <xdr:to>
      <xdr:col>15</xdr:col>
      <xdr:colOff>50800</xdr:colOff>
      <xdr:row>57</xdr:row>
      <xdr:rowOff>127635</xdr:rowOff>
    </xdr:to>
    <xdr:cxnSp macro="">
      <xdr:nvCxnSpPr>
        <xdr:cNvPr id="125" name="直線コネクタ 124"/>
        <xdr:cNvCxnSpPr/>
      </xdr:nvCxnSpPr>
      <xdr:spPr>
        <a:xfrm>
          <a:off x="2019300" y="979106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62230</xdr:rowOff>
    </xdr:from>
    <xdr:to>
      <xdr:col>15</xdr:col>
      <xdr:colOff>101600</xdr:colOff>
      <xdr:row>58</xdr:row>
      <xdr:rowOff>163830</xdr:rowOff>
    </xdr:to>
    <xdr:sp macro="" textlink="">
      <xdr:nvSpPr>
        <xdr:cNvPr id="126" name="フローチャート: 判断 125"/>
        <xdr:cNvSpPr/>
      </xdr:nvSpPr>
      <xdr:spPr>
        <a:xfrm>
          <a:off x="28575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154940</xdr:rowOff>
    </xdr:from>
    <xdr:ext cx="533400" cy="257810"/>
    <xdr:sp macro="" textlink="">
      <xdr:nvSpPr>
        <xdr:cNvPr id="127" name="テキスト ボックス 126"/>
        <xdr:cNvSpPr txBox="1"/>
      </xdr:nvSpPr>
      <xdr:spPr>
        <a:xfrm>
          <a:off x="2640965" y="10099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18415</xdr:rowOff>
    </xdr:from>
    <xdr:to>
      <xdr:col>10</xdr:col>
      <xdr:colOff>114300</xdr:colOff>
      <xdr:row>57</xdr:row>
      <xdr:rowOff>163195</xdr:rowOff>
    </xdr:to>
    <xdr:cxnSp macro="">
      <xdr:nvCxnSpPr>
        <xdr:cNvPr id="128" name="直線コネクタ 127"/>
        <xdr:cNvCxnSpPr/>
      </xdr:nvCxnSpPr>
      <xdr:spPr>
        <a:xfrm flipV="1">
          <a:off x="1130300" y="979106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81280</xdr:rowOff>
    </xdr:from>
    <xdr:to>
      <xdr:col>10</xdr:col>
      <xdr:colOff>165100</xdr:colOff>
      <xdr:row>59</xdr:row>
      <xdr:rowOff>11430</xdr:rowOff>
    </xdr:to>
    <xdr:sp macro="" textlink="">
      <xdr:nvSpPr>
        <xdr:cNvPr id="129" name="フローチャート: 判断 128"/>
        <xdr:cNvSpPr/>
      </xdr:nvSpPr>
      <xdr:spPr>
        <a:xfrm>
          <a:off x="1968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2540</xdr:rowOff>
    </xdr:from>
    <xdr:ext cx="533400" cy="259080"/>
    <xdr:sp macro="" textlink="">
      <xdr:nvSpPr>
        <xdr:cNvPr id="130" name="テキスト ボックス 129"/>
        <xdr:cNvSpPr txBox="1"/>
      </xdr:nvSpPr>
      <xdr:spPr>
        <a:xfrm>
          <a:off x="1751965" y="10118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78740</xdr:rowOff>
    </xdr:from>
    <xdr:to>
      <xdr:col>6</xdr:col>
      <xdr:colOff>38100</xdr:colOff>
      <xdr:row>59</xdr:row>
      <xdr:rowOff>8890</xdr:rowOff>
    </xdr:to>
    <xdr:sp macro="" textlink="">
      <xdr:nvSpPr>
        <xdr:cNvPr id="131" name="フローチャート: 判断 130"/>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171450</xdr:rowOff>
    </xdr:from>
    <xdr:ext cx="533400" cy="259080"/>
    <xdr:sp macro="" textlink="">
      <xdr:nvSpPr>
        <xdr:cNvPr id="132" name="テキスト ボックス 131"/>
        <xdr:cNvSpPr txBox="1"/>
      </xdr:nvSpPr>
      <xdr:spPr>
        <a:xfrm>
          <a:off x="862965" y="10115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64770</xdr:rowOff>
    </xdr:from>
    <xdr:to>
      <xdr:col>24</xdr:col>
      <xdr:colOff>114300</xdr:colOff>
      <xdr:row>57</xdr:row>
      <xdr:rowOff>166370</xdr:rowOff>
    </xdr:to>
    <xdr:sp macro="" textlink="">
      <xdr:nvSpPr>
        <xdr:cNvPr id="138" name="楕円 137"/>
        <xdr:cNvSpPr/>
      </xdr:nvSpPr>
      <xdr:spPr>
        <a:xfrm>
          <a:off x="45847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87630</xdr:rowOff>
    </xdr:from>
    <xdr:ext cx="534670" cy="257810"/>
    <xdr:sp macro="" textlink="">
      <xdr:nvSpPr>
        <xdr:cNvPr id="139" name="物件費該当値テキスト"/>
        <xdr:cNvSpPr txBox="1"/>
      </xdr:nvSpPr>
      <xdr:spPr>
        <a:xfrm>
          <a:off x="4686300" y="9688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140" name="楕円 139"/>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17780</xdr:rowOff>
    </xdr:from>
    <xdr:ext cx="533400" cy="257810"/>
    <xdr:sp macro="" textlink="">
      <xdr:nvSpPr>
        <xdr:cNvPr id="141" name="テキスト ボックス 140"/>
        <xdr:cNvSpPr txBox="1"/>
      </xdr:nvSpPr>
      <xdr:spPr>
        <a:xfrm>
          <a:off x="3529965" y="9618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76835</xdr:rowOff>
    </xdr:from>
    <xdr:to>
      <xdr:col>15</xdr:col>
      <xdr:colOff>101600</xdr:colOff>
      <xdr:row>58</xdr:row>
      <xdr:rowOff>6985</xdr:rowOff>
    </xdr:to>
    <xdr:sp macro="" textlink="">
      <xdr:nvSpPr>
        <xdr:cNvPr id="142" name="楕円 141"/>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23495</xdr:rowOff>
    </xdr:from>
    <xdr:ext cx="533400" cy="259080"/>
    <xdr:sp macro="" textlink="">
      <xdr:nvSpPr>
        <xdr:cNvPr id="143" name="テキスト ボックス 142"/>
        <xdr:cNvSpPr txBox="1"/>
      </xdr:nvSpPr>
      <xdr:spPr>
        <a:xfrm>
          <a:off x="2640965" y="9624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139065</xdr:rowOff>
    </xdr:from>
    <xdr:to>
      <xdr:col>10</xdr:col>
      <xdr:colOff>165100</xdr:colOff>
      <xdr:row>57</xdr:row>
      <xdr:rowOff>69215</xdr:rowOff>
    </xdr:to>
    <xdr:sp macro="" textlink="">
      <xdr:nvSpPr>
        <xdr:cNvPr id="144" name="楕円 143"/>
        <xdr:cNvSpPr/>
      </xdr:nvSpPr>
      <xdr:spPr>
        <a:xfrm>
          <a:off x="1968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86360</xdr:rowOff>
    </xdr:from>
    <xdr:ext cx="533400" cy="257810"/>
    <xdr:sp macro="" textlink="">
      <xdr:nvSpPr>
        <xdr:cNvPr id="145" name="テキスト ボックス 144"/>
        <xdr:cNvSpPr txBox="1"/>
      </xdr:nvSpPr>
      <xdr:spPr>
        <a:xfrm>
          <a:off x="1751965" y="9516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112395</xdr:rowOff>
    </xdr:from>
    <xdr:to>
      <xdr:col>6</xdr:col>
      <xdr:colOff>38100</xdr:colOff>
      <xdr:row>58</xdr:row>
      <xdr:rowOff>42545</xdr:rowOff>
    </xdr:to>
    <xdr:sp macro="" textlink="">
      <xdr:nvSpPr>
        <xdr:cNvPr id="146" name="楕円 145"/>
        <xdr:cNvSpPr/>
      </xdr:nvSpPr>
      <xdr:spPr>
        <a:xfrm>
          <a:off x="1079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59055</xdr:rowOff>
    </xdr:from>
    <xdr:ext cx="533400" cy="259080"/>
    <xdr:sp macro="" textlink="">
      <xdr:nvSpPr>
        <xdr:cNvPr id="147" name="テキスト ボックス 146"/>
        <xdr:cNvSpPr txBox="1"/>
      </xdr:nvSpPr>
      <xdr:spPr>
        <a:xfrm>
          <a:off x="862965" y="9660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59" name="テキスト ボックス 158"/>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1" name="テキスト ボックス 160"/>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3" name="テキスト ボックス 162"/>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65" name="テキスト ボックス 164"/>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67" name="テキスト ボックス 166"/>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7620</xdr:rowOff>
    </xdr:from>
    <xdr:to>
      <xdr:col>24</xdr:col>
      <xdr:colOff>62865</xdr:colOff>
      <xdr:row>78</xdr:row>
      <xdr:rowOff>120650</xdr:rowOff>
    </xdr:to>
    <xdr:cxnSp macro="">
      <xdr:nvCxnSpPr>
        <xdr:cNvPr id="169" name="直線コネクタ 168"/>
        <xdr:cNvCxnSpPr/>
      </xdr:nvCxnSpPr>
      <xdr:spPr>
        <a:xfrm flipV="1">
          <a:off x="4633595" y="1235202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124460</xdr:rowOff>
    </xdr:from>
    <xdr:ext cx="378460" cy="259080"/>
    <xdr:sp macro="" textlink="">
      <xdr:nvSpPr>
        <xdr:cNvPr id="170" name="維持補修費最小値テキスト"/>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71" name="直線コネクタ 170"/>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125730</xdr:rowOff>
    </xdr:from>
    <xdr:ext cx="534670" cy="259080"/>
    <xdr:sp macro="" textlink="">
      <xdr:nvSpPr>
        <xdr:cNvPr id="172" name="維持補修費最大値テキスト"/>
        <xdr:cNvSpPr txBox="1"/>
      </xdr:nvSpPr>
      <xdr:spPr>
        <a:xfrm>
          <a:off x="4686300" y="12127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25,386</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7620</xdr:rowOff>
    </xdr:from>
    <xdr:to>
      <xdr:col>24</xdr:col>
      <xdr:colOff>152400</xdr:colOff>
      <xdr:row>72</xdr:row>
      <xdr:rowOff>7620</xdr:rowOff>
    </xdr:to>
    <xdr:cxnSp macro="">
      <xdr:nvCxnSpPr>
        <xdr:cNvPr id="173" name="直線コネクタ 172"/>
        <xdr:cNvCxnSpPr/>
      </xdr:nvCxnSpPr>
      <xdr:spPr>
        <a:xfrm>
          <a:off x="4546600" y="1235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80645</xdr:rowOff>
    </xdr:from>
    <xdr:to>
      <xdr:col>24</xdr:col>
      <xdr:colOff>63500</xdr:colOff>
      <xdr:row>76</xdr:row>
      <xdr:rowOff>125730</xdr:rowOff>
    </xdr:to>
    <xdr:cxnSp macro="">
      <xdr:nvCxnSpPr>
        <xdr:cNvPr id="174" name="直線コネクタ 173"/>
        <xdr:cNvCxnSpPr/>
      </xdr:nvCxnSpPr>
      <xdr:spPr>
        <a:xfrm flipV="1">
          <a:off x="3797300" y="1311084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46990</xdr:rowOff>
    </xdr:from>
    <xdr:ext cx="469900" cy="259080"/>
    <xdr:sp macro="" textlink="">
      <xdr:nvSpPr>
        <xdr:cNvPr id="175" name="維持補修費平均値テキスト"/>
        <xdr:cNvSpPr txBox="1"/>
      </xdr:nvSpPr>
      <xdr:spPr>
        <a:xfrm>
          <a:off x="4686300" y="13248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68580</xdr:rowOff>
    </xdr:from>
    <xdr:to>
      <xdr:col>24</xdr:col>
      <xdr:colOff>114300</xdr:colOff>
      <xdr:row>77</xdr:row>
      <xdr:rowOff>170180</xdr:rowOff>
    </xdr:to>
    <xdr:sp macro="" textlink="">
      <xdr:nvSpPr>
        <xdr:cNvPr id="176" name="フローチャート: 判断 175"/>
        <xdr:cNvSpPr/>
      </xdr:nvSpPr>
      <xdr:spPr>
        <a:xfrm>
          <a:off x="45847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125730</xdr:rowOff>
    </xdr:from>
    <xdr:to>
      <xdr:col>19</xdr:col>
      <xdr:colOff>177800</xdr:colOff>
      <xdr:row>76</xdr:row>
      <xdr:rowOff>139700</xdr:rowOff>
    </xdr:to>
    <xdr:cxnSp macro="">
      <xdr:nvCxnSpPr>
        <xdr:cNvPr id="177" name="直線コネクタ 176"/>
        <xdr:cNvCxnSpPr/>
      </xdr:nvCxnSpPr>
      <xdr:spPr>
        <a:xfrm flipV="1">
          <a:off x="2908300" y="131559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73660</xdr:rowOff>
    </xdr:from>
    <xdr:to>
      <xdr:col>20</xdr:col>
      <xdr:colOff>38100</xdr:colOff>
      <xdr:row>78</xdr:row>
      <xdr:rowOff>3810</xdr:rowOff>
    </xdr:to>
    <xdr:sp macro="" textlink="">
      <xdr:nvSpPr>
        <xdr:cNvPr id="178" name="フローチャート: 判断 177"/>
        <xdr:cNvSpPr/>
      </xdr:nvSpPr>
      <xdr:spPr>
        <a:xfrm>
          <a:off x="3746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166370</xdr:rowOff>
    </xdr:from>
    <xdr:ext cx="468630" cy="257810"/>
    <xdr:sp macro="" textlink="">
      <xdr:nvSpPr>
        <xdr:cNvPr id="179" name="テキスト ボックス 178"/>
        <xdr:cNvSpPr txBox="1"/>
      </xdr:nvSpPr>
      <xdr:spPr>
        <a:xfrm>
          <a:off x="3562350" y="133680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118745</xdr:rowOff>
    </xdr:from>
    <xdr:to>
      <xdr:col>15</xdr:col>
      <xdr:colOff>50800</xdr:colOff>
      <xdr:row>76</xdr:row>
      <xdr:rowOff>139700</xdr:rowOff>
    </xdr:to>
    <xdr:cxnSp macro="">
      <xdr:nvCxnSpPr>
        <xdr:cNvPr id="180" name="直線コネクタ 179"/>
        <xdr:cNvCxnSpPr/>
      </xdr:nvCxnSpPr>
      <xdr:spPr>
        <a:xfrm>
          <a:off x="2019300" y="131489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74930</xdr:rowOff>
    </xdr:from>
    <xdr:to>
      <xdr:col>15</xdr:col>
      <xdr:colOff>101600</xdr:colOff>
      <xdr:row>78</xdr:row>
      <xdr:rowOff>5080</xdr:rowOff>
    </xdr:to>
    <xdr:sp macro="" textlink="">
      <xdr:nvSpPr>
        <xdr:cNvPr id="181" name="フローチャート: 判断 180"/>
        <xdr:cNvSpPr/>
      </xdr:nvSpPr>
      <xdr:spPr>
        <a:xfrm>
          <a:off x="2857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167640</xdr:rowOff>
    </xdr:from>
    <xdr:ext cx="468630" cy="257810"/>
    <xdr:sp macro="" textlink="">
      <xdr:nvSpPr>
        <xdr:cNvPr id="182" name="テキスト ボックス 181"/>
        <xdr:cNvSpPr txBox="1"/>
      </xdr:nvSpPr>
      <xdr:spPr>
        <a:xfrm>
          <a:off x="2673350" y="133692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117475</xdr:rowOff>
    </xdr:from>
    <xdr:to>
      <xdr:col>10</xdr:col>
      <xdr:colOff>114300</xdr:colOff>
      <xdr:row>76</xdr:row>
      <xdr:rowOff>118745</xdr:rowOff>
    </xdr:to>
    <xdr:cxnSp macro="">
      <xdr:nvCxnSpPr>
        <xdr:cNvPr id="183" name="直線コネクタ 182"/>
        <xdr:cNvCxnSpPr/>
      </xdr:nvCxnSpPr>
      <xdr:spPr>
        <a:xfrm>
          <a:off x="1130300" y="13147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95250</xdr:rowOff>
    </xdr:from>
    <xdr:to>
      <xdr:col>10</xdr:col>
      <xdr:colOff>165100</xdr:colOff>
      <xdr:row>78</xdr:row>
      <xdr:rowOff>25400</xdr:rowOff>
    </xdr:to>
    <xdr:sp macro="" textlink="">
      <xdr:nvSpPr>
        <xdr:cNvPr id="184" name="フローチャート: 判断 183"/>
        <xdr:cNvSpPr/>
      </xdr:nvSpPr>
      <xdr:spPr>
        <a:xfrm>
          <a:off x="1968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16510</xdr:rowOff>
    </xdr:from>
    <xdr:ext cx="468630" cy="259080"/>
    <xdr:sp macro="" textlink="">
      <xdr:nvSpPr>
        <xdr:cNvPr id="185" name="テキスト ボックス 184"/>
        <xdr:cNvSpPr txBox="1"/>
      </xdr:nvSpPr>
      <xdr:spPr>
        <a:xfrm>
          <a:off x="1784350" y="13389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90170</xdr:rowOff>
    </xdr:from>
    <xdr:to>
      <xdr:col>6</xdr:col>
      <xdr:colOff>38100</xdr:colOff>
      <xdr:row>78</xdr:row>
      <xdr:rowOff>20320</xdr:rowOff>
    </xdr:to>
    <xdr:sp macro="" textlink="">
      <xdr:nvSpPr>
        <xdr:cNvPr id="186" name="フローチャート: 判断 185"/>
        <xdr:cNvSpPr/>
      </xdr:nvSpPr>
      <xdr:spPr>
        <a:xfrm>
          <a:off x="1079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11430</xdr:rowOff>
    </xdr:from>
    <xdr:ext cx="468630" cy="259080"/>
    <xdr:sp macro="" textlink="">
      <xdr:nvSpPr>
        <xdr:cNvPr id="187" name="テキスト ボックス 186"/>
        <xdr:cNvSpPr txBox="1"/>
      </xdr:nvSpPr>
      <xdr:spPr>
        <a:xfrm>
          <a:off x="895350" y="13384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29845</xdr:rowOff>
    </xdr:from>
    <xdr:to>
      <xdr:col>24</xdr:col>
      <xdr:colOff>114300</xdr:colOff>
      <xdr:row>76</xdr:row>
      <xdr:rowOff>132080</xdr:rowOff>
    </xdr:to>
    <xdr:sp macro="" textlink="">
      <xdr:nvSpPr>
        <xdr:cNvPr id="193" name="楕円 192"/>
        <xdr:cNvSpPr/>
      </xdr:nvSpPr>
      <xdr:spPr>
        <a:xfrm>
          <a:off x="4584700" y="13060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52705</xdr:rowOff>
    </xdr:from>
    <xdr:ext cx="469900" cy="257810"/>
    <xdr:sp macro="" textlink="">
      <xdr:nvSpPr>
        <xdr:cNvPr id="194" name="維持補修費該当値テキスト"/>
        <xdr:cNvSpPr txBox="1"/>
      </xdr:nvSpPr>
      <xdr:spPr>
        <a:xfrm>
          <a:off x="4686300" y="12911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74930</xdr:rowOff>
    </xdr:from>
    <xdr:to>
      <xdr:col>20</xdr:col>
      <xdr:colOff>38100</xdr:colOff>
      <xdr:row>77</xdr:row>
      <xdr:rowOff>5080</xdr:rowOff>
    </xdr:to>
    <xdr:sp macro="" textlink="">
      <xdr:nvSpPr>
        <xdr:cNvPr id="195" name="楕円 194"/>
        <xdr:cNvSpPr/>
      </xdr:nvSpPr>
      <xdr:spPr>
        <a:xfrm>
          <a:off x="3746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21590</xdr:rowOff>
    </xdr:from>
    <xdr:ext cx="468630" cy="259080"/>
    <xdr:sp macro="" textlink="">
      <xdr:nvSpPr>
        <xdr:cNvPr id="196" name="テキスト ボックス 195"/>
        <xdr:cNvSpPr txBox="1"/>
      </xdr:nvSpPr>
      <xdr:spPr>
        <a:xfrm>
          <a:off x="3562350" y="12880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88900</xdr:rowOff>
    </xdr:from>
    <xdr:to>
      <xdr:col>15</xdr:col>
      <xdr:colOff>101600</xdr:colOff>
      <xdr:row>77</xdr:row>
      <xdr:rowOff>19050</xdr:rowOff>
    </xdr:to>
    <xdr:sp macro="" textlink="">
      <xdr:nvSpPr>
        <xdr:cNvPr id="197" name="楕円 196"/>
        <xdr:cNvSpPr/>
      </xdr:nvSpPr>
      <xdr:spPr>
        <a:xfrm>
          <a:off x="2857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35560</xdr:rowOff>
    </xdr:from>
    <xdr:ext cx="468630" cy="259080"/>
    <xdr:sp macro="" textlink="">
      <xdr:nvSpPr>
        <xdr:cNvPr id="198" name="テキスト ボックス 197"/>
        <xdr:cNvSpPr txBox="1"/>
      </xdr:nvSpPr>
      <xdr:spPr>
        <a:xfrm>
          <a:off x="2673350" y="12894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67945</xdr:rowOff>
    </xdr:from>
    <xdr:to>
      <xdr:col>10</xdr:col>
      <xdr:colOff>165100</xdr:colOff>
      <xdr:row>76</xdr:row>
      <xdr:rowOff>169545</xdr:rowOff>
    </xdr:to>
    <xdr:sp macro="" textlink="">
      <xdr:nvSpPr>
        <xdr:cNvPr id="199" name="楕円 198"/>
        <xdr:cNvSpPr/>
      </xdr:nvSpPr>
      <xdr:spPr>
        <a:xfrm>
          <a:off x="19685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14605</xdr:rowOff>
    </xdr:from>
    <xdr:ext cx="468630" cy="259080"/>
    <xdr:sp macro="" textlink="">
      <xdr:nvSpPr>
        <xdr:cNvPr id="200" name="テキスト ボックス 199"/>
        <xdr:cNvSpPr txBox="1"/>
      </xdr:nvSpPr>
      <xdr:spPr>
        <a:xfrm>
          <a:off x="1784350" y="128733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66675</xdr:rowOff>
    </xdr:from>
    <xdr:to>
      <xdr:col>6</xdr:col>
      <xdr:colOff>38100</xdr:colOff>
      <xdr:row>76</xdr:row>
      <xdr:rowOff>168275</xdr:rowOff>
    </xdr:to>
    <xdr:sp macro="" textlink="">
      <xdr:nvSpPr>
        <xdr:cNvPr id="201" name="楕円 200"/>
        <xdr:cNvSpPr/>
      </xdr:nvSpPr>
      <xdr:spPr>
        <a:xfrm>
          <a:off x="1079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13335</xdr:rowOff>
    </xdr:from>
    <xdr:ext cx="468630" cy="259080"/>
    <xdr:sp macro="" textlink="">
      <xdr:nvSpPr>
        <xdr:cNvPr id="202" name="テキスト ボックス 201"/>
        <xdr:cNvSpPr txBox="1"/>
      </xdr:nvSpPr>
      <xdr:spPr>
        <a:xfrm>
          <a:off x="895350" y="128720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3" name="テキスト ボックス 212"/>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7" name="テキスト ボックス 216"/>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1" name="テキスト ボックス 220"/>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3" name="テキスト ボックス 222"/>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5" name="テキスト ボックス 224"/>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33655</xdr:rowOff>
    </xdr:from>
    <xdr:to>
      <xdr:col>24</xdr:col>
      <xdr:colOff>62865</xdr:colOff>
      <xdr:row>98</xdr:row>
      <xdr:rowOff>61595</xdr:rowOff>
    </xdr:to>
    <xdr:cxnSp macro="">
      <xdr:nvCxnSpPr>
        <xdr:cNvPr id="229" name="直線コネクタ 228"/>
        <xdr:cNvCxnSpPr/>
      </xdr:nvCxnSpPr>
      <xdr:spPr>
        <a:xfrm flipV="1">
          <a:off x="4633595" y="1563560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65405</xdr:rowOff>
    </xdr:from>
    <xdr:ext cx="534670" cy="257810"/>
    <xdr:sp macro="" textlink="">
      <xdr:nvSpPr>
        <xdr:cNvPr id="230" name="扶助費最小値テキスト"/>
        <xdr:cNvSpPr txBox="1"/>
      </xdr:nvSpPr>
      <xdr:spPr>
        <a:xfrm>
          <a:off x="4686300" y="16867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61595</xdr:rowOff>
    </xdr:from>
    <xdr:to>
      <xdr:col>24</xdr:col>
      <xdr:colOff>152400</xdr:colOff>
      <xdr:row>98</xdr:row>
      <xdr:rowOff>61595</xdr:rowOff>
    </xdr:to>
    <xdr:cxnSp macro="">
      <xdr:nvCxnSpPr>
        <xdr:cNvPr id="231" name="直線コネクタ 230"/>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151765</xdr:rowOff>
    </xdr:from>
    <xdr:ext cx="598805" cy="259080"/>
    <xdr:sp macro="" textlink="">
      <xdr:nvSpPr>
        <xdr:cNvPr id="232" name="扶助費最大値テキスト"/>
        <xdr:cNvSpPr txBox="1"/>
      </xdr:nvSpPr>
      <xdr:spPr>
        <a:xfrm>
          <a:off x="4686300" y="15410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162,017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33655</xdr:rowOff>
    </xdr:from>
    <xdr:to>
      <xdr:col>24</xdr:col>
      <xdr:colOff>152400</xdr:colOff>
      <xdr:row>91</xdr:row>
      <xdr:rowOff>33655</xdr:rowOff>
    </xdr:to>
    <xdr:cxnSp macro="">
      <xdr:nvCxnSpPr>
        <xdr:cNvPr id="233" name="直線コネクタ 232"/>
        <xdr:cNvCxnSpPr/>
      </xdr:nvCxnSpPr>
      <xdr:spPr>
        <a:xfrm>
          <a:off x="4546600" y="1563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137795</xdr:rowOff>
    </xdr:from>
    <xdr:to>
      <xdr:col>24</xdr:col>
      <xdr:colOff>63500</xdr:colOff>
      <xdr:row>96</xdr:row>
      <xdr:rowOff>134620</xdr:rowOff>
    </xdr:to>
    <xdr:cxnSp macro="">
      <xdr:nvCxnSpPr>
        <xdr:cNvPr id="234" name="直線コネクタ 233"/>
        <xdr:cNvCxnSpPr/>
      </xdr:nvCxnSpPr>
      <xdr:spPr>
        <a:xfrm>
          <a:off x="3797300" y="16425545"/>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117475</xdr:rowOff>
    </xdr:from>
    <xdr:ext cx="534670" cy="259080"/>
    <xdr:sp macro="" textlink="">
      <xdr:nvSpPr>
        <xdr:cNvPr id="235" name="扶助費平均値テキスト"/>
        <xdr:cNvSpPr txBox="1"/>
      </xdr:nvSpPr>
      <xdr:spPr>
        <a:xfrm>
          <a:off x="4686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94615</xdr:rowOff>
    </xdr:from>
    <xdr:to>
      <xdr:col>24</xdr:col>
      <xdr:colOff>114300</xdr:colOff>
      <xdr:row>96</xdr:row>
      <xdr:rowOff>24765</xdr:rowOff>
    </xdr:to>
    <xdr:sp macro="" textlink="">
      <xdr:nvSpPr>
        <xdr:cNvPr id="236" name="フローチャート: 判断 235"/>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137795</xdr:rowOff>
    </xdr:from>
    <xdr:to>
      <xdr:col>19</xdr:col>
      <xdr:colOff>177800</xdr:colOff>
      <xdr:row>97</xdr:row>
      <xdr:rowOff>66675</xdr:rowOff>
    </xdr:to>
    <xdr:cxnSp macro="">
      <xdr:nvCxnSpPr>
        <xdr:cNvPr id="237" name="直線コネクタ 236"/>
        <xdr:cNvCxnSpPr/>
      </xdr:nvCxnSpPr>
      <xdr:spPr>
        <a:xfrm flipV="1">
          <a:off x="2908300" y="1642554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8" name="フローチャート: 判断 237"/>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80645</xdr:rowOff>
    </xdr:from>
    <xdr:ext cx="597535" cy="259080"/>
    <xdr:sp macro="" textlink="">
      <xdr:nvSpPr>
        <xdr:cNvPr id="239" name="テキスト ボックス 238"/>
        <xdr:cNvSpPr txBox="1"/>
      </xdr:nvSpPr>
      <xdr:spPr>
        <a:xfrm>
          <a:off x="3497580" y="160254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48260</xdr:rowOff>
    </xdr:from>
    <xdr:to>
      <xdr:col>15</xdr:col>
      <xdr:colOff>50800</xdr:colOff>
      <xdr:row>97</xdr:row>
      <xdr:rowOff>66675</xdr:rowOff>
    </xdr:to>
    <xdr:cxnSp macro="">
      <xdr:nvCxnSpPr>
        <xdr:cNvPr id="240" name="直線コネクタ 239"/>
        <xdr:cNvCxnSpPr/>
      </xdr:nvCxnSpPr>
      <xdr:spPr>
        <a:xfrm>
          <a:off x="2019300" y="166789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63500</xdr:rowOff>
    </xdr:from>
    <xdr:to>
      <xdr:col>15</xdr:col>
      <xdr:colOff>101600</xdr:colOff>
      <xdr:row>96</xdr:row>
      <xdr:rowOff>164465</xdr:rowOff>
    </xdr:to>
    <xdr:sp macro="" textlink="">
      <xdr:nvSpPr>
        <xdr:cNvPr id="241" name="フローチャート: 判断 240"/>
        <xdr:cNvSpPr/>
      </xdr:nvSpPr>
      <xdr:spPr>
        <a:xfrm>
          <a:off x="2857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9525</xdr:rowOff>
    </xdr:from>
    <xdr:ext cx="533400" cy="257810"/>
    <xdr:sp macro="" textlink="">
      <xdr:nvSpPr>
        <xdr:cNvPr id="242" name="テキスト ボックス 241"/>
        <xdr:cNvSpPr txBox="1"/>
      </xdr:nvSpPr>
      <xdr:spPr>
        <a:xfrm>
          <a:off x="2640965" y="16297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48260</xdr:rowOff>
    </xdr:from>
    <xdr:to>
      <xdr:col>10</xdr:col>
      <xdr:colOff>114300</xdr:colOff>
      <xdr:row>97</xdr:row>
      <xdr:rowOff>76200</xdr:rowOff>
    </xdr:to>
    <xdr:cxnSp macro="">
      <xdr:nvCxnSpPr>
        <xdr:cNvPr id="243" name="直線コネクタ 242"/>
        <xdr:cNvCxnSpPr/>
      </xdr:nvCxnSpPr>
      <xdr:spPr>
        <a:xfrm flipV="1">
          <a:off x="1130300" y="16678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110490</xdr:rowOff>
    </xdr:from>
    <xdr:to>
      <xdr:col>10</xdr:col>
      <xdr:colOff>165100</xdr:colOff>
      <xdr:row>97</xdr:row>
      <xdr:rowOff>40640</xdr:rowOff>
    </xdr:to>
    <xdr:sp macro="" textlink="">
      <xdr:nvSpPr>
        <xdr:cNvPr id="244" name="フローチャート: 判断 243"/>
        <xdr:cNvSpPr/>
      </xdr:nvSpPr>
      <xdr:spPr>
        <a:xfrm>
          <a:off x="1968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57150</xdr:rowOff>
    </xdr:from>
    <xdr:ext cx="533400" cy="259080"/>
    <xdr:sp macro="" textlink="">
      <xdr:nvSpPr>
        <xdr:cNvPr id="245" name="テキスト ボックス 244"/>
        <xdr:cNvSpPr txBox="1"/>
      </xdr:nvSpPr>
      <xdr:spPr>
        <a:xfrm>
          <a:off x="1751965" y="16344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149225</xdr:rowOff>
    </xdr:from>
    <xdr:to>
      <xdr:col>6</xdr:col>
      <xdr:colOff>38100</xdr:colOff>
      <xdr:row>97</xdr:row>
      <xdr:rowOff>79375</xdr:rowOff>
    </xdr:to>
    <xdr:sp macro="" textlink="">
      <xdr:nvSpPr>
        <xdr:cNvPr id="246" name="フローチャート: 判断 245"/>
        <xdr:cNvSpPr/>
      </xdr:nvSpPr>
      <xdr:spPr>
        <a:xfrm>
          <a:off x="1079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95885</xdr:rowOff>
    </xdr:from>
    <xdr:ext cx="533400" cy="259080"/>
    <xdr:sp macro="" textlink="">
      <xdr:nvSpPr>
        <xdr:cNvPr id="247" name="テキスト ボックス 246"/>
        <xdr:cNvSpPr txBox="1"/>
      </xdr:nvSpPr>
      <xdr:spPr>
        <a:xfrm>
          <a:off x="862965" y="16383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83820</xdr:rowOff>
    </xdr:from>
    <xdr:to>
      <xdr:col>24</xdr:col>
      <xdr:colOff>114300</xdr:colOff>
      <xdr:row>97</xdr:row>
      <xdr:rowOff>13970</xdr:rowOff>
    </xdr:to>
    <xdr:sp macro="" textlink="">
      <xdr:nvSpPr>
        <xdr:cNvPr id="253" name="楕円 252"/>
        <xdr:cNvSpPr/>
      </xdr:nvSpPr>
      <xdr:spPr>
        <a:xfrm>
          <a:off x="45847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62230</xdr:rowOff>
    </xdr:from>
    <xdr:ext cx="534670" cy="259080"/>
    <xdr:sp macro="" textlink="">
      <xdr:nvSpPr>
        <xdr:cNvPr id="254" name="扶助費該当値テキスト"/>
        <xdr:cNvSpPr txBox="1"/>
      </xdr:nvSpPr>
      <xdr:spPr>
        <a:xfrm>
          <a:off x="4686300" y="1652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86995</xdr:rowOff>
    </xdr:from>
    <xdr:to>
      <xdr:col>20</xdr:col>
      <xdr:colOff>38100</xdr:colOff>
      <xdr:row>96</xdr:row>
      <xdr:rowOff>17780</xdr:rowOff>
    </xdr:to>
    <xdr:sp macro="" textlink="">
      <xdr:nvSpPr>
        <xdr:cNvPr id="255" name="楕円 254"/>
        <xdr:cNvSpPr/>
      </xdr:nvSpPr>
      <xdr:spPr>
        <a:xfrm>
          <a:off x="3746500" y="16374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8890</xdr:rowOff>
    </xdr:from>
    <xdr:ext cx="533400" cy="257810"/>
    <xdr:sp macro="" textlink="">
      <xdr:nvSpPr>
        <xdr:cNvPr id="256" name="テキスト ボックス 255"/>
        <xdr:cNvSpPr txBox="1"/>
      </xdr:nvSpPr>
      <xdr:spPr>
        <a:xfrm>
          <a:off x="352996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15875</xdr:rowOff>
    </xdr:from>
    <xdr:to>
      <xdr:col>15</xdr:col>
      <xdr:colOff>101600</xdr:colOff>
      <xdr:row>97</xdr:row>
      <xdr:rowOff>117475</xdr:rowOff>
    </xdr:to>
    <xdr:sp macro="" textlink="">
      <xdr:nvSpPr>
        <xdr:cNvPr id="257" name="楕円 256"/>
        <xdr:cNvSpPr/>
      </xdr:nvSpPr>
      <xdr:spPr>
        <a:xfrm>
          <a:off x="2857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109220</xdr:rowOff>
    </xdr:from>
    <xdr:ext cx="533400" cy="257810"/>
    <xdr:sp macro="" textlink="">
      <xdr:nvSpPr>
        <xdr:cNvPr id="258" name="テキスト ボックス 257"/>
        <xdr:cNvSpPr txBox="1"/>
      </xdr:nvSpPr>
      <xdr:spPr>
        <a:xfrm>
          <a:off x="2640965" y="16739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168910</xdr:rowOff>
    </xdr:from>
    <xdr:to>
      <xdr:col>10</xdr:col>
      <xdr:colOff>165100</xdr:colOff>
      <xdr:row>97</xdr:row>
      <xdr:rowOff>99060</xdr:rowOff>
    </xdr:to>
    <xdr:sp macro="" textlink="">
      <xdr:nvSpPr>
        <xdr:cNvPr id="259" name="楕円 258"/>
        <xdr:cNvSpPr/>
      </xdr:nvSpPr>
      <xdr:spPr>
        <a:xfrm>
          <a:off x="1968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90170</xdr:rowOff>
    </xdr:from>
    <xdr:ext cx="533400" cy="259080"/>
    <xdr:sp macro="" textlink="">
      <xdr:nvSpPr>
        <xdr:cNvPr id="260" name="テキスト ボックス 259"/>
        <xdr:cNvSpPr txBox="1"/>
      </xdr:nvSpPr>
      <xdr:spPr>
        <a:xfrm>
          <a:off x="1751965" y="16720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25400</xdr:rowOff>
    </xdr:from>
    <xdr:to>
      <xdr:col>6</xdr:col>
      <xdr:colOff>38100</xdr:colOff>
      <xdr:row>97</xdr:row>
      <xdr:rowOff>127000</xdr:rowOff>
    </xdr:to>
    <xdr:sp macro="" textlink="">
      <xdr:nvSpPr>
        <xdr:cNvPr id="261" name="楕円 260"/>
        <xdr:cNvSpPr/>
      </xdr:nvSpPr>
      <xdr:spPr>
        <a:xfrm>
          <a:off x="107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118110</xdr:rowOff>
    </xdr:from>
    <xdr:ext cx="533400" cy="259080"/>
    <xdr:sp macro="" textlink="">
      <xdr:nvSpPr>
        <xdr:cNvPr id="262" name="テキスト ボックス 261"/>
        <xdr:cNvSpPr txBox="1"/>
      </xdr:nvSpPr>
      <xdr:spPr>
        <a:xfrm>
          <a:off x="862965" y="1674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4" name="テキスト ボックス 273"/>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78" name="テキスト ボックス 277"/>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0" name="テキスト ボックス 279"/>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82" name="テキスト ボックス 281"/>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4" name="テキスト ボックス 283"/>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121920</xdr:rowOff>
    </xdr:from>
    <xdr:to>
      <xdr:col>54</xdr:col>
      <xdr:colOff>189865</xdr:colOff>
      <xdr:row>38</xdr:row>
      <xdr:rowOff>41910</xdr:rowOff>
    </xdr:to>
    <xdr:cxnSp macro="">
      <xdr:nvCxnSpPr>
        <xdr:cNvPr id="286" name="直線コネクタ 285"/>
        <xdr:cNvCxnSpPr/>
      </xdr:nvCxnSpPr>
      <xdr:spPr>
        <a:xfrm flipV="1">
          <a:off x="10475595" y="5608320"/>
          <a:ext cx="1270" cy="948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45720</xdr:rowOff>
    </xdr:from>
    <xdr:ext cx="534670" cy="259080"/>
    <xdr:sp macro="" textlink="">
      <xdr:nvSpPr>
        <xdr:cNvPr id="287" name="補助費等最小値テキスト"/>
        <xdr:cNvSpPr txBox="1"/>
      </xdr:nvSpPr>
      <xdr:spPr>
        <a:xfrm>
          <a:off x="10528300" y="656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22,870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41910</xdr:rowOff>
    </xdr:from>
    <xdr:to>
      <xdr:col>55</xdr:col>
      <xdr:colOff>88900</xdr:colOff>
      <xdr:row>38</xdr:row>
      <xdr:rowOff>41910</xdr:rowOff>
    </xdr:to>
    <xdr:cxnSp macro="">
      <xdr:nvCxnSpPr>
        <xdr:cNvPr id="288" name="直線コネクタ 287"/>
        <xdr:cNvCxnSpPr/>
      </xdr:nvCxnSpPr>
      <xdr:spPr>
        <a:xfrm>
          <a:off x="10388600" y="655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68580</xdr:rowOff>
    </xdr:from>
    <xdr:ext cx="598805" cy="259080"/>
    <xdr:sp macro="" textlink="">
      <xdr:nvSpPr>
        <xdr:cNvPr id="289" name="補助費等最大値テキスト"/>
        <xdr:cNvSpPr txBox="1"/>
      </xdr:nvSpPr>
      <xdr:spPr>
        <a:xfrm>
          <a:off x="10528300" y="5383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147,334</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121920</xdr:rowOff>
    </xdr:from>
    <xdr:to>
      <xdr:col>55</xdr:col>
      <xdr:colOff>88900</xdr:colOff>
      <xdr:row>32</xdr:row>
      <xdr:rowOff>121920</xdr:rowOff>
    </xdr:to>
    <xdr:cxnSp macro="">
      <xdr:nvCxnSpPr>
        <xdr:cNvPr id="290" name="直線コネクタ 289"/>
        <xdr:cNvCxnSpPr/>
      </xdr:nvCxnSpPr>
      <xdr:spPr>
        <a:xfrm>
          <a:off x="10388600" y="560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57150</xdr:rowOff>
    </xdr:from>
    <xdr:to>
      <xdr:col>55</xdr:col>
      <xdr:colOff>0</xdr:colOff>
      <xdr:row>34</xdr:row>
      <xdr:rowOff>134620</xdr:rowOff>
    </xdr:to>
    <xdr:cxnSp macro="">
      <xdr:nvCxnSpPr>
        <xdr:cNvPr id="291" name="直線コネクタ 290"/>
        <xdr:cNvCxnSpPr/>
      </xdr:nvCxnSpPr>
      <xdr:spPr>
        <a:xfrm>
          <a:off x="9639300" y="588645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41910</xdr:rowOff>
    </xdr:from>
    <xdr:ext cx="534670" cy="257810"/>
    <xdr:sp macro="" textlink="">
      <xdr:nvSpPr>
        <xdr:cNvPr id="292" name="補助費等平均値テキスト"/>
        <xdr:cNvSpPr txBox="1"/>
      </xdr:nvSpPr>
      <xdr:spPr>
        <a:xfrm>
          <a:off x="10528300" y="62141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63500</xdr:rowOff>
    </xdr:from>
    <xdr:to>
      <xdr:col>55</xdr:col>
      <xdr:colOff>50800</xdr:colOff>
      <xdr:row>36</xdr:row>
      <xdr:rowOff>165100</xdr:rowOff>
    </xdr:to>
    <xdr:sp macro="" textlink="">
      <xdr:nvSpPr>
        <xdr:cNvPr id="293" name="フローチャート: 判断 292"/>
        <xdr:cNvSpPr/>
      </xdr:nvSpPr>
      <xdr:spPr>
        <a:xfrm>
          <a:off x="10426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127635</xdr:rowOff>
    </xdr:from>
    <xdr:to>
      <xdr:col>50</xdr:col>
      <xdr:colOff>114300</xdr:colOff>
      <xdr:row>34</xdr:row>
      <xdr:rowOff>57150</xdr:rowOff>
    </xdr:to>
    <xdr:cxnSp macro="">
      <xdr:nvCxnSpPr>
        <xdr:cNvPr id="294" name="直線コネクタ 293"/>
        <xdr:cNvCxnSpPr/>
      </xdr:nvCxnSpPr>
      <xdr:spPr>
        <a:xfrm>
          <a:off x="8750300" y="5271135"/>
          <a:ext cx="889000" cy="615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92710</xdr:rowOff>
    </xdr:from>
    <xdr:to>
      <xdr:col>50</xdr:col>
      <xdr:colOff>165100</xdr:colOff>
      <xdr:row>37</xdr:row>
      <xdr:rowOff>22860</xdr:rowOff>
    </xdr:to>
    <xdr:sp macro="" textlink="">
      <xdr:nvSpPr>
        <xdr:cNvPr id="295" name="フローチャート: 判断 294"/>
        <xdr:cNvSpPr/>
      </xdr:nvSpPr>
      <xdr:spPr>
        <a:xfrm>
          <a:off x="9588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13970</xdr:rowOff>
    </xdr:from>
    <xdr:ext cx="533400" cy="259080"/>
    <xdr:sp macro="" textlink="">
      <xdr:nvSpPr>
        <xdr:cNvPr id="296" name="テキスト ボックス 295"/>
        <xdr:cNvSpPr txBox="1"/>
      </xdr:nvSpPr>
      <xdr:spPr>
        <a:xfrm>
          <a:off x="9371965" y="6357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127635</xdr:rowOff>
    </xdr:from>
    <xdr:to>
      <xdr:col>45</xdr:col>
      <xdr:colOff>177800</xdr:colOff>
      <xdr:row>35</xdr:row>
      <xdr:rowOff>166370</xdr:rowOff>
    </xdr:to>
    <xdr:cxnSp macro="">
      <xdr:nvCxnSpPr>
        <xdr:cNvPr id="297" name="直線コネクタ 296"/>
        <xdr:cNvCxnSpPr/>
      </xdr:nvCxnSpPr>
      <xdr:spPr>
        <a:xfrm flipV="1">
          <a:off x="7861300" y="5271135"/>
          <a:ext cx="889000" cy="895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17780</xdr:rowOff>
    </xdr:from>
    <xdr:to>
      <xdr:col>46</xdr:col>
      <xdr:colOff>38100</xdr:colOff>
      <xdr:row>32</xdr:row>
      <xdr:rowOff>119380</xdr:rowOff>
    </xdr:to>
    <xdr:sp macro="" textlink="">
      <xdr:nvSpPr>
        <xdr:cNvPr id="298" name="フローチャート: 判断 297"/>
        <xdr:cNvSpPr/>
      </xdr:nvSpPr>
      <xdr:spPr>
        <a:xfrm>
          <a:off x="8699500" y="55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110490</xdr:rowOff>
    </xdr:from>
    <xdr:ext cx="597535" cy="257810"/>
    <xdr:sp macro="" textlink="">
      <xdr:nvSpPr>
        <xdr:cNvPr id="299" name="テキスト ボックス 298"/>
        <xdr:cNvSpPr txBox="1"/>
      </xdr:nvSpPr>
      <xdr:spPr>
        <a:xfrm>
          <a:off x="8450580" y="55968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166370</xdr:rowOff>
    </xdr:from>
    <xdr:to>
      <xdr:col>41</xdr:col>
      <xdr:colOff>50800</xdr:colOff>
      <xdr:row>36</xdr:row>
      <xdr:rowOff>20955</xdr:rowOff>
    </xdr:to>
    <xdr:cxnSp macro="">
      <xdr:nvCxnSpPr>
        <xdr:cNvPr id="300" name="直線コネクタ 299"/>
        <xdr:cNvCxnSpPr/>
      </xdr:nvCxnSpPr>
      <xdr:spPr>
        <a:xfrm flipV="1">
          <a:off x="6972300" y="61671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161290</xdr:rowOff>
    </xdr:from>
    <xdr:to>
      <xdr:col>41</xdr:col>
      <xdr:colOff>101600</xdr:colOff>
      <xdr:row>37</xdr:row>
      <xdr:rowOff>91440</xdr:rowOff>
    </xdr:to>
    <xdr:sp macro="" textlink="">
      <xdr:nvSpPr>
        <xdr:cNvPr id="301" name="フローチャート: 判断 300"/>
        <xdr:cNvSpPr/>
      </xdr:nvSpPr>
      <xdr:spPr>
        <a:xfrm>
          <a:off x="7810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82550</xdr:rowOff>
    </xdr:from>
    <xdr:ext cx="533400" cy="259080"/>
    <xdr:sp macro="" textlink="">
      <xdr:nvSpPr>
        <xdr:cNvPr id="302" name="テキスト ボックス 301"/>
        <xdr:cNvSpPr txBox="1"/>
      </xdr:nvSpPr>
      <xdr:spPr>
        <a:xfrm>
          <a:off x="7593965" y="642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165100</xdr:rowOff>
    </xdr:from>
    <xdr:to>
      <xdr:col>36</xdr:col>
      <xdr:colOff>165100</xdr:colOff>
      <xdr:row>37</xdr:row>
      <xdr:rowOff>95250</xdr:rowOff>
    </xdr:to>
    <xdr:sp macro="" textlink="">
      <xdr:nvSpPr>
        <xdr:cNvPr id="303" name="フローチャート: 判断 302"/>
        <xdr:cNvSpPr/>
      </xdr:nvSpPr>
      <xdr:spPr>
        <a:xfrm>
          <a:off x="6921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86360</xdr:rowOff>
    </xdr:from>
    <xdr:ext cx="533400" cy="257810"/>
    <xdr:sp macro="" textlink="">
      <xdr:nvSpPr>
        <xdr:cNvPr id="304" name="テキスト ボックス 303"/>
        <xdr:cNvSpPr txBox="1"/>
      </xdr:nvSpPr>
      <xdr:spPr>
        <a:xfrm>
          <a:off x="6704965" y="643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83820</xdr:rowOff>
    </xdr:from>
    <xdr:to>
      <xdr:col>55</xdr:col>
      <xdr:colOff>50800</xdr:colOff>
      <xdr:row>35</xdr:row>
      <xdr:rowOff>13970</xdr:rowOff>
    </xdr:to>
    <xdr:sp macro="" textlink="">
      <xdr:nvSpPr>
        <xdr:cNvPr id="310" name="楕円 309"/>
        <xdr:cNvSpPr/>
      </xdr:nvSpPr>
      <xdr:spPr>
        <a:xfrm>
          <a:off x="104267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106680</xdr:rowOff>
    </xdr:from>
    <xdr:ext cx="598805" cy="259080"/>
    <xdr:sp macro="" textlink="">
      <xdr:nvSpPr>
        <xdr:cNvPr id="311" name="補助費等該当値テキスト"/>
        <xdr:cNvSpPr txBox="1"/>
      </xdr:nvSpPr>
      <xdr:spPr>
        <a:xfrm>
          <a:off x="10528300" y="5764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6350</xdr:rowOff>
    </xdr:from>
    <xdr:to>
      <xdr:col>50</xdr:col>
      <xdr:colOff>165100</xdr:colOff>
      <xdr:row>34</xdr:row>
      <xdr:rowOff>107950</xdr:rowOff>
    </xdr:to>
    <xdr:sp macro="" textlink="">
      <xdr:nvSpPr>
        <xdr:cNvPr id="312" name="楕円 311"/>
        <xdr:cNvSpPr/>
      </xdr:nvSpPr>
      <xdr:spPr>
        <a:xfrm>
          <a:off x="9588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124460</xdr:rowOff>
    </xdr:from>
    <xdr:ext cx="597535" cy="259080"/>
    <xdr:sp macro="" textlink="">
      <xdr:nvSpPr>
        <xdr:cNvPr id="313" name="テキスト ボックス 312"/>
        <xdr:cNvSpPr txBox="1"/>
      </xdr:nvSpPr>
      <xdr:spPr>
        <a:xfrm>
          <a:off x="9339580" y="5610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76835</xdr:rowOff>
    </xdr:from>
    <xdr:to>
      <xdr:col>46</xdr:col>
      <xdr:colOff>38100</xdr:colOff>
      <xdr:row>31</xdr:row>
      <xdr:rowOff>6985</xdr:rowOff>
    </xdr:to>
    <xdr:sp macro="" textlink="">
      <xdr:nvSpPr>
        <xdr:cNvPr id="314" name="楕円 313"/>
        <xdr:cNvSpPr/>
      </xdr:nvSpPr>
      <xdr:spPr>
        <a:xfrm>
          <a:off x="8699500" y="52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24130</xdr:rowOff>
    </xdr:from>
    <xdr:ext cx="597535" cy="259080"/>
    <xdr:sp macro="" textlink="">
      <xdr:nvSpPr>
        <xdr:cNvPr id="315" name="テキスト ボックス 314"/>
        <xdr:cNvSpPr txBox="1"/>
      </xdr:nvSpPr>
      <xdr:spPr>
        <a:xfrm>
          <a:off x="8450580" y="4996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115570</xdr:rowOff>
    </xdr:from>
    <xdr:to>
      <xdr:col>41</xdr:col>
      <xdr:colOff>101600</xdr:colOff>
      <xdr:row>36</xdr:row>
      <xdr:rowOff>45720</xdr:rowOff>
    </xdr:to>
    <xdr:sp macro="" textlink="">
      <xdr:nvSpPr>
        <xdr:cNvPr id="316" name="楕円 315"/>
        <xdr:cNvSpPr/>
      </xdr:nvSpPr>
      <xdr:spPr>
        <a:xfrm>
          <a:off x="7810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62230</xdr:rowOff>
    </xdr:from>
    <xdr:ext cx="533400" cy="259080"/>
    <xdr:sp macro="" textlink="">
      <xdr:nvSpPr>
        <xdr:cNvPr id="317" name="テキスト ボックス 316"/>
        <xdr:cNvSpPr txBox="1"/>
      </xdr:nvSpPr>
      <xdr:spPr>
        <a:xfrm>
          <a:off x="7593965" y="5891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141605</xdr:rowOff>
    </xdr:from>
    <xdr:to>
      <xdr:col>36</xdr:col>
      <xdr:colOff>165100</xdr:colOff>
      <xdr:row>36</xdr:row>
      <xdr:rowOff>71755</xdr:rowOff>
    </xdr:to>
    <xdr:sp macro="" textlink="">
      <xdr:nvSpPr>
        <xdr:cNvPr id="318" name="楕円 317"/>
        <xdr:cNvSpPr/>
      </xdr:nvSpPr>
      <xdr:spPr>
        <a:xfrm>
          <a:off x="692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88265</xdr:rowOff>
    </xdr:from>
    <xdr:ext cx="533400" cy="257810"/>
    <xdr:sp macro="" textlink="">
      <xdr:nvSpPr>
        <xdr:cNvPr id="319" name="テキスト ボックス 318"/>
        <xdr:cNvSpPr txBox="1"/>
      </xdr:nvSpPr>
      <xdr:spPr>
        <a:xfrm>
          <a:off x="6704965" y="59175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8" name="テキスト ボックス 327"/>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1" name="テキスト ボックス 330"/>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5" name="テキスト ボックス 334"/>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37" name="テキスト ボックス 336"/>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39" name="テキスト ボックス 338"/>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1" name="テキスト ボックス 340"/>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143510</xdr:rowOff>
    </xdr:from>
    <xdr:to>
      <xdr:col>54</xdr:col>
      <xdr:colOff>189865</xdr:colOff>
      <xdr:row>58</xdr:row>
      <xdr:rowOff>147955</xdr:rowOff>
    </xdr:to>
    <xdr:cxnSp macro="">
      <xdr:nvCxnSpPr>
        <xdr:cNvPr id="343" name="直線コネクタ 342"/>
        <xdr:cNvCxnSpPr/>
      </xdr:nvCxnSpPr>
      <xdr:spPr>
        <a:xfrm flipV="1">
          <a:off x="10475595" y="888746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151765</xdr:rowOff>
    </xdr:from>
    <xdr:ext cx="469900" cy="259080"/>
    <xdr:sp macro="" textlink="">
      <xdr:nvSpPr>
        <xdr:cNvPr id="344" name="普通建設事業費最小値テキスト"/>
        <xdr:cNvSpPr txBox="1"/>
      </xdr:nvSpPr>
      <xdr:spPr>
        <a:xfrm>
          <a:off x="10528300" y="10095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147955</xdr:rowOff>
    </xdr:from>
    <xdr:to>
      <xdr:col>55</xdr:col>
      <xdr:colOff>88900</xdr:colOff>
      <xdr:row>58</xdr:row>
      <xdr:rowOff>147955</xdr:rowOff>
    </xdr:to>
    <xdr:cxnSp macro="">
      <xdr:nvCxnSpPr>
        <xdr:cNvPr id="345" name="直線コネクタ 344"/>
        <xdr:cNvCxnSpPr/>
      </xdr:nvCxnSpPr>
      <xdr:spPr>
        <a:xfrm>
          <a:off x="10388600" y="1009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89535</xdr:rowOff>
    </xdr:from>
    <xdr:ext cx="598805" cy="257810"/>
    <xdr:sp macro="" textlink="">
      <xdr:nvSpPr>
        <xdr:cNvPr id="346" name="普通建設事業費最大値テキスト"/>
        <xdr:cNvSpPr txBox="1"/>
      </xdr:nvSpPr>
      <xdr:spPr>
        <a:xfrm>
          <a:off x="10528300" y="8662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167,067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143510</xdr:rowOff>
    </xdr:from>
    <xdr:to>
      <xdr:col>55</xdr:col>
      <xdr:colOff>88900</xdr:colOff>
      <xdr:row>51</xdr:row>
      <xdr:rowOff>143510</xdr:rowOff>
    </xdr:to>
    <xdr:cxnSp macro="">
      <xdr:nvCxnSpPr>
        <xdr:cNvPr id="347" name="直線コネクタ 346"/>
        <xdr:cNvCxnSpPr/>
      </xdr:nvCxnSpPr>
      <xdr:spPr>
        <a:xfrm>
          <a:off x="10388600" y="888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170180</xdr:rowOff>
    </xdr:from>
    <xdr:to>
      <xdr:col>55</xdr:col>
      <xdr:colOff>0</xdr:colOff>
      <xdr:row>55</xdr:row>
      <xdr:rowOff>60960</xdr:rowOff>
    </xdr:to>
    <xdr:cxnSp macro="">
      <xdr:nvCxnSpPr>
        <xdr:cNvPr id="348" name="直線コネクタ 347"/>
        <xdr:cNvCxnSpPr/>
      </xdr:nvCxnSpPr>
      <xdr:spPr>
        <a:xfrm>
          <a:off x="9639300" y="9085580"/>
          <a:ext cx="8382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155575</xdr:rowOff>
    </xdr:from>
    <xdr:ext cx="534670" cy="257810"/>
    <xdr:sp macro="" textlink="">
      <xdr:nvSpPr>
        <xdr:cNvPr id="349" name="普通建設事業費平均値テキスト"/>
        <xdr:cNvSpPr txBox="1"/>
      </xdr:nvSpPr>
      <xdr:spPr>
        <a:xfrm>
          <a:off x="10528300" y="97567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6350</xdr:rowOff>
    </xdr:from>
    <xdr:to>
      <xdr:col>55</xdr:col>
      <xdr:colOff>50800</xdr:colOff>
      <xdr:row>57</xdr:row>
      <xdr:rowOff>107315</xdr:rowOff>
    </xdr:to>
    <xdr:sp macro="" textlink="">
      <xdr:nvSpPr>
        <xdr:cNvPr id="350" name="フローチャート: 判断 349"/>
        <xdr:cNvSpPr/>
      </xdr:nvSpPr>
      <xdr:spPr>
        <a:xfrm>
          <a:off x="104267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19050</xdr:rowOff>
    </xdr:from>
    <xdr:to>
      <xdr:col>50</xdr:col>
      <xdr:colOff>114300</xdr:colOff>
      <xdr:row>52</xdr:row>
      <xdr:rowOff>170180</xdr:rowOff>
    </xdr:to>
    <xdr:cxnSp macro="">
      <xdr:nvCxnSpPr>
        <xdr:cNvPr id="351" name="直線コネクタ 350"/>
        <xdr:cNvCxnSpPr/>
      </xdr:nvCxnSpPr>
      <xdr:spPr>
        <a:xfrm>
          <a:off x="8750300" y="893445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148590</xdr:rowOff>
    </xdr:from>
    <xdr:to>
      <xdr:col>50</xdr:col>
      <xdr:colOff>165100</xdr:colOff>
      <xdr:row>57</xdr:row>
      <xdr:rowOff>78740</xdr:rowOff>
    </xdr:to>
    <xdr:sp macro="" textlink="">
      <xdr:nvSpPr>
        <xdr:cNvPr id="352" name="フローチャート: 判断 351"/>
        <xdr:cNvSpPr/>
      </xdr:nvSpPr>
      <xdr:spPr>
        <a:xfrm>
          <a:off x="9588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69850</xdr:rowOff>
    </xdr:from>
    <xdr:ext cx="533400" cy="259080"/>
    <xdr:sp macro="" textlink="">
      <xdr:nvSpPr>
        <xdr:cNvPr id="353" name="テキスト ボックス 352"/>
        <xdr:cNvSpPr txBox="1"/>
      </xdr:nvSpPr>
      <xdr:spPr>
        <a:xfrm>
          <a:off x="9371965" y="9842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78105</xdr:rowOff>
    </xdr:from>
    <xdr:to>
      <xdr:col>45</xdr:col>
      <xdr:colOff>177800</xdr:colOff>
      <xdr:row>52</xdr:row>
      <xdr:rowOff>19050</xdr:rowOff>
    </xdr:to>
    <xdr:cxnSp macro="">
      <xdr:nvCxnSpPr>
        <xdr:cNvPr id="354" name="直線コネクタ 353"/>
        <xdr:cNvCxnSpPr/>
      </xdr:nvCxnSpPr>
      <xdr:spPr>
        <a:xfrm>
          <a:off x="7861300" y="865060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41275</xdr:rowOff>
    </xdr:to>
    <xdr:sp macro="" textlink="">
      <xdr:nvSpPr>
        <xdr:cNvPr id="355" name="フローチャート: 判断 354"/>
        <xdr:cNvSpPr/>
      </xdr:nvSpPr>
      <xdr:spPr>
        <a:xfrm>
          <a:off x="8699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32385</xdr:rowOff>
    </xdr:from>
    <xdr:ext cx="533400" cy="257810"/>
    <xdr:sp macro="" textlink="">
      <xdr:nvSpPr>
        <xdr:cNvPr id="356" name="テキスト ボックス 355"/>
        <xdr:cNvSpPr txBox="1"/>
      </xdr:nvSpPr>
      <xdr:spPr>
        <a:xfrm>
          <a:off x="8482965" y="9805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78105</xdr:rowOff>
    </xdr:from>
    <xdr:to>
      <xdr:col>41</xdr:col>
      <xdr:colOff>50800</xdr:colOff>
      <xdr:row>53</xdr:row>
      <xdr:rowOff>77470</xdr:rowOff>
    </xdr:to>
    <xdr:cxnSp macro="">
      <xdr:nvCxnSpPr>
        <xdr:cNvPr id="357" name="直線コネクタ 356"/>
        <xdr:cNvCxnSpPr/>
      </xdr:nvCxnSpPr>
      <xdr:spPr>
        <a:xfrm flipV="1">
          <a:off x="6972300" y="8650605"/>
          <a:ext cx="8890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117475</xdr:rowOff>
    </xdr:from>
    <xdr:to>
      <xdr:col>41</xdr:col>
      <xdr:colOff>101600</xdr:colOff>
      <xdr:row>57</xdr:row>
      <xdr:rowOff>47625</xdr:rowOff>
    </xdr:to>
    <xdr:sp macro="" textlink="">
      <xdr:nvSpPr>
        <xdr:cNvPr id="358" name="フローチャート: 判断 357"/>
        <xdr:cNvSpPr/>
      </xdr:nvSpPr>
      <xdr:spPr>
        <a:xfrm>
          <a:off x="7810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38735</xdr:rowOff>
    </xdr:from>
    <xdr:ext cx="533400" cy="259080"/>
    <xdr:sp macro="" textlink="">
      <xdr:nvSpPr>
        <xdr:cNvPr id="359" name="テキスト ボックス 358"/>
        <xdr:cNvSpPr txBox="1"/>
      </xdr:nvSpPr>
      <xdr:spPr>
        <a:xfrm>
          <a:off x="7593965" y="9811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60" name="フローチャート: 判断 359"/>
        <xdr:cNvSpPr/>
      </xdr:nvSpPr>
      <xdr:spPr>
        <a:xfrm>
          <a:off x="6921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67945</xdr:rowOff>
    </xdr:from>
    <xdr:ext cx="533400" cy="258445"/>
    <xdr:sp macro="" textlink="">
      <xdr:nvSpPr>
        <xdr:cNvPr id="361" name="テキスト ボックス 360"/>
        <xdr:cNvSpPr txBox="1"/>
      </xdr:nvSpPr>
      <xdr:spPr>
        <a:xfrm>
          <a:off x="6704965" y="9840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10160</xdr:rowOff>
    </xdr:from>
    <xdr:to>
      <xdr:col>55</xdr:col>
      <xdr:colOff>50800</xdr:colOff>
      <xdr:row>55</xdr:row>
      <xdr:rowOff>111760</xdr:rowOff>
    </xdr:to>
    <xdr:sp macro="" textlink="">
      <xdr:nvSpPr>
        <xdr:cNvPr id="367" name="楕円 366"/>
        <xdr:cNvSpPr/>
      </xdr:nvSpPr>
      <xdr:spPr>
        <a:xfrm>
          <a:off x="104267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33020</xdr:rowOff>
    </xdr:from>
    <xdr:ext cx="534670" cy="259080"/>
    <xdr:sp macro="" textlink="">
      <xdr:nvSpPr>
        <xdr:cNvPr id="368" name="普通建設事業費該当値テキスト"/>
        <xdr:cNvSpPr txBox="1"/>
      </xdr:nvSpPr>
      <xdr:spPr>
        <a:xfrm>
          <a:off x="10528300" y="929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119380</xdr:rowOff>
    </xdr:from>
    <xdr:to>
      <xdr:col>50</xdr:col>
      <xdr:colOff>165100</xdr:colOff>
      <xdr:row>53</xdr:row>
      <xdr:rowOff>49530</xdr:rowOff>
    </xdr:to>
    <xdr:sp macro="" textlink="">
      <xdr:nvSpPr>
        <xdr:cNvPr id="369" name="楕円 368"/>
        <xdr:cNvSpPr/>
      </xdr:nvSpPr>
      <xdr:spPr>
        <a:xfrm>
          <a:off x="9588500" y="90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51</xdr:row>
      <xdr:rowOff>66040</xdr:rowOff>
    </xdr:from>
    <xdr:ext cx="597535" cy="257810"/>
    <xdr:sp macro="" textlink="">
      <xdr:nvSpPr>
        <xdr:cNvPr id="370" name="テキスト ボックス 369"/>
        <xdr:cNvSpPr txBox="1"/>
      </xdr:nvSpPr>
      <xdr:spPr>
        <a:xfrm>
          <a:off x="9339580" y="8809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139700</xdr:rowOff>
    </xdr:from>
    <xdr:to>
      <xdr:col>46</xdr:col>
      <xdr:colOff>38100</xdr:colOff>
      <xdr:row>52</xdr:row>
      <xdr:rowOff>69850</xdr:rowOff>
    </xdr:to>
    <xdr:sp macro="" textlink="">
      <xdr:nvSpPr>
        <xdr:cNvPr id="371" name="楕円 370"/>
        <xdr:cNvSpPr/>
      </xdr:nvSpPr>
      <xdr:spPr>
        <a:xfrm>
          <a:off x="8699500" y="88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50</xdr:row>
      <xdr:rowOff>86360</xdr:rowOff>
    </xdr:from>
    <xdr:ext cx="597535" cy="257810"/>
    <xdr:sp macro="" textlink="">
      <xdr:nvSpPr>
        <xdr:cNvPr id="372" name="テキスト ボックス 371"/>
        <xdr:cNvSpPr txBox="1"/>
      </xdr:nvSpPr>
      <xdr:spPr>
        <a:xfrm>
          <a:off x="8450580" y="86588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50</xdr:row>
      <xdr:rowOff>27305</xdr:rowOff>
    </xdr:from>
    <xdr:to>
      <xdr:col>41</xdr:col>
      <xdr:colOff>101600</xdr:colOff>
      <xdr:row>50</xdr:row>
      <xdr:rowOff>128905</xdr:rowOff>
    </xdr:to>
    <xdr:sp macro="" textlink="">
      <xdr:nvSpPr>
        <xdr:cNvPr id="373" name="楕円 372"/>
        <xdr:cNvSpPr/>
      </xdr:nvSpPr>
      <xdr:spPr>
        <a:xfrm>
          <a:off x="7810500" y="85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48</xdr:row>
      <xdr:rowOff>145415</xdr:rowOff>
    </xdr:from>
    <xdr:ext cx="597535" cy="257810"/>
    <xdr:sp macro="" textlink="">
      <xdr:nvSpPr>
        <xdr:cNvPr id="374" name="テキスト ボックス 373"/>
        <xdr:cNvSpPr txBox="1"/>
      </xdr:nvSpPr>
      <xdr:spPr>
        <a:xfrm>
          <a:off x="7561580" y="83750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26670</xdr:rowOff>
    </xdr:from>
    <xdr:to>
      <xdr:col>36</xdr:col>
      <xdr:colOff>165100</xdr:colOff>
      <xdr:row>53</xdr:row>
      <xdr:rowOff>128270</xdr:rowOff>
    </xdr:to>
    <xdr:sp macro="" textlink="">
      <xdr:nvSpPr>
        <xdr:cNvPr id="375" name="楕円 374"/>
        <xdr:cNvSpPr/>
      </xdr:nvSpPr>
      <xdr:spPr>
        <a:xfrm>
          <a:off x="69215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51</xdr:row>
      <xdr:rowOff>144780</xdr:rowOff>
    </xdr:from>
    <xdr:ext cx="597535" cy="257810"/>
    <xdr:sp macro="" textlink="">
      <xdr:nvSpPr>
        <xdr:cNvPr id="376" name="テキスト ボックス 375"/>
        <xdr:cNvSpPr txBox="1"/>
      </xdr:nvSpPr>
      <xdr:spPr>
        <a:xfrm>
          <a:off x="6672580" y="8888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8" name="テキスト ボックス 387"/>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2" name="テキスト ボックス 391"/>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8" name="テキスト ボックス 397"/>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127000</xdr:rowOff>
    </xdr:from>
    <xdr:to>
      <xdr:col>54</xdr:col>
      <xdr:colOff>189865</xdr:colOff>
      <xdr:row>79</xdr:row>
      <xdr:rowOff>44450</xdr:rowOff>
    </xdr:to>
    <xdr:cxnSp macro="">
      <xdr:nvCxnSpPr>
        <xdr:cNvPr id="400" name="直線コネクタ 399"/>
        <xdr:cNvCxnSpPr/>
      </xdr:nvCxnSpPr>
      <xdr:spPr>
        <a:xfrm flipV="1">
          <a:off x="10475595" y="1195705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73660</xdr:rowOff>
    </xdr:from>
    <xdr:ext cx="534670" cy="259080"/>
    <xdr:sp macro="" textlink="">
      <xdr:nvSpPr>
        <xdr:cNvPr id="403" name="普通建設事業費 （ うち新規整備　）最大値テキスト"/>
        <xdr:cNvSpPr txBox="1"/>
      </xdr:nvSpPr>
      <xdr:spPr>
        <a:xfrm>
          <a:off x="10528300" y="1173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85,671</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127000</xdr:rowOff>
    </xdr:from>
    <xdr:to>
      <xdr:col>55</xdr:col>
      <xdr:colOff>88900</xdr:colOff>
      <xdr:row>69</xdr:row>
      <xdr:rowOff>127000</xdr:rowOff>
    </xdr:to>
    <xdr:cxnSp macro="">
      <xdr:nvCxnSpPr>
        <xdr:cNvPr id="404" name="直線コネクタ 403"/>
        <xdr:cNvCxnSpPr/>
      </xdr:nvCxnSpPr>
      <xdr:spPr>
        <a:xfrm>
          <a:off x="10388600" y="1195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49530</xdr:rowOff>
    </xdr:from>
    <xdr:to>
      <xdr:col>55</xdr:col>
      <xdr:colOff>0</xdr:colOff>
      <xdr:row>76</xdr:row>
      <xdr:rowOff>144780</xdr:rowOff>
    </xdr:to>
    <xdr:cxnSp macro="">
      <xdr:nvCxnSpPr>
        <xdr:cNvPr id="405" name="直線コネクタ 404"/>
        <xdr:cNvCxnSpPr/>
      </xdr:nvCxnSpPr>
      <xdr:spPr>
        <a:xfrm>
          <a:off x="9639300" y="12565380"/>
          <a:ext cx="838200" cy="609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121285</xdr:rowOff>
    </xdr:from>
    <xdr:ext cx="534670" cy="257810"/>
    <xdr:sp macro="" textlink="">
      <xdr:nvSpPr>
        <xdr:cNvPr id="406" name="普通建設事業費 （ うち新規整備　）平均値テキスト"/>
        <xdr:cNvSpPr txBox="1"/>
      </xdr:nvSpPr>
      <xdr:spPr>
        <a:xfrm>
          <a:off x="10528300" y="133229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143510</xdr:rowOff>
    </xdr:from>
    <xdr:to>
      <xdr:col>55</xdr:col>
      <xdr:colOff>50800</xdr:colOff>
      <xdr:row>78</xdr:row>
      <xdr:rowOff>73025</xdr:rowOff>
    </xdr:to>
    <xdr:sp macro="" textlink="">
      <xdr:nvSpPr>
        <xdr:cNvPr id="407" name="フローチャート: 判断 406"/>
        <xdr:cNvSpPr/>
      </xdr:nvSpPr>
      <xdr:spPr>
        <a:xfrm>
          <a:off x="104267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92075</xdr:rowOff>
    </xdr:from>
    <xdr:to>
      <xdr:col>50</xdr:col>
      <xdr:colOff>114300</xdr:colOff>
      <xdr:row>73</xdr:row>
      <xdr:rowOff>49530</xdr:rowOff>
    </xdr:to>
    <xdr:cxnSp macro="">
      <xdr:nvCxnSpPr>
        <xdr:cNvPr id="408" name="直線コネクタ 407"/>
        <xdr:cNvCxnSpPr/>
      </xdr:nvCxnSpPr>
      <xdr:spPr>
        <a:xfrm>
          <a:off x="8750300" y="1243647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116205</xdr:rowOff>
    </xdr:from>
    <xdr:to>
      <xdr:col>50</xdr:col>
      <xdr:colOff>165100</xdr:colOff>
      <xdr:row>78</xdr:row>
      <xdr:rowOff>46355</xdr:rowOff>
    </xdr:to>
    <xdr:sp macro="" textlink="">
      <xdr:nvSpPr>
        <xdr:cNvPr id="409" name="フローチャート: 判断 408"/>
        <xdr:cNvSpPr/>
      </xdr:nvSpPr>
      <xdr:spPr>
        <a:xfrm>
          <a:off x="958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37465</xdr:rowOff>
    </xdr:from>
    <xdr:ext cx="533400" cy="259080"/>
    <xdr:sp macro="" textlink="">
      <xdr:nvSpPr>
        <xdr:cNvPr id="410" name="テキスト ボックス 409"/>
        <xdr:cNvSpPr txBox="1"/>
      </xdr:nvSpPr>
      <xdr:spPr>
        <a:xfrm>
          <a:off x="9371965" y="13410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76835</xdr:rowOff>
    </xdr:from>
    <xdr:to>
      <xdr:col>45</xdr:col>
      <xdr:colOff>177800</xdr:colOff>
      <xdr:row>72</xdr:row>
      <xdr:rowOff>92075</xdr:rowOff>
    </xdr:to>
    <xdr:cxnSp macro="">
      <xdr:nvCxnSpPr>
        <xdr:cNvPr id="411" name="直線コネクタ 410"/>
        <xdr:cNvCxnSpPr/>
      </xdr:nvCxnSpPr>
      <xdr:spPr>
        <a:xfrm>
          <a:off x="7861300" y="124212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79375</xdr:rowOff>
    </xdr:from>
    <xdr:to>
      <xdr:col>46</xdr:col>
      <xdr:colOff>38100</xdr:colOff>
      <xdr:row>78</xdr:row>
      <xdr:rowOff>9525</xdr:rowOff>
    </xdr:to>
    <xdr:sp macro="" textlink="">
      <xdr:nvSpPr>
        <xdr:cNvPr id="412" name="フローチャート: 判断 411"/>
        <xdr:cNvSpPr/>
      </xdr:nvSpPr>
      <xdr:spPr>
        <a:xfrm>
          <a:off x="8699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635</xdr:rowOff>
    </xdr:from>
    <xdr:ext cx="533400" cy="259080"/>
    <xdr:sp macro="" textlink="">
      <xdr:nvSpPr>
        <xdr:cNvPr id="413" name="テキスト ボックス 412"/>
        <xdr:cNvSpPr txBox="1"/>
      </xdr:nvSpPr>
      <xdr:spPr>
        <a:xfrm>
          <a:off x="8482965" y="13373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76835</xdr:rowOff>
    </xdr:from>
    <xdr:to>
      <xdr:col>41</xdr:col>
      <xdr:colOff>50800</xdr:colOff>
      <xdr:row>74</xdr:row>
      <xdr:rowOff>44450</xdr:rowOff>
    </xdr:to>
    <xdr:cxnSp macro="">
      <xdr:nvCxnSpPr>
        <xdr:cNvPr id="414" name="直線コネクタ 413"/>
        <xdr:cNvCxnSpPr/>
      </xdr:nvCxnSpPr>
      <xdr:spPr>
        <a:xfrm flipV="1">
          <a:off x="6972300" y="1242123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88900</xdr:rowOff>
    </xdr:from>
    <xdr:to>
      <xdr:col>41</xdr:col>
      <xdr:colOff>101600</xdr:colOff>
      <xdr:row>78</xdr:row>
      <xdr:rowOff>19050</xdr:rowOff>
    </xdr:to>
    <xdr:sp macro="" textlink="">
      <xdr:nvSpPr>
        <xdr:cNvPr id="415" name="フローチャート: 判断 414"/>
        <xdr:cNvSpPr/>
      </xdr:nvSpPr>
      <xdr:spPr>
        <a:xfrm>
          <a:off x="7810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10160</xdr:rowOff>
    </xdr:from>
    <xdr:ext cx="533400" cy="259080"/>
    <xdr:sp macro="" textlink="">
      <xdr:nvSpPr>
        <xdr:cNvPr id="416" name="テキスト ボックス 415"/>
        <xdr:cNvSpPr txBox="1"/>
      </xdr:nvSpPr>
      <xdr:spPr>
        <a:xfrm>
          <a:off x="7593965" y="13383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41275</xdr:rowOff>
    </xdr:from>
    <xdr:to>
      <xdr:col>36</xdr:col>
      <xdr:colOff>165100</xdr:colOff>
      <xdr:row>77</xdr:row>
      <xdr:rowOff>143510</xdr:rowOff>
    </xdr:to>
    <xdr:sp macro="" textlink="">
      <xdr:nvSpPr>
        <xdr:cNvPr id="417" name="フローチャート: 判断 416"/>
        <xdr:cNvSpPr/>
      </xdr:nvSpPr>
      <xdr:spPr>
        <a:xfrm>
          <a:off x="6921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133985</xdr:rowOff>
    </xdr:from>
    <xdr:ext cx="533400" cy="257810"/>
    <xdr:sp macro="" textlink="">
      <xdr:nvSpPr>
        <xdr:cNvPr id="418" name="テキスト ボックス 417"/>
        <xdr:cNvSpPr txBox="1"/>
      </xdr:nvSpPr>
      <xdr:spPr>
        <a:xfrm>
          <a:off x="6704965" y="13335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93980</xdr:rowOff>
    </xdr:from>
    <xdr:to>
      <xdr:col>55</xdr:col>
      <xdr:colOff>50800</xdr:colOff>
      <xdr:row>77</xdr:row>
      <xdr:rowOff>24130</xdr:rowOff>
    </xdr:to>
    <xdr:sp macro="" textlink="">
      <xdr:nvSpPr>
        <xdr:cNvPr id="424" name="楕円 423"/>
        <xdr:cNvSpPr/>
      </xdr:nvSpPr>
      <xdr:spPr>
        <a:xfrm>
          <a:off x="104267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116840</xdr:rowOff>
    </xdr:from>
    <xdr:ext cx="534670" cy="259080"/>
    <xdr:sp macro="" textlink="">
      <xdr:nvSpPr>
        <xdr:cNvPr id="425" name="普通建設事業費 （ うち新規整備　）該当値テキスト"/>
        <xdr:cNvSpPr txBox="1"/>
      </xdr:nvSpPr>
      <xdr:spPr>
        <a:xfrm>
          <a:off x="10528300" y="12975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72</xdr:row>
      <xdr:rowOff>170180</xdr:rowOff>
    </xdr:from>
    <xdr:to>
      <xdr:col>50</xdr:col>
      <xdr:colOff>165100</xdr:colOff>
      <xdr:row>73</xdr:row>
      <xdr:rowOff>100330</xdr:rowOff>
    </xdr:to>
    <xdr:sp macro="" textlink="">
      <xdr:nvSpPr>
        <xdr:cNvPr id="426" name="楕円 425"/>
        <xdr:cNvSpPr/>
      </xdr:nvSpPr>
      <xdr:spPr>
        <a:xfrm>
          <a:off x="9588500" y="125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71</xdr:row>
      <xdr:rowOff>116840</xdr:rowOff>
    </xdr:from>
    <xdr:ext cx="533400" cy="259080"/>
    <xdr:sp macro="" textlink="">
      <xdr:nvSpPr>
        <xdr:cNvPr id="427" name="テキスト ボックス 426"/>
        <xdr:cNvSpPr txBox="1"/>
      </xdr:nvSpPr>
      <xdr:spPr>
        <a:xfrm>
          <a:off x="9371965" y="12289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41275</xdr:rowOff>
    </xdr:from>
    <xdr:to>
      <xdr:col>46</xdr:col>
      <xdr:colOff>38100</xdr:colOff>
      <xdr:row>72</xdr:row>
      <xdr:rowOff>143510</xdr:rowOff>
    </xdr:to>
    <xdr:sp macro="" textlink="">
      <xdr:nvSpPr>
        <xdr:cNvPr id="428" name="楕円 427"/>
        <xdr:cNvSpPr/>
      </xdr:nvSpPr>
      <xdr:spPr>
        <a:xfrm>
          <a:off x="8699500" y="12385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70</xdr:row>
      <xdr:rowOff>159385</xdr:rowOff>
    </xdr:from>
    <xdr:ext cx="533400" cy="258445"/>
    <xdr:sp macro="" textlink="">
      <xdr:nvSpPr>
        <xdr:cNvPr id="429" name="テキスト ボックス 428"/>
        <xdr:cNvSpPr txBox="1"/>
      </xdr:nvSpPr>
      <xdr:spPr>
        <a:xfrm>
          <a:off x="8482965" y="12160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26035</xdr:rowOff>
    </xdr:from>
    <xdr:to>
      <xdr:col>41</xdr:col>
      <xdr:colOff>101600</xdr:colOff>
      <xdr:row>72</xdr:row>
      <xdr:rowOff>127635</xdr:rowOff>
    </xdr:to>
    <xdr:sp macro="" textlink="">
      <xdr:nvSpPr>
        <xdr:cNvPr id="430" name="楕円 429"/>
        <xdr:cNvSpPr/>
      </xdr:nvSpPr>
      <xdr:spPr>
        <a:xfrm>
          <a:off x="7810500" y="123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70</xdr:row>
      <xdr:rowOff>144145</xdr:rowOff>
    </xdr:from>
    <xdr:ext cx="533400" cy="257810"/>
    <xdr:sp macro="" textlink="">
      <xdr:nvSpPr>
        <xdr:cNvPr id="431" name="テキスト ボックス 430"/>
        <xdr:cNvSpPr txBox="1"/>
      </xdr:nvSpPr>
      <xdr:spPr>
        <a:xfrm>
          <a:off x="7593965" y="12145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165100</xdr:rowOff>
    </xdr:from>
    <xdr:to>
      <xdr:col>36</xdr:col>
      <xdr:colOff>165100</xdr:colOff>
      <xdr:row>74</xdr:row>
      <xdr:rowOff>95250</xdr:rowOff>
    </xdr:to>
    <xdr:sp macro="" textlink="">
      <xdr:nvSpPr>
        <xdr:cNvPr id="432" name="楕円 431"/>
        <xdr:cNvSpPr/>
      </xdr:nvSpPr>
      <xdr:spPr>
        <a:xfrm>
          <a:off x="69215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111760</xdr:rowOff>
    </xdr:from>
    <xdr:ext cx="533400" cy="257810"/>
    <xdr:sp macro="" textlink="">
      <xdr:nvSpPr>
        <xdr:cNvPr id="433" name="テキスト ボックス 432"/>
        <xdr:cNvSpPr txBox="1"/>
      </xdr:nvSpPr>
      <xdr:spPr>
        <a:xfrm>
          <a:off x="6704965" y="12456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2" name="テキスト ボックス 441"/>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5" name="テキスト ボックス 444"/>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49" name="テキスト ボックス 448"/>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3" name="テキスト ボックス 452"/>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170815</xdr:rowOff>
    </xdr:to>
    <xdr:cxnSp macro="">
      <xdr:nvCxnSpPr>
        <xdr:cNvPr id="457" name="直線コネクタ 456"/>
        <xdr:cNvCxnSpPr/>
      </xdr:nvCxnSpPr>
      <xdr:spPr>
        <a:xfrm flipV="1">
          <a:off x="10475595" y="1580007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xdr:rowOff>
    </xdr:from>
    <xdr:ext cx="469900" cy="259080"/>
    <xdr:sp macro="" textlink="">
      <xdr:nvSpPr>
        <xdr:cNvPr id="458" name="普通建設事業費 （ うち更新整備　）最小値テキスト"/>
        <xdr:cNvSpPr txBox="1"/>
      </xdr:nvSpPr>
      <xdr:spPr>
        <a:xfrm>
          <a:off x="105283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170815</xdr:rowOff>
    </xdr:from>
    <xdr:to>
      <xdr:col>55</xdr:col>
      <xdr:colOff>88900</xdr:colOff>
      <xdr:row>98</xdr:row>
      <xdr:rowOff>170815</xdr:rowOff>
    </xdr:to>
    <xdr:cxnSp macro="">
      <xdr:nvCxnSpPr>
        <xdr:cNvPr id="459" name="直線コネクタ 458"/>
        <xdr:cNvCxnSpPr/>
      </xdr:nvCxnSpPr>
      <xdr:spPr>
        <a:xfrm>
          <a:off x="10388600" y="16972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144780</xdr:rowOff>
    </xdr:from>
    <xdr:ext cx="534670" cy="257810"/>
    <xdr:sp macro="" textlink="">
      <xdr:nvSpPr>
        <xdr:cNvPr id="460" name="普通建設事業費 （ うち更新整備　）最大値テキスト"/>
        <xdr:cNvSpPr txBox="1"/>
      </xdr:nvSpPr>
      <xdr:spPr>
        <a:xfrm>
          <a:off x="10528300" y="155752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95,900</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61" name="直線コネクタ 460"/>
        <xdr:cNvCxnSpPr/>
      </xdr:nvCxnSpPr>
      <xdr:spPr>
        <a:xfrm>
          <a:off x="10388600" y="1580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76200</xdr:rowOff>
    </xdr:from>
    <xdr:to>
      <xdr:col>55</xdr:col>
      <xdr:colOff>0</xdr:colOff>
      <xdr:row>95</xdr:row>
      <xdr:rowOff>165100</xdr:rowOff>
    </xdr:to>
    <xdr:cxnSp macro="">
      <xdr:nvCxnSpPr>
        <xdr:cNvPr id="462" name="直線コネクタ 461"/>
        <xdr:cNvCxnSpPr/>
      </xdr:nvCxnSpPr>
      <xdr:spPr>
        <a:xfrm flipV="1">
          <a:off x="9639300" y="1636395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158115</xdr:rowOff>
    </xdr:from>
    <xdr:ext cx="534670" cy="257810"/>
    <xdr:sp macro="" textlink="">
      <xdr:nvSpPr>
        <xdr:cNvPr id="463" name="普通建設事業費 （ うち更新整備　）平均値テキスト"/>
        <xdr:cNvSpPr txBox="1"/>
      </xdr:nvSpPr>
      <xdr:spPr>
        <a:xfrm>
          <a:off x="10528300" y="166173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8255</xdr:rowOff>
    </xdr:from>
    <xdr:to>
      <xdr:col>55</xdr:col>
      <xdr:colOff>50800</xdr:colOff>
      <xdr:row>97</xdr:row>
      <xdr:rowOff>109855</xdr:rowOff>
    </xdr:to>
    <xdr:sp macro="" textlink="">
      <xdr:nvSpPr>
        <xdr:cNvPr id="464" name="フローチャート: 判断 463"/>
        <xdr:cNvSpPr/>
      </xdr:nvSpPr>
      <xdr:spPr>
        <a:xfrm>
          <a:off x="10426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171450</xdr:rowOff>
    </xdr:from>
    <xdr:to>
      <xdr:col>50</xdr:col>
      <xdr:colOff>114300</xdr:colOff>
      <xdr:row>95</xdr:row>
      <xdr:rowOff>165100</xdr:rowOff>
    </xdr:to>
    <xdr:cxnSp macro="">
      <xdr:nvCxnSpPr>
        <xdr:cNvPr id="465" name="直線コネクタ 464"/>
        <xdr:cNvCxnSpPr/>
      </xdr:nvCxnSpPr>
      <xdr:spPr>
        <a:xfrm>
          <a:off x="8750300" y="1594485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3810</xdr:rowOff>
    </xdr:from>
    <xdr:to>
      <xdr:col>50</xdr:col>
      <xdr:colOff>165100</xdr:colOff>
      <xdr:row>97</xdr:row>
      <xdr:rowOff>105410</xdr:rowOff>
    </xdr:to>
    <xdr:sp macro="" textlink="">
      <xdr:nvSpPr>
        <xdr:cNvPr id="466" name="フローチャート: 判断 465"/>
        <xdr:cNvSpPr/>
      </xdr:nvSpPr>
      <xdr:spPr>
        <a:xfrm>
          <a:off x="95885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96520</xdr:rowOff>
    </xdr:from>
    <xdr:ext cx="533400" cy="259080"/>
    <xdr:sp macro="" textlink="">
      <xdr:nvSpPr>
        <xdr:cNvPr id="467" name="テキスト ボックス 466"/>
        <xdr:cNvSpPr txBox="1"/>
      </xdr:nvSpPr>
      <xdr:spPr>
        <a:xfrm>
          <a:off x="9371965" y="16727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90</xdr:row>
      <xdr:rowOff>106045</xdr:rowOff>
    </xdr:from>
    <xdr:to>
      <xdr:col>45</xdr:col>
      <xdr:colOff>177800</xdr:colOff>
      <xdr:row>92</xdr:row>
      <xdr:rowOff>171450</xdr:rowOff>
    </xdr:to>
    <xdr:cxnSp macro="">
      <xdr:nvCxnSpPr>
        <xdr:cNvPr id="468" name="直線コネクタ 467"/>
        <xdr:cNvCxnSpPr/>
      </xdr:nvCxnSpPr>
      <xdr:spPr>
        <a:xfrm>
          <a:off x="7861300" y="15536545"/>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137795</xdr:rowOff>
    </xdr:from>
    <xdr:to>
      <xdr:col>46</xdr:col>
      <xdr:colOff>38100</xdr:colOff>
      <xdr:row>97</xdr:row>
      <xdr:rowOff>67945</xdr:rowOff>
    </xdr:to>
    <xdr:sp macro="" textlink="">
      <xdr:nvSpPr>
        <xdr:cNvPr id="469" name="フローチャート: 判断 468"/>
        <xdr:cNvSpPr/>
      </xdr:nvSpPr>
      <xdr:spPr>
        <a:xfrm>
          <a:off x="8699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59055</xdr:rowOff>
    </xdr:from>
    <xdr:ext cx="533400" cy="259080"/>
    <xdr:sp macro="" textlink="">
      <xdr:nvSpPr>
        <xdr:cNvPr id="470" name="テキスト ボックス 469"/>
        <xdr:cNvSpPr txBox="1"/>
      </xdr:nvSpPr>
      <xdr:spPr>
        <a:xfrm>
          <a:off x="8482965" y="16689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90</xdr:row>
      <xdr:rowOff>106045</xdr:rowOff>
    </xdr:from>
    <xdr:to>
      <xdr:col>41</xdr:col>
      <xdr:colOff>50800</xdr:colOff>
      <xdr:row>93</xdr:row>
      <xdr:rowOff>142240</xdr:rowOff>
    </xdr:to>
    <xdr:cxnSp macro="">
      <xdr:nvCxnSpPr>
        <xdr:cNvPr id="471" name="直線コネクタ 470"/>
        <xdr:cNvCxnSpPr/>
      </xdr:nvCxnSpPr>
      <xdr:spPr>
        <a:xfrm flipV="1">
          <a:off x="6972300" y="15536545"/>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135890</xdr:rowOff>
    </xdr:from>
    <xdr:to>
      <xdr:col>41</xdr:col>
      <xdr:colOff>101600</xdr:colOff>
      <xdr:row>97</xdr:row>
      <xdr:rowOff>66040</xdr:rowOff>
    </xdr:to>
    <xdr:sp macro="" textlink="">
      <xdr:nvSpPr>
        <xdr:cNvPr id="472" name="フローチャート: 判断 471"/>
        <xdr:cNvSpPr/>
      </xdr:nvSpPr>
      <xdr:spPr>
        <a:xfrm>
          <a:off x="7810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57150</xdr:rowOff>
    </xdr:from>
    <xdr:ext cx="533400" cy="259080"/>
    <xdr:sp macro="" textlink="">
      <xdr:nvSpPr>
        <xdr:cNvPr id="473" name="テキスト ボックス 472"/>
        <xdr:cNvSpPr txBox="1"/>
      </xdr:nvSpPr>
      <xdr:spPr>
        <a:xfrm>
          <a:off x="7593965" y="16687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38100</xdr:rowOff>
    </xdr:from>
    <xdr:to>
      <xdr:col>36</xdr:col>
      <xdr:colOff>165100</xdr:colOff>
      <xdr:row>97</xdr:row>
      <xdr:rowOff>139700</xdr:rowOff>
    </xdr:to>
    <xdr:sp macro="" textlink="">
      <xdr:nvSpPr>
        <xdr:cNvPr id="474" name="フローチャート: 判断 473"/>
        <xdr:cNvSpPr/>
      </xdr:nvSpPr>
      <xdr:spPr>
        <a:xfrm>
          <a:off x="6921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130810</xdr:rowOff>
    </xdr:from>
    <xdr:ext cx="533400" cy="259080"/>
    <xdr:sp macro="" textlink="">
      <xdr:nvSpPr>
        <xdr:cNvPr id="475" name="テキスト ボックス 474"/>
        <xdr:cNvSpPr txBox="1"/>
      </xdr:nvSpPr>
      <xdr:spPr>
        <a:xfrm>
          <a:off x="6704965" y="16761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25400</xdr:rowOff>
    </xdr:from>
    <xdr:to>
      <xdr:col>55</xdr:col>
      <xdr:colOff>50800</xdr:colOff>
      <xdr:row>95</xdr:row>
      <xdr:rowOff>127000</xdr:rowOff>
    </xdr:to>
    <xdr:sp macro="" textlink="">
      <xdr:nvSpPr>
        <xdr:cNvPr id="481" name="楕円 480"/>
        <xdr:cNvSpPr/>
      </xdr:nvSpPr>
      <xdr:spPr>
        <a:xfrm>
          <a:off x="104267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48260</xdr:rowOff>
    </xdr:from>
    <xdr:ext cx="534670" cy="259080"/>
    <xdr:sp macro="" textlink="">
      <xdr:nvSpPr>
        <xdr:cNvPr id="482" name="普通建設事業費 （ うち更新整備　）該当値テキスト"/>
        <xdr:cNvSpPr txBox="1"/>
      </xdr:nvSpPr>
      <xdr:spPr>
        <a:xfrm>
          <a:off x="10528300"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114300</xdr:rowOff>
    </xdr:from>
    <xdr:to>
      <xdr:col>50</xdr:col>
      <xdr:colOff>165100</xdr:colOff>
      <xdr:row>96</xdr:row>
      <xdr:rowOff>44450</xdr:rowOff>
    </xdr:to>
    <xdr:sp macro="" textlink="">
      <xdr:nvSpPr>
        <xdr:cNvPr id="483" name="楕円 482"/>
        <xdr:cNvSpPr/>
      </xdr:nvSpPr>
      <xdr:spPr>
        <a:xfrm>
          <a:off x="9588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60960</xdr:rowOff>
    </xdr:from>
    <xdr:ext cx="533400" cy="259080"/>
    <xdr:sp macro="" textlink="">
      <xdr:nvSpPr>
        <xdr:cNvPr id="484" name="テキスト ボックス 483"/>
        <xdr:cNvSpPr txBox="1"/>
      </xdr:nvSpPr>
      <xdr:spPr>
        <a:xfrm>
          <a:off x="9371965" y="16177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120650</xdr:rowOff>
    </xdr:from>
    <xdr:to>
      <xdr:col>46</xdr:col>
      <xdr:colOff>38100</xdr:colOff>
      <xdr:row>93</xdr:row>
      <xdr:rowOff>50800</xdr:rowOff>
    </xdr:to>
    <xdr:sp macro="" textlink="">
      <xdr:nvSpPr>
        <xdr:cNvPr id="485" name="楕円 484"/>
        <xdr:cNvSpPr/>
      </xdr:nvSpPr>
      <xdr:spPr>
        <a:xfrm>
          <a:off x="8699500" y="158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67310</xdr:rowOff>
    </xdr:from>
    <xdr:ext cx="533400" cy="259080"/>
    <xdr:sp macro="" textlink="">
      <xdr:nvSpPr>
        <xdr:cNvPr id="486" name="テキスト ボックス 485"/>
        <xdr:cNvSpPr txBox="1"/>
      </xdr:nvSpPr>
      <xdr:spPr>
        <a:xfrm>
          <a:off x="8482965" y="15669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90</xdr:row>
      <xdr:rowOff>55245</xdr:rowOff>
    </xdr:from>
    <xdr:to>
      <xdr:col>41</xdr:col>
      <xdr:colOff>101600</xdr:colOff>
      <xdr:row>90</xdr:row>
      <xdr:rowOff>156845</xdr:rowOff>
    </xdr:to>
    <xdr:sp macro="" textlink="">
      <xdr:nvSpPr>
        <xdr:cNvPr id="487" name="楕円 486"/>
        <xdr:cNvSpPr/>
      </xdr:nvSpPr>
      <xdr:spPr>
        <a:xfrm>
          <a:off x="7810500" y="15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89</xdr:row>
      <xdr:rowOff>1905</xdr:rowOff>
    </xdr:from>
    <xdr:ext cx="597535" cy="259080"/>
    <xdr:sp macro="" textlink="">
      <xdr:nvSpPr>
        <xdr:cNvPr id="488" name="テキスト ボックス 487"/>
        <xdr:cNvSpPr txBox="1"/>
      </xdr:nvSpPr>
      <xdr:spPr>
        <a:xfrm>
          <a:off x="7561580" y="15260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91440</xdr:rowOff>
    </xdr:from>
    <xdr:to>
      <xdr:col>36</xdr:col>
      <xdr:colOff>165100</xdr:colOff>
      <xdr:row>94</xdr:row>
      <xdr:rowOff>21590</xdr:rowOff>
    </xdr:to>
    <xdr:sp macro="" textlink="">
      <xdr:nvSpPr>
        <xdr:cNvPr id="489" name="楕円 488"/>
        <xdr:cNvSpPr/>
      </xdr:nvSpPr>
      <xdr:spPr>
        <a:xfrm>
          <a:off x="6921500" y="160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38100</xdr:rowOff>
    </xdr:from>
    <xdr:ext cx="533400" cy="259080"/>
    <xdr:sp macro="" textlink="">
      <xdr:nvSpPr>
        <xdr:cNvPr id="490" name="テキスト ボックス 489"/>
        <xdr:cNvSpPr txBox="1"/>
      </xdr:nvSpPr>
      <xdr:spPr>
        <a:xfrm>
          <a:off x="6704965" y="15811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1" name="直線コネクタ 50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502" name="テキスト ボックス 501"/>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3" name="直線コネクタ 50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810"/>
    <xdr:sp macro="" textlink="">
      <xdr:nvSpPr>
        <xdr:cNvPr id="504" name="テキスト ボックス 503"/>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5" name="直線コネクタ 50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6" name="テキスト ボックス 50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7" name="直線コネクタ 50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810"/>
    <xdr:sp macro="" textlink="">
      <xdr:nvSpPr>
        <xdr:cNvPr id="508" name="テキスト ボックス 507"/>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9" name="直線コネクタ 50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0" name="テキスト ボックス 509"/>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1" name="直線コネクタ 51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12" name="テキスト ボックス 511"/>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4" name="テキスト ボックス 513"/>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9525</xdr:rowOff>
    </xdr:from>
    <xdr:to>
      <xdr:col>85</xdr:col>
      <xdr:colOff>126365</xdr:colOff>
      <xdr:row>39</xdr:row>
      <xdr:rowOff>99060</xdr:rowOff>
    </xdr:to>
    <xdr:cxnSp macro="">
      <xdr:nvCxnSpPr>
        <xdr:cNvPr id="516" name="直線コネクタ 515"/>
        <xdr:cNvCxnSpPr/>
      </xdr:nvCxnSpPr>
      <xdr:spPr>
        <a:xfrm flipV="1">
          <a:off x="16317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125095</xdr:rowOff>
    </xdr:from>
    <xdr:ext cx="249555" cy="258445"/>
    <xdr:sp macro="" textlink="">
      <xdr:nvSpPr>
        <xdr:cNvPr id="517" name="災害復旧事業費最小値テキスト"/>
        <xdr:cNvSpPr txBox="1"/>
      </xdr:nvSpPr>
      <xdr:spPr>
        <a:xfrm>
          <a:off x="16370300" y="68116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8" name="直線コネクタ 517"/>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128270</xdr:rowOff>
    </xdr:from>
    <xdr:ext cx="534670" cy="259080"/>
    <xdr:sp macro="" textlink="">
      <xdr:nvSpPr>
        <xdr:cNvPr id="519" name="災害復旧事業費最大値テキスト"/>
        <xdr:cNvSpPr txBox="1"/>
      </xdr:nvSpPr>
      <xdr:spPr>
        <a:xfrm>
          <a:off x="16370300" y="510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89,453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9525</xdr:rowOff>
    </xdr:from>
    <xdr:to>
      <xdr:col>86</xdr:col>
      <xdr:colOff>25400</xdr:colOff>
      <xdr:row>31</xdr:row>
      <xdr:rowOff>9525</xdr:rowOff>
    </xdr:to>
    <xdr:cxnSp macro="">
      <xdr:nvCxnSpPr>
        <xdr:cNvPr id="520" name="直線コネクタ 519"/>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66675</xdr:rowOff>
    </xdr:from>
    <xdr:to>
      <xdr:col>85</xdr:col>
      <xdr:colOff>127000</xdr:colOff>
      <xdr:row>38</xdr:row>
      <xdr:rowOff>99695</xdr:rowOff>
    </xdr:to>
    <xdr:cxnSp macro="">
      <xdr:nvCxnSpPr>
        <xdr:cNvPr id="521" name="直線コネクタ 520"/>
        <xdr:cNvCxnSpPr/>
      </xdr:nvCxnSpPr>
      <xdr:spPr>
        <a:xfrm flipV="1">
          <a:off x="15481300" y="658177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169545</xdr:rowOff>
    </xdr:from>
    <xdr:ext cx="469900" cy="257810"/>
    <xdr:sp macro="" textlink="">
      <xdr:nvSpPr>
        <xdr:cNvPr id="522" name="災害復旧事業費平均値テキスト"/>
        <xdr:cNvSpPr txBox="1"/>
      </xdr:nvSpPr>
      <xdr:spPr>
        <a:xfrm>
          <a:off x="16370300" y="66846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523" name="フローチャート: 判断 522"/>
        <xdr:cNvSpPr/>
      </xdr:nvSpPr>
      <xdr:spPr>
        <a:xfrm>
          <a:off x="16268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96520</xdr:rowOff>
    </xdr:from>
    <xdr:to>
      <xdr:col>81</xdr:col>
      <xdr:colOff>50800</xdr:colOff>
      <xdr:row>38</xdr:row>
      <xdr:rowOff>99695</xdr:rowOff>
    </xdr:to>
    <xdr:cxnSp macro="">
      <xdr:nvCxnSpPr>
        <xdr:cNvPr id="524" name="直線コネクタ 523"/>
        <xdr:cNvCxnSpPr/>
      </xdr:nvCxnSpPr>
      <xdr:spPr>
        <a:xfrm>
          <a:off x="14592300" y="66116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12065</xdr:rowOff>
    </xdr:from>
    <xdr:to>
      <xdr:col>81</xdr:col>
      <xdr:colOff>101600</xdr:colOff>
      <xdr:row>39</xdr:row>
      <xdr:rowOff>113665</xdr:rowOff>
    </xdr:to>
    <xdr:sp macro="" textlink="">
      <xdr:nvSpPr>
        <xdr:cNvPr id="525" name="フローチャート: 判断 524"/>
        <xdr:cNvSpPr/>
      </xdr:nvSpPr>
      <xdr:spPr>
        <a:xfrm>
          <a:off x="15430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104775</xdr:rowOff>
    </xdr:from>
    <xdr:ext cx="468630" cy="259080"/>
    <xdr:sp macro="" textlink="">
      <xdr:nvSpPr>
        <xdr:cNvPr id="526" name="テキスト ボックス 525"/>
        <xdr:cNvSpPr txBox="1"/>
      </xdr:nvSpPr>
      <xdr:spPr>
        <a:xfrm>
          <a:off x="15246350" y="6791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96520</xdr:rowOff>
    </xdr:from>
    <xdr:to>
      <xdr:col>76</xdr:col>
      <xdr:colOff>114300</xdr:colOff>
      <xdr:row>38</xdr:row>
      <xdr:rowOff>140335</xdr:rowOff>
    </xdr:to>
    <xdr:cxnSp macro="">
      <xdr:nvCxnSpPr>
        <xdr:cNvPr id="527" name="直線コネクタ 526"/>
        <xdr:cNvCxnSpPr/>
      </xdr:nvCxnSpPr>
      <xdr:spPr>
        <a:xfrm flipV="1">
          <a:off x="13703300" y="66116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20955</xdr:rowOff>
    </xdr:from>
    <xdr:to>
      <xdr:col>76</xdr:col>
      <xdr:colOff>165100</xdr:colOff>
      <xdr:row>39</xdr:row>
      <xdr:rowOff>122555</xdr:rowOff>
    </xdr:to>
    <xdr:sp macro="" textlink="">
      <xdr:nvSpPr>
        <xdr:cNvPr id="528" name="フローチャート: 判断 527"/>
        <xdr:cNvSpPr/>
      </xdr:nvSpPr>
      <xdr:spPr>
        <a:xfrm>
          <a:off x="14541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113665</xdr:rowOff>
    </xdr:from>
    <xdr:ext cx="468630" cy="258445"/>
    <xdr:sp macro="" textlink="">
      <xdr:nvSpPr>
        <xdr:cNvPr id="529" name="テキスト ボックス 528"/>
        <xdr:cNvSpPr txBox="1"/>
      </xdr:nvSpPr>
      <xdr:spPr>
        <a:xfrm>
          <a:off x="14357350" y="68002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95885</xdr:rowOff>
    </xdr:from>
    <xdr:to>
      <xdr:col>71</xdr:col>
      <xdr:colOff>177800</xdr:colOff>
      <xdr:row>38</xdr:row>
      <xdr:rowOff>140335</xdr:rowOff>
    </xdr:to>
    <xdr:cxnSp macro="">
      <xdr:nvCxnSpPr>
        <xdr:cNvPr id="530" name="直線コネクタ 529"/>
        <xdr:cNvCxnSpPr/>
      </xdr:nvCxnSpPr>
      <xdr:spPr>
        <a:xfrm>
          <a:off x="12814300" y="66109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116840</xdr:rowOff>
    </xdr:to>
    <xdr:sp macro="" textlink="">
      <xdr:nvSpPr>
        <xdr:cNvPr id="531" name="フローチャート: 判断 530"/>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107950</xdr:rowOff>
    </xdr:from>
    <xdr:ext cx="468630" cy="259080"/>
    <xdr:sp macro="" textlink="">
      <xdr:nvSpPr>
        <xdr:cNvPr id="532" name="テキスト ボックス 531"/>
        <xdr:cNvSpPr txBox="1"/>
      </xdr:nvSpPr>
      <xdr:spPr>
        <a:xfrm>
          <a:off x="13468350" y="6794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23495</xdr:rowOff>
    </xdr:from>
    <xdr:to>
      <xdr:col>67</xdr:col>
      <xdr:colOff>101600</xdr:colOff>
      <xdr:row>39</xdr:row>
      <xdr:rowOff>125095</xdr:rowOff>
    </xdr:to>
    <xdr:sp macro="" textlink="">
      <xdr:nvSpPr>
        <xdr:cNvPr id="533" name="フローチャート: 判断 532"/>
        <xdr:cNvSpPr/>
      </xdr:nvSpPr>
      <xdr:spPr>
        <a:xfrm>
          <a:off x="12763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116205</xdr:rowOff>
    </xdr:from>
    <xdr:ext cx="468630" cy="259080"/>
    <xdr:sp macro="" textlink="">
      <xdr:nvSpPr>
        <xdr:cNvPr id="534" name="テキスト ボックス 533"/>
        <xdr:cNvSpPr txBox="1"/>
      </xdr:nvSpPr>
      <xdr:spPr>
        <a:xfrm>
          <a:off x="12579350" y="6802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15875</xdr:rowOff>
    </xdr:from>
    <xdr:to>
      <xdr:col>85</xdr:col>
      <xdr:colOff>177800</xdr:colOff>
      <xdr:row>38</xdr:row>
      <xdr:rowOff>117475</xdr:rowOff>
    </xdr:to>
    <xdr:sp macro="" textlink="">
      <xdr:nvSpPr>
        <xdr:cNvPr id="540" name="楕円 539"/>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38735</xdr:rowOff>
    </xdr:from>
    <xdr:ext cx="534670" cy="259080"/>
    <xdr:sp macro="" textlink="">
      <xdr:nvSpPr>
        <xdr:cNvPr id="541" name="災害復旧事業費該当値テキスト"/>
        <xdr:cNvSpPr txBox="1"/>
      </xdr:nvSpPr>
      <xdr:spPr>
        <a:xfrm>
          <a:off x="16370300" y="6382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48895</xdr:rowOff>
    </xdr:from>
    <xdr:to>
      <xdr:col>81</xdr:col>
      <xdr:colOff>101600</xdr:colOff>
      <xdr:row>38</xdr:row>
      <xdr:rowOff>150495</xdr:rowOff>
    </xdr:to>
    <xdr:sp macro="" textlink="">
      <xdr:nvSpPr>
        <xdr:cNvPr id="542" name="楕円 541"/>
        <xdr:cNvSpPr/>
      </xdr:nvSpPr>
      <xdr:spPr>
        <a:xfrm>
          <a:off x="15430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167005</xdr:rowOff>
    </xdr:from>
    <xdr:ext cx="533400" cy="257810"/>
    <xdr:sp macro="" textlink="">
      <xdr:nvSpPr>
        <xdr:cNvPr id="543" name="テキスト ボックス 542"/>
        <xdr:cNvSpPr txBox="1"/>
      </xdr:nvSpPr>
      <xdr:spPr>
        <a:xfrm>
          <a:off x="15213965" y="6339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45720</xdr:rowOff>
    </xdr:from>
    <xdr:to>
      <xdr:col>76</xdr:col>
      <xdr:colOff>165100</xdr:colOff>
      <xdr:row>38</xdr:row>
      <xdr:rowOff>147320</xdr:rowOff>
    </xdr:to>
    <xdr:sp macro="" textlink="">
      <xdr:nvSpPr>
        <xdr:cNvPr id="544" name="楕円 543"/>
        <xdr:cNvSpPr/>
      </xdr:nvSpPr>
      <xdr:spPr>
        <a:xfrm>
          <a:off x="14541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163830</xdr:rowOff>
    </xdr:from>
    <xdr:ext cx="533400" cy="259080"/>
    <xdr:sp macro="" textlink="">
      <xdr:nvSpPr>
        <xdr:cNvPr id="545" name="テキスト ボックス 544"/>
        <xdr:cNvSpPr txBox="1"/>
      </xdr:nvSpPr>
      <xdr:spPr>
        <a:xfrm>
          <a:off x="14324965" y="6336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89535</xdr:rowOff>
    </xdr:from>
    <xdr:to>
      <xdr:col>72</xdr:col>
      <xdr:colOff>38100</xdr:colOff>
      <xdr:row>39</xdr:row>
      <xdr:rowOff>19685</xdr:rowOff>
    </xdr:to>
    <xdr:sp macro="" textlink="">
      <xdr:nvSpPr>
        <xdr:cNvPr id="546" name="楕円 545"/>
        <xdr:cNvSpPr/>
      </xdr:nvSpPr>
      <xdr:spPr>
        <a:xfrm>
          <a:off x="13652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36195</xdr:rowOff>
    </xdr:from>
    <xdr:ext cx="468630" cy="259080"/>
    <xdr:sp macro="" textlink="">
      <xdr:nvSpPr>
        <xdr:cNvPr id="547" name="テキスト ボックス 546"/>
        <xdr:cNvSpPr txBox="1"/>
      </xdr:nvSpPr>
      <xdr:spPr>
        <a:xfrm>
          <a:off x="13468350" y="6379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45085</xdr:rowOff>
    </xdr:from>
    <xdr:to>
      <xdr:col>67</xdr:col>
      <xdr:colOff>101600</xdr:colOff>
      <xdr:row>38</xdr:row>
      <xdr:rowOff>146685</xdr:rowOff>
    </xdr:to>
    <xdr:sp macro="" textlink="">
      <xdr:nvSpPr>
        <xdr:cNvPr id="548" name="楕円 547"/>
        <xdr:cNvSpPr/>
      </xdr:nvSpPr>
      <xdr:spPr>
        <a:xfrm>
          <a:off x="1276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163195</xdr:rowOff>
    </xdr:from>
    <xdr:ext cx="533400" cy="259080"/>
    <xdr:sp macro="" textlink="">
      <xdr:nvSpPr>
        <xdr:cNvPr id="549" name="テキスト ボックス 548"/>
        <xdr:cNvSpPr txBox="1"/>
      </xdr:nvSpPr>
      <xdr:spPr>
        <a:xfrm>
          <a:off x="12546965" y="6335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8" name="テキスト ボックス 557"/>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1" name="テキスト ボックス 560"/>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3" name="テキスト ボックス 562"/>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5" name="テキスト ボックス 574"/>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78" name="テキスト ボックス 577"/>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1" name="テキスト ボックス 580"/>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3" name="テキスト ボックス 582"/>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2" name="テキスト ボックス 591"/>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4" name="テキスト ボックス 593"/>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6" name="テキスト ボックス 595"/>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98" name="テキスト ボックス 597"/>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7" name="テキスト ボックス 606"/>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9" name="直線コネクタ 60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9080"/>
    <xdr:sp macro="" textlink="">
      <xdr:nvSpPr>
        <xdr:cNvPr id="610" name="テキスト ボックス 609"/>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1" name="直線コネクタ 61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810"/>
    <xdr:sp macro="" textlink="">
      <xdr:nvSpPr>
        <xdr:cNvPr id="612" name="テキスト ボックス 611"/>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3" name="直線コネクタ 61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4" name="テキスト ボックス 61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5" name="直線コネクタ 61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810"/>
    <xdr:sp macro="" textlink="">
      <xdr:nvSpPr>
        <xdr:cNvPr id="616" name="テキスト ボックス 615"/>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7" name="直線コネクタ 61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18" name="テキスト ボックス 617"/>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9" name="直線コネクタ 61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360" cy="259080"/>
    <xdr:sp macro="" textlink="">
      <xdr:nvSpPr>
        <xdr:cNvPr id="620" name="テキスト ボックス 619"/>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2" name="テキスト ボックス 621"/>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109220</xdr:rowOff>
    </xdr:from>
    <xdr:to>
      <xdr:col>85</xdr:col>
      <xdr:colOff>126365</xdr:colOff>
      <xdr:row>78</xdr:row>
      <xdr:rowOff>133350</xdr:rowOff>
    </xdr:to>
    <xdr:cxnSp macro="">
      <xdr:nvCxnSpPr>
        <xdr:cNvPr id="624" name="直線コネクタ 623"/>
        <xdr:cNvCxnSpPr/>
      </xdr:nvCxnSpPr>
      <xdr:spPr>
        <a:xfrm flipV="1">
          <a:off x="16317595" y="1193927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137160</xdr:rowOff>
    </xdr:from>
    <xdr:ext cx="469900" cy="259080"/>
    <xdr:sp macro="" textlink="">
      <xdr:nvSpPr>
        <xdr:cNvPr id="625" name="公債費最小値テキスト"/>
        <xdr:cNvSpPr txBox="1"/>
      </xdr:nvSpPr>
      <xdr:spPr>
        <a:xfrm>
          <a:off x="16370300" y="1351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26" name="直線コネクタ 625"/>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55880</xdr:rowOff>
    </xdr:from>
    <xdr:ext cx="598805" cy="259080"/>
    <xdr:sp macro="" textlink="">
      <xdr:nvSpPr>
        <xdr:cNvPr id="627"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104,370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109220</xdr:rowOff>
    </xdr:from>
    <xdr:to>
      <xdr:col>86</xdr:col>
      <xdr:colOff>25400</xdr:colOff>
      <xdr:row>69</xdr:row>
      <xdr:rowOff>109220</xdr:rowOff>
    </xdr:to>
    <xdr:cxnSp macro="">
      <xdr:nvCxnSpPr>
        <xdr:cNvPr id="628" name="直線コネクタ 627"/>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140970</xdr:rowOff>
    </xdr:from>
    <xdr:to>
      <xdr:col>85</xdr:col>
      <xdr:colOff>127000</xdr:colOff>
      <xdr:row>71</xdr:row>
      <xdr:rowOff>154940</xdr:rowOff>
    </xdr:to>
    <xdr:cxnSp macro="">
      <xdr:nvCxnSpPr>
        <xdr:cNvPr id="629" name="直線コネクタ 628"/>
        <xdr:cNvCxnSpPr/>
      </xdr:nvCxnSpPr>
      <xdr:spPr>
        <a:xfrm flipV="1">
          <a:off x="15481300" y="123139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165100</xdr:rowOff>
    </xdr:from>
    <xdr:ext cx="534670" cy="259080"/>
    <xdr:sp macro="" textlink="">
      <xdr:nvSpPr>
        <xdr:cNvPr id="630" name="公債費平均値テキスト"/>
        <xdr:cNvSpPr txBox="1"/>
      </xdr:nvSpPr>
      <xdr:spPr>
        <a:xfrm>
          <a:off x="16370300" y="13023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15240</xdr:rowOff>
    </xdr:from>
    <xdr:to>
      <xdr:col>85</xdr:col>
      <xdr:colOff>177800</xdr:colOff>
      <xdr:row>76</xdr:row>
      <xdr:rowOff>116840</xdr:rowOff>
    </xdr:to>
    <xdr:sp macro="" textlink="">
      <xdr:nvSpPr>
        <xdr:cNvPr id="631" name="フローチャート: 判断 630"/>
        <xdr:cNvSpPr/>
      </xdr:nvSpPr>
      <xdr:spPr>
        <a:xfrm>
          <a:off x="162687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154940</xdr:rowOff>
    </xdr:from>
    <xdr:to>
      <xdr:col>81</xdr:col>
      <xdr:colOff>50800</xdr:colOff>
      <xdr:row>72</xdr:row>
      <xdr:rowOff>15875</xdr:rowOff>
    </xdr:to>
    <xdr:cxnSp macro="">
      <xdr:nvCxnSpPr>
        <xdr:cNvPr id="632" name="直線コネクタ 631"/>
        <xdr:cNvCxnSpPr/>
      </xdr:nvCxnSpPr>
      <xdr:spPr>
        <a:xfrm flipV="1">
          <a:off x="14592300" y="123278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31115</xdr:rowOff>
    </xdr:from>
    <xdr:to>
      <xdr:col>81</xdr:col>
      <xdr:colOff>101600</xdr:colOff>
      <xdr:row>76</xdr:row>
      <xdr:rowOff>132715</xdr:rowOff>
    </xdr:to>
    <xdr:sp macro="" textlink="">
      <xdr:nvSpPr>
        <xdr:cNvPr id="633" name="フローチャート: 判断 632"/>
        <xdr:cNvSpPr/>
      </xdr:nvSpPr>
      <xdr:spPr>
        <a:xfrm>
          <a:off x="15430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123825</xdr:rowOff>
    </xdr:from>
    <xdr:ext cx="533400" cy="257810"/>
    <xdr:sp macro="" textlink="">
      <xdr:nvSpPr>
        <xdr:cNvPr id="634" name="テキスト ボックス 633"/>
        <xdr:cNvSpPr txBox="1"/>
      </xdr:nvSpPr>
      <xdr:spPr>
        <a:xfrm>
          <a:off x="15213965" y="13154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15875</xdr:rowOff>
    </xdr:from>
    <xdr:to>
      <xdr:col>76</xdr:col>
      <xdr:colOff>114300</xdr:colOff>
      <xdr:row>72</xdr:row>
      <xdr:rowOff>130175</xdr:rowOff>
    </xdr:to>
    <xdr:cxnSp macro="">
      <xdr:nvCxnSpPr>
        <xdr:cNvPr id="635" name="直線コネクタ 634"/>
        <xdr:cNvCxnSpPr/>
      </xdr:nvCxnSpPr>
      <xdr:spPr>
        <a:xfrm flipV="1">
          <a:off x="13703300" y="123602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52705</xdr:rowOff>
    </xdr:from>
    <xdr:to>
      <xdr:col>76</xdr:col>
      <xdr:colOff>165100</xdr:colOff>
      <xdr:row>76</xdr:row>
      <xdr:rowOff>154940</xdr:rowOff>
    </xdr:to>
    <xdr:sp macro="" textlink="">
      <xdr:nvSpPr>
        <xdr:cNvPr id="636" name="フローチャート: 判断 635"/>
        <xdr:cNvSpPr/>
      </xdr:nvSpPr>
      <xdr:spPr>
        <a:xfrm>
          <a:off x="14541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145415</xdr:rowOff>
    </xdr:from>
    <xdr:ext cx="533400" cy="257810"/>
    <xdr:sp macro="" textlink="">
      <xdr:nvSpPr>
        <xdr:cNvPr id="637" name="テキスト ボックス 636"/>
        <xdr:cNvSpPr txBox="1"/>
      </xdr:nvSpPr>
      <xdr:spPr>
        <a:xfrm>
          <a:off x="14324965" y="13175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116205</xdr:rowOff>
    </xdr:from>
    <xdr:to>
      <xdr:col>71</xdr:col>
      <xdr:colOff>177800</xdr:colOff>
      <xdr:row>72</xdr:row>
      <xdr:rowOff>130175</xdr:rowOff>
    </xdr:to>
    <xdr:cxnSp macro="">
      <xdr:nvCxnSpPr>
        <xdr:cNvPr id="638" name="直線コネクタ 637"/>
        <xdr:cNvCxnSpPr/>
      </xdr:nvCxnSpPr>
      <xdr:spPr>
        <a:xfrm>
          <a:off x="12814300" y="124606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45085</xdr:rowOff>
    </xdr:from>
    <xdr:to>
      <xdr:col>72</xdr:col>
      <xdr:colOff>38100</xdr:colOff>
      <xdr:row>76</xdr:row>
      <xdr:rowOff>146685</xdr:rowOff>
    </xdr:to>
    <xdr:sp macro="" textlink="">
      <xdr:nvSpPr>
        <xdr:cNvPr id="639" name="フローチャート: 判断 638"/>
        <xdr:cNvSpPr/>
      </xdr:nvSpPr>
      <xdr:spPr>
        <a:xfrm>
          <a:off x="13652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137795</xdr:rowOff>
    </xdr:from>
    <xdr:ext cx="533400" cy="259080"/>
    <xdr:sp macro="" textlink="">
      <xdr:nvSpPr>
        <xdr:cNvPr id="640" name="テキスト ボックス 639"/>
        <xdr:cNvSpPr txBox="1"/>
      </xdr:nvSpPr>
      <xdr:spPr>
        <a:xfrm>
          <a:off x="13435965" y="13167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37465</xdr:rowOff>
    </xdr:from>
    <xdr:to>
      <xdr:col>67</xdr:col>
      <xdr:colOff>101600</xdr:colOff>
      <xdr:row>76</xdr:row>
      <xdr:rowOff>139065</xdr:rowOff>
    </xdr:to>
    <xdr:sp macro="" textlink="">
      <xdr:nvSpPr>
        <xdr:cNvPr id="641" name="フローチャート: 判断 640"/>
        <xdr:cNvSpPr/>
      </xdr:nvSpPr>
      <xdr:spPr>
        <a:xfrm>
          <a:off x="12763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130810</xdr:rowOff>
    </xdr:from>
    <xdr:ext cx="533400" cy="259080"/>
    <xdr:sp macro="" textlink="">
      <xdr:nvSpPr>
        <xdr:cNvPr id="642" name="テキスト ボックス 641"/>
        <xdr:cNvSpPr txBox="1"/>
      </xdr:nvSpPr>
      <xdr:spPr>
        <a:xfrm>
          <a:off x="12546965" y="13161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71</xdr:row>
      <xdr:rowOff>90170</xdr:rowOff>
    </xdr:from>
    <xdr:to>
      <xdr:col>85</xdr:col>
      <xdr:colOff>177800</xdr:colOff>
      <xdr:row>72</xdr:row>
      <xdr:rowOff>20320</xdr:rowOff>
    </xdr:to>
    <xdr:sp macro="" textlink="">
      <xdr:nvSpPr>
        <xdr:cNvPr id="648" name="楕円 647"/>
        <xdr:cNvSpPr/>
      </xdr:nvSpPr>
      <xdr:spPr>
        <a:xfrm>
          <a:off x="16268700" y="1226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113030</xdr:rowOff>
    </xdr:from>
    <xdr:ext cx="534670" cy="259080"/>
    <xdr:sp macro="" textlink="">
      <xdr:nvSpPr>
        <xdr:cNvPr id="649" name="公債費該当値テキスト"/>
        <xdr:cNvSpPr txBox="1"/>
      </xdr:nvSpPr>
      <xdr:spPr>
        <a:xfrm>
          <a:off x="16370300" y="12114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104140</xdr:rowOff>
    </xdr:from>
    <xdr:to>
      <xdr:col>81</xdr:col>
      <xdr:colOff>101600</xdr:colOff>
      <xdr:row>72</xdr:row>
      <xdr:rowOff>34290</xdr:rowOff>
    </xdr:to>
    <xdr:sp macro="" textlink="">
      <xdr:nvSpPr>
        <xdr:cNvPr id="650" name="楕円 649"/>
        <xdr:cNvSpPr/>
      </xdr:nvSpPr>
      <xdr:spPr>
        <a:xfrm>
          <a:off x="154305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50800</xdr:rowOff>
    </xdr:from>
    <xdr:ext cx="533400" cy="259080"/>
    <xdr:sp macro="" textlink="">
      <xdr:nvSpPr>
        <xdr:cNvPr id="651" name="テキスト ボックス 650"/>
        <xdr:cNvSpPr txBox="1"/>
      </xdr:nvSpPr>
      <xdr:spPr>
        <a:xfrm>
          <a:off x="15213965" y="12052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136525</xdr:rowOff>
    </xdr:from>
    <xdr:to>
      <xdr:col>76</xdr:col>
      <xdr:colOff>165100</xdr:colOff>
      <xdr:row>72</xdr:row>
      <xdr:rowOff>66675</xdr:rowOff>
    </xdr:to>
    <xdr:sp macro="" textlink="">
      <xdr:nvSpPr>
        <xdr:cNvPr id="652" name="楕円 651"/>
        <xdr:cNvSpPr/>
      </xdr:nvSpPr>
      <xdr:spPr>
        <a:xfrm>
          <a:off x="14541500" y="123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83185</xdr:rowOff>
    </xdr:from>
    <xdr:ext cx="533400" cy="259080"/>
    <xdr:sp macro="" textlink="">
      <xdr:nvSpPr>
        <xdr:cNvPr id="653" name="テキスト ボックス 652"/>
        <xdr:cNvSpPr txBox="1"/>
      </xdr:nvSpPr>
      <xdr:spPr>
        <a:xfrm>
          <a:off x="14324965" y="12084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79375</xdr:rowOff>
    </xdr:from>
    <xdr:to>
      <xdr:col>72</xdr:col>
      <xdr:colOff>38100</xdr:colOff>
      <xdr:row>73</xdr:row>
      <xdr:rowOff>9525</xdr:rowOff>
    </xdr:to>
    <xdr:sp macro="" textlink="">
      <xdr:nvSpPr>
        <xdr:cNvPr id="654" name="楕円 653"/>
        <xdr:cNvSpPr/>
      </xdr:nvSpPr>
      <xdr:spPr>
        <a:xfrm>
          <a:off x="13652500" y="124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26035</xdr:rowOff>
    </xdr:from>
    <xdr:ext cx="533400" cy="259080"/>
    <xdr:sp macro="" textlink="">
      <xdr:nvSpPr>
        <xdr:cNvPr id="655" name="テキスト ボックス 654"/>
        <xdr:cNvSpPr txBox="1"/>
      </xdr:nvSpPr>
      <xdr:spPr>
        <a:xfrm>
          <a:off x="13435965" y="12198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65405</xdr:rowOff>
    </xdr:from>
    <xdr:to>
      <xdr:col>67</xdr:col>
      <xdr:colOff>101600</xdr:colOff>
      <xdr:row>72</xdr:row>
      <xdr:rowOff>167005</xdr:rowOff>
    </xdr:to>
    <xdr:sp macro="" textlink="">
      <xdr:nvSpPr>
        <xdr:cNvPr id="656" name="楕円 655"/>
        <xdr:cNvSpPr/>
      </xdr:nvSpPr>
      <xdr:spPr>
        <a:xfrm>
          <a:off x="12763500" y="124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12065</xdr:rowOff>
    </xdr:from>
    <xdr:ext cx="533400" cy="259080"/>
    <xdr:sp macro="" textlink="">
      <xdr:nvSpPr>
        <xdr:cNvPr id="657" name="テキスト ボックス 656"/>
        <xdr:cNvSpPr txBox="1"/>
      </xdr:nvSpPr>
      <xdr:spPr>
        <a:xfrm>
          <a:off x="12546965" y="12185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6" name="テキスト ボックス 66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9" name="テキスト ボックス 668"/>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71" name="テキスト ボックス 670"/>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73" name="テキスト ボックス 672"/>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5" name="テキスト ボックス 674"/>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7" name="テキスト ボックス 676"/>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80010</xdr:rowOff>
    </xdr:from>
    <xdr:to>
      <xdr:col>85</xdr:col>
      <xdr:colOff>126365</xdr:colOff>
      <xdr:row>98</xdr:row>
      <xdr:rowOff>139065</xdr:rowOff>
    </xdr:to>
    <xdr:cxnSp macro="">
      <xdr:nvCxnSpPr>
        <xdr:cNvPr id="679" name="直線コネクタ 678"/>
        <xdr:cNvCxnSpPr/>
      </xdr:nvCxnSpPr>
      <xdr:spPr>
        <a:xfrm flipV="1">
          <a:off x="16317595" y="1568196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7810"/>
    <xdr:sp macro="" textlink="">
      <xdr:nvSpPr>
        <xdr:cNvPr id="680" name="積立金最小値テキスト"/>
        <xdr:cNvSpPr txBox="1"/>
      </xdr:nvSpPr>
      <xdr:spPr>
        <a:xfrm>
          <a:off x="16370300" y="169456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1" name="直線コネクタ 680"/>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26670</xdr:rowOff>
    </xdr:from>
    <xdr:ext cx="598805" cy="259080"/>
    <xdr:sp macro="" textlink="">
      <xdr:nvSpPr>
        <xdr:cNvPr id="682" name="積立金最大値テキスト"/>
        <xdr:cNvSpPr txBox="1"/>
      </xdr:nvSpPr>
      <xdr:spPr>
        <a:xfrm>
          <a:off x="16370300" y="15457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275,571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80010</xdr:rowOff>
    </xdr:from>
    <xdr:to>
      <xdr:col>86</xdr:col>
      <xdr:colOff>25400</xdr:colOff>
      <xdr:row>91</xdr:row>
      <xdr:rowOff>80010</xdr:rowOff>
    </xdr:to>
    <xdr:cxnSp macro="">
      <xdr:nvCxnSpPr>
        <xdr:cNvPr id="683" name="直線コネクタ 682"/>
        <xdr:cNvCxnSpPr/>
      </xdr:nvCxnSpPr>
      <xdr:spPr>
        <a:xfrm>
          <a:off x="16230600" y="1568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20955</xdr:rowOff>
    </xdr:from>
    <xdr:to>
      <xdr:col>85</xdr:col>
      <xdr:colOff>127000</xdr:colOff>
      <xdr:row>98</xdr:row>
      <xdr:rowOff>74930</xdr:rowOff>
    </xdr:to>
    <xdr:cxnSp macro="">
      <xdr:nvCxnSpPr>
        <xdr:cNvPr id="684" name="直線コネクタ 683"/>
        <xdr:cNvCxnSpPr/>
      </xdr:nvCxnSpPr>
      <xdr:spPr>
        <a:xfrm flipV="1">
          <a:off x="15481300" y="168230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128905</xdr:rowOff>
    </xdr:from>
    <xdr:ext cx="534670" cy="259080"/>
    <xdr:sp macro="" textlink="">
      <xdr:nvSpPr>
        <xdr:cNvPr id="685" name="積立金平均値テキスト"/>
        <xdr:cNvSpPr txBox="1"/>
      </xdr:nvSpPr>
      <xdr:spPr>
        <a:xfrm>
          <a:off x="16370300" y="16759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150495</xdr:rowOff>
    </xdr:from>
    <xdr:to>
      <xdr:col>85</xdr:col>
      <xdr:colOff>177800</xdr:colOff>
      <xdr:row>98</xdr:row>
      <xdr:rowOff>80645</xdr:rowOff>
    </xdr:to>
    <xdr:sp macro="" textlink="">
      <xdr:nvSpPr>
        <xdr:cNvPr id="686" name="フローチャート: 判断 685"/>
        <xdr:cNvSpPr/>
      </xdr:nvSpPr>
      <xdr:spPr>
        <a:xfrm>
          <a:off x="162687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74930</xdr:rowOff>
    </xdr:from>
    <xdr:to>
      <xdr:col>81</xdr:col>
      <xdr:colOff>50800</xdr:colOff>
      <xdr:row>98</xdr:row>
      <xdr:rowOff>85090</xdr:rowOff>
    </xdr:to>
    <xdr:cxnSp macro="">
      <xdr:nvCxnSpPr>
        <xdr:cNvPr id="687" name="直線コネクタ 686"/>
        <xdr:cNvCxnSpPr/>
      </xdr:nvCxnSpPr>
      <xdr:spPr>
        <a:xfrm flipV="1">
          <a:off x="14592300" y="168770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136525</xdr:rowOff>
    </xdr:from>
    <xdr:to>
      <xdr:col>81</xdr:col>
      <xdr:colOff>101600</xdr:colOff>
      <xdr:row>98</xdr:row>
      <xdr:rowOff>66675</xdr:rowOff>
    </xdr:to>
    <xdr:sp macro="" textlink="">
      <xdr:nvSpPr>
        <xdr:cNvPr id="688" name="フローチャート: 判断 687"/>
        <xdr:cNvSpPr/>
      </xdr:nvSpPr>
      <xdr:spPr>
        <a:xfrm>
          <a:off x="1543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83185</xdr:rowOff>
    </xdr:from>
    <xdr:ext cx="533400" cy="259080"/>
    <xdr:sp macro="" textlink="">
      <xdr:nvSpPr>
        <xdr:cNvPr id="689" name="テキスト ボックス 688"/>
        <xdr:cNvSpPr txBox="1"/>
      </xdr:nvSpPr>
      <xdr:spPr>
        <a:xfrm>
          <a:off x="15213965" y="16542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85090</xdr:rowOff>
    </xdr:from>
    <xdr:to>
      <xdr:col>76</xdr:col>
      <xdr:colOff>114300</xdr:colOff>
      <xdr:row>98</xdr:row>
      <xdr:rowOff>102235</xdr:rowOff>
    </xdr:to>
    <xdr:cxnSp macro="">
      <xdr:nvCxnSpPr>
        <xdr:cNvPr id="690" name="直線コネクタ 689"/>
        <xdr:cNvCxnSpPr/>
      </xdr:nvCxnSpPr>
      <xdr:spPr>
        <a:xfrm flipV="1">
          <a:off x="13703300" y="168871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12065</xdr:rowOff>
    </xdr:from>
    <xdr:to>
      <xdr:col>76</xdr:col>
      <xdr:colOff>165100</xdr:colOff>
      <xdr:row>98</xdr:row>
      <xdr:rowOff>113665</xdr:rowOff>
    </xdr:to>
    <xdr:sp macro="" textlink="">
      <xdr:nvSpPr>
        <xdr:cNvPr id="691" name="フローチャート: 判断 690"/>
        <xdr:cNvSpPr/>
      </xdr:nvSpPr>
      <xdr:spPr>
        <a:xfrm>
          <a:off x="14541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130175</xdr:rowOff>
    </xdr:from>
    <xdr:ext cx="533400" cy="259080"/>
    <xdr:sp macro="" textlink="">
      <xdr:nvSpPr>
        <xdr:cNvPr id="692" name="テキスト ボックス 691"/>
        <xdr:cNvSpPr txBox="1"/>
      </xdr:nvSpPr>
      <xdr:spPr>
        <a:xfrm>
          <a:off x="14324965" y="16589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102235</xdr:rowOff>
    </xdr:from>
    <xdr:to>
      <xdr:col>71</xdr:col>
      <xdr:colOff>177800</xdr:colOff>
      <xdr:row>98</xdr:row>
      <xdr:rowOff>106680</xdr:rowOff>
    </xdr:to>
    <xdr:cxnSp macro="">
      <xdr:nvCxnSpPr>
        <xdr:cNvPr id="693" name="直線コネクタ 692"/>
        <xdr:cNvCxnSpPr/>
      </xdr:nvCxnSpPr>
      <xdr:spPr>
        <a:xfrm flipV="1">
          <a:off x="12814300" y="16904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32385</xdr:rowOff>
    </xdr:from>
    <xdr:to>
      <xdr:col>72</xdr:col>
      <xdr:colOff>38100</xdr:colOff>
      <xdr:row>98</xdr:row>
      <xdr:rowOff>133985</xdr:rowOff>
    </xdr:to>
    <xdr:sp macro="" textlink="">
      <xdr:nvSpPr>
        <xdr:cNvPr id="694" name="フローチャート: 判断 693"/>
        <xdr:cNvSpPr/>
      </xdr:nvSpPr>
      <xdr:spPr>
        <a:xfrm>
          <a:off x="13652500" y="168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150495</xdr:rowOff>
    </xdr:from>
    <xdr:ext cx="533400" cy="259080"/>
    <xdr:sp macro="" textlink="">
      <xdr:nvSpPr>
        <xdr:cNvPr id="695" name="テキスト ボックス 694"/>
        <xdr:cNvSpPr txBox="1"/>
      </xdr:nvSpPr>
      <xdr:spPr>
        <a:xfrm>
          <a:off x="13435965" y="16609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167005</xdr:rowOff>
    </xdr:from>
    <xdr:to>
      <xdr:col>67</xdr:col>
      <xdr:colOff>101600</xdr:colOff>
      <xdr:row>98</xdr:row>
      <xdr:rowOff>97790</xdr:rowOff>
    </xdr:to>
    <xdr:sp macro="" textlink="">
      <xdr:nvSpPr>
        <xdr:cNvPr id="696" name="フローチャート: 判断 695"/>
        <xdr:cNvSpPr/>
      </xdr:nvSpPr>
      <xdr:spPr>
        <a:xfrm>
          <a:off x="12763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113665</xdr:rowOff>
    </xdr:from>
    <xdr:ext cx="533400" cy="258445"/>
    <xdr:sp macro="" textlink="">
      <xdr:nvSpPr>
        <xdr:cNvPr id="697" name="テキスト ボックス 696"/>
        <xdr:cNvSpPr txBox="1"/>
      </xdr:nvSpPr>
      <xdr:spPr>
        <a:xfrm>
          <a:off x="12546965" y="165728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141605</xdr:rowOff>
    </xdr:from>
    <xdr:to>
      <xdr:col>85</xdr:col>
      <xdr:colOff>177800</xdr:colOff>
      <xdr:row>98</xdr:row>
      <xdr:rowOff>71755</xdr:rowOff>
    </xdr:to>
    <xdr:sp macro="" textlink="">
      <xdr:nvSpPr>
        <xdr:cNvPr id="703" name="楕円 702"/>
        <xdr:cNvSpPr/>
      </xdr:nvSpPr>
      <xdr:spPr>
        <a:xfrm>
          <a:off x="162687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100965</xdr:rowOff>
    </xdr:from>
    <xdr:ext cx="534670" cy="257810"/>
    <xdr:sp macro="" textlink="">
      <xdr:nvSpPr>
        <xdr:cNvPr id="704" name="積立金該当値テキスト"/>
        <xdr:cNvSpPr txBox="1"/>
      </xdr:nvSpPr>
      <xdr:spPr>
        <a:xfrm>
          <a:off x="16370300" y="165601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23495</xdr:rowOff>
    </xdr:from>
    <xdr:to>
      <xdr:col>81</xdr:col>
      <xdr:colOff>101600</xdr:colOff>
      <xdr:row>98</xdr:row>
      <xdr:rowOff>125095</xdr:rowOff>
    </xdr:to>
    <xdr:sp macro="" textlink="">
      <xdr:nvSpPr>
        <xdr:cNvPr id="705" name="楕円 704"/>
        <xdr:cNvSpPr/>
      </xdr:nvSpPr>
      <xdr:spPr>
        <a:xfrm>
          <a:off x="15430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116205</xdr:rowOff>
    </xdr:from>
    <xdr:ext cx="533400" cy="259080"/>
    <xdr:sp macro="" textlink="">
      <xdr:nvSpPr>
        <xdr:cNvPr id="706" name="テキスト ボックス 705"/>
        <xdr:cNvSpPr txBox="1"/>
      </xdr:nvSpPr>
      <xdr:spPr>
        <a:xfrm>
          <a:off x="15213965"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34290</xdr:rowOff>
    </xdr:from>
    <xdr:to>
      <xdr:col>76</xdr:col>
      <xdr:colOff>165100</xdr:colOff>
      <xdr:row>98</xdr:row>
      <xdr:rowOff>135890</xdr:rowOff>
    </xdr:to>
    <xdr:sp macro="" textlink="">
      <xdr:nvSpPr>
        <xdr:cNvPr id="707" name="楕円 706"/>
        <xdr:cNvSpPr/>
      </xdr:nvSpPr>
      <xdr:spPr>
        <a:xfrm>
          <a:off x="14541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127000</xdr:rowOff>
    </xdr:from>
    <xdr:ext cx="533400" cy="259080"/>
    <xdr:sp macro="" textlink="">
      <xdr:nvSpPr>
        <xdr:cNvPr id="708" name="テキスト ボックス 707"/>
        <xdr:cNvSpPr txBox="1"/>
      </xdr:nvSpPr>
      <xdr:spPr>
        <a:xfrm>
          <a:off x="14324965" y="16929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52070</xdr:rowOff>
    </xdr:from>
    <xdr:to>
      <xdr:col>72</xdr:col>
      <xdr:colOff>38100</xdr:colOff>
      <xdr:row>98</xdr:row>
      <xdr:rowOff>153035</xdr:rowOff>
    </xdr:to>
    <xdr:sp macro="" textlink="">
      <xdr:nvSpPr>
        <xdr:cNvPr id="709" name="楕円 708"/>
        <xdr:cNvSpPr/>
      </xdr:nvSpPr>
      <xdr:spPr>
        <a:xfrm>
          <a:off x="13652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144145</xdr:rowOff>
    </xdr:from>
    <xdr:ext cx="468630" cy="257810"/>
    <xdr:sp macro="" textlink="">
      <xdr:nvSpPr>
        <xdr:cNvPr id="710" name="テキスト ボックス 709"/>
        <xdr:cNvSpPr txBox="1"/>
      </xdr:nvSpPr>
      <xdr:spPr>
        <a:xfrm>
          <a:off x="13468350" y="1694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55880</xdr:rowOff>
    </xdr:from>
    <xdr:to>
      <xdr:col>67</xdr:col>
      <xdr:colOff>101600</xdr:colOff>
      <xdr:row>98</xdr:row>
      <xdr:rowOff>157480</xdr:rowOff>
    </xdr:to>
    <xdr:sp macro="" textlink="">
      <xdr:nvSpPr>
        <xdr:cNvPr id="711" name="楕円 710"/>
        <xdr:cNvSpPr/>
      </xdr:nvSpPr>
      <xdr:spPr>
        <a:xfrm>
          <a:off x="12763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148590</xdr:rowOff>
    </xdr:from>
    <xdr:ext cx="468630" cy="259080"/>
    <xdr:sp macro="" textlink="">
      <xdr:nvSpPr>
        <xdr:cNvPr id="712" name="テキスト ボックス 711"/>
        <xdr:cNvSpPr txBox="1"/>
      </xdr:nvSpPr>
      <xdr:spPr>
        <a:xfrm>
          <a:off x="12579350" y="1695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1" name="テキスト ボックス 720"/>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4" name="テキスト ボックス 723"/>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090" cy="257810"/>
    <xdr:sp macro="" textlink="">
      <xdr:nvSpPr>
        <xdr:cNvPr id="726" name="テキスト ボックス 725"/>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28" name="テキスト ボックス 727"/>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0" name="テキスト ボックス 729"/>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2" name="テキスト ボックス 731"/>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110490</xdr:rowOff>
    </xdr:from>
    <xdr:to>
      <xdr:col>116</xdr:col>
      <xdr:colOff>62865</xdr:colOff>
      <xdr:row>38</xdr:row>
      <xdr:rowOff>139700</xdr:rowOff>
    </xdr:to>
    <xdr:cxnSp macro="">
      <xdr:nvCxnSpPr>
        <xdr:cNvPr id="734" name="直線コネクタ 733"/>
        <xdr:cNvCxnSpPr/>
      </xdr:nvCxnSpPr>
      <xdr:spPr>
        <a:xfrm flipV="1">
          <a:off x="22159595" y="52539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35"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57150</xdr:rowOff>
    </xdr:from>
    <xdr:ext cx="534670" cy="259080"/>
    <xdr:sp macro="" textlink="">
      <xdr:nvSpPr>
        <xdr:cNvPr id="737" name="投資及び出資金最大値テキスト"/>
        <xdr:cNvSpPr txBox="1"/>
      </xdr:nvSpPr>
      <xdr:spPr>
        <a:xfrm>
          <a:off x="22212300" y="502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110490</xdr:rowOff>
    </xdr:from>
    <xdr:to>
      <xdr:col>116</xdr:col>
      <xdr:colOff>152400</xdr:colOff>
      <xdr:row>30</xdr:row>
      <xdr:rowOff>110490</xdr:rowOff>
    </xdr:to>
    <xdr:cxnSp macro="">
      <xdr:nvCxnSpPr>
        <xdr:cNvPr id="738" name="直線コネクタ 737"/>
        <xdr:cNvCxnSpPr/>
      </xdr:nvCxnSpPr>
      <xdr:spPr>
        <a:xfrm>
          <a:off x="22072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94615</xdr:rowOff>
    </xdr:from>
    <xdr:ext cx="469900" cy="259080"/>
    <xdr:sp macro="" textlink="">
      <xdr:nvSpPr>
        <xdr:cNvPr id="740" name="投資及び出資金平均値テキスト"/>
        <xdr:cNvSpPr txBox="1"/>
      </xdr:nvSpPr>
      <xdr:spPr>
        <a:xfrm>
          <a:off x="22212300" y="6266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71755</xdr:rowOff>
    </xdr:from>
    <xdr:to>
      <xdr:col>116</xdr:col>
      <xdr:colOff>114300</xdr:colOff>
      <xdr:row>38</xdr:row>
      <xdr:rowOff>1905</xdr:rowOff>
    </xdr:to>
    <xdr:sp macro="" textlink="">
      <xdr:nvSpPr>
        <xdr:cNvPr id="741" name="フローチャート: 判断 740"/>
        <xdr:cNvSpPr/>
      </xdr:nvSpPr>
      <xdr:spPr>
        <a:xfrm>
          <a:off x="22110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93345</xdr:rowOff>
    </xdr:from>
    <xdr:to>
      <xdr:col>112</xdr:col>
      <xdr:colOff>38100</xdr:colOff>
      <xdr:row>38</xdr:row>
      <xdr:rowOff>23495</xdr:rowOff>
    </xdr:to>
    <xdr:sp macro="" textlink="">
      <xdr:nvSpPr>
        <xdr:cNvPr id="743" name="フローチャート: 判断 742"/>
        <xdr:cNvSpPr/>
      </xdr:nvSpPr>
      <xdr:spPr>
        <a:xfrm>
          <a:off x="21272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40640</xdr:rowOff>
    </xdr:from>
    <xdr:ext cx="468630" cy="257810"/>
    <xdr:sp macro="" textlink="">
      <xdr:nvSpPr>
        <xdr:cNvPr id="744" name="テキスト ボックス 743"/>
        <xdr:cNvSpPr txBox="1"/>
      </xdr:nvSpPr>
      <xdr:spPr>
        <a:xfrm>
          <a:off x="21088350" y="6212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24130</xdr:rowOff>
    </xdr:to>
    <xdr:sp macro="" textlink="">
      <xdr:nvSpPr>
        <xdr:cNvPr id="746" name="フローチャート: 判断 745"/>
        <xdr:cNvSpPr/>
      </xdr:nvSpPr>
      <xdr:spPr>
        <a:xfrm>
          <a:off x="2038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40640</xdr:rowOff>
    </xdr:from>
    <xdr:ext cx="468630" cy="257810"/>
    <xdr:sp macro="" textlink="">
      <xdr:nvSpPr>
        <xdr:cNvPr id="747" name="テキスト ボックス 746"/>
        <xdr:cNvSpPr txBox="1"/>
      </xdr:nvSpPr>
      <xdr:spPr>
        <a:xfrm>
          <a:off x="20199350" y="6212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153035</xdr:rowOff>
    </xdr:from>
    <xdr:to>
      <xdr:col>102</xdr:col>
      <xdr:colOff>114300</xdr:colOff>
      <xdr:row>38</xdr:row>
      <xdr:rowOff>139700</xdr:rowOff>
    </xdr:to>
    <xdr:cxnSp macro="">
      <xdr:nvCxnSpPr>
        <xdr:cNvPr id="748" name="直線コネクタ 747"/>
        <xdr:cNvCxnSpPr/>
      </xdr:nvCxnSpPr>
      <xdr:spPr>
        <a:xfrm>
          <a:off x="18656300" y="649668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121920</xdr:rowOff>
    </xdr:from>
    <xdr:to>
      <xdr:col>102</xdr:col>
      <xdr:colOff>165100</xdr:colOff>
      <xdr:row>38</xdr:row>
      <xdr:rowOff>52070</xdr:rowOff>
    </xdr:to>
    <xdr:sp macro="" textlink="">
      <xdr:nvSpPr>
        <xdr:cNvPr id="749" name="フローチャート: 判断 748"/>
        <xdr:cNvSpPr/>
      </xdr:nvSpPr>
      <xdr:spPr>
        <a:xfrm>
          <a:off x="19494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68580</xdr:rowOff>
    </xdr:from>
    <xdr:ext cx="468630" cy="259080"/>
    <xdr:sp macro="" textlink="">
      <xdr:nvSpPr>
        <xdr:cNvPr id="750" name="テキスト ボックス 749"/>
        <xdr:cNvSpPr txBox="1"/>
      </xdr:nvSpPr>
      <xdr:spPr>
        <a:xfrm>
          <a:off x="19310350" y="6240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155575</xdr:rowOff>
    </xdr:from>
    <xdr:to>
      <xdr:col>98</xdr:col>
      <xdr:colOff>38100</xdr:colOff>
      <xdr:row>38</xdr:row>
      <xdr:rowOff>86360</xdr:rowOff>
    </xdr:to>
    <xdr:sp macro="" textlink="">
      <xdr:nvSpPr>
        <xdr:cNvPr id="751" name="フローチャート: 判断 750"/>
        <xdr:cNvSpPr/>
      </xdr:nvSpPr>
      <xdr:spPr>
        <a:xfrm>
          <a:off x="18605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76835</xdr:rowOff>
    </xdr:from>
    <xdr:ext cx="468630" cy="257810"/>
    <xdr:sp macro="" textlink="">
      <xdr:nvSpPr>
        <xdr:cNvPr id="752" name="テキスト ボックス 751"/>
        <xdr:cNvSpPr txBox="1"/>
      </xdr:nvSpPr>
      <xdr:spPr>
        <a:xfrm>
          <a:off x="18421350" y="6591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9"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1" name="テキスト ボックス 760"/>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3" name="テキスト ボックス 762"/>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65" name="テキスト ボックス 764"/>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102235</xdr:rowOff>
    </xdr:from>
    <xdr:to>
      <xdr:col>98</xdr:col>
      <xdr:colOff>38100</xdr:colOff>
      <xdr:row>38</xdr:row>
      <xdr:rowOff>32385</xdr:rowOff>
    </xdr:to>
    <xdr:sp macro="" textlink="">
      <xdr:nvSpPr>
        <xdr:cNvPr id="766" name="楕円 765"/>
        <xdr:cNvSpPr/>
      </xdr:nvSpPr>
      <xdr:spPr>
        <a:xfrm>
          <a:off x="18605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48895</xdr:rowOff>
    </xdr:from>
    <xdr:ext cx="468630" cy="259080"/>
    <xdr:sp macro="" textlink="">
      <xdr:nvSpPr>
        <xdr:cNvPr id="767" name="テキスト ボックス 766"/>
        <xdr:cNvSpPr txBox="1"/>
      </xdr:nvSpPr>
      <xdr:spPr>
        <a:xfrm>
          <a:off x="18421350" y="6221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6" name="テキスト ボックス 775"/>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79" name="テキスト ボックス 778"/>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090" cy="259080"/>
    <xdr:sp macro="" textlink="">
      <xdr:nvSpPr>
        <xdr:cNvPr id="781" name="テキスト ボックス 780"/>
        <xdr:cNvSpPr txBox="1"/>
      </xdr:nvSpPr>
      <xdr:spPr>
        <a:xfrm>
          <a:off x="17820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810"/>
    <xdr:sp macro="" textlink="">
      <xdr:nvSpPr>
        <xdr:cNvPr id="783" name="テキスト ボックス 782"/>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89" name="テキスト ボックス 788"/>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791" name="直線コネクタ 790"/>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34670" cy="259080"/>
    <xdr:sp macro="" textlink="">
      <xdr:nvSpPr>
        <xdr:cNvPr id="794" name="貸付金最大値テキスト"/>
        <xdr:cNvSpPr txBox="1"/>
      </xdr:nvSpPr>
      <xdr:spPr>
        <a:xfrm>
          <a:off x="22212300" y="8559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18,048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795" name="直線コネクタ 794"/>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31750</xdr:rowOff>
    </xdr:from>
    <xdr:to>
      <xdr:col>116</xdr:col>
      <xdr:colOff>63500</xdr:colOff>
      <xdr:row>59</xdr:row>
      <xdr:rowOff>44450</xdr:rowOff>
    </xdr:to>
    <xdr:cxnSp macro="">
      <xdr:nvCxnSpPr>
        <xdr:cNvPr id="796" name="直線コネクタ 795"/>
        <xdr:cNvCxnSpPr/>
      </xdr:nvCxnSpPr>
      <xdr:spPr>
        <a:xfrm>
          <a:off x="21323300" y="101473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114300</xdr:rowOff>
    </xdr:from>
    <xdr:ext cx="378460" cy="259080"/>
    <xdr:sp macro="" textlink="">
      <xdr:nvSpPr>
        <xdr:cNvPr id="797" name="貸付金平均値テキスト"/>
        <xdr:cNvSpPr txBox="1"/>
      </xdr:nvSpPr>
      <xdr:spPr>
        <a:xfrm>
          <a:off x="22212300" y="98869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91440</xdr:rowOff>
    </xdr:from>
    <xdr:to>
      <xdr:col>116</xdr:col>
      <xdr:colOff>114300</xdr:colOff>
      <xdr:row>59</xdr:row>
      <xdr:rowOff>21590</xdr:rowOff>
    </xdr:to>
    <xdr:sp macro="" textlink="">
      <xdr:nvSpPr>
        <xdr:cNvPr id="798" name="フローチャート: 判断 797"/>
        <xdr:cNvSpPr/>
      </xdr:nvSpPr>
      <xdr:spPr>
        <a:xfrm>
          <a:off x="221107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31750</xdr:rowOff>
    </xdr:from>
    <xdr:to>
      <xdr:col>111</xdr:col>
      <xdr:colOff>177800</xdr:colOff>
      <xdr:row>59</xdr:row>
      <xdr:rowOff>44450</xdr:rowOff>
    </xdr:to>
    <xdr:cxnSp macro="">
      <xdr:nvCxnSpPr>
        <xdr:cNvPr id="799" name="直線コネクタ 798"/>
        <xdr:cNvCxnSpPr/>
      </xdr:nvCxnSpPr>
      <xdr:spPr>
        <a:xfrm flipV="1">
          <a:off x="20434300" y="10147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81915</xdr:rowOff>
    </xdr:from>
    <xdr:to>
      <xdr:col>112</xdr:col>
      <xdr:colOff>38100</xdr:colOff>
      <xdr:row>59</xdr:row>
      <xdr:rowOff>12065</xdr:rowOff>
    </xdr:to>
    <xdr:sp macro="" textlink="">
      <xdr:nvSpPr>
        <xdr:cNvPr id="800" name="フローチャート: 判断 799"/>
        <xdr:cNvSpPr/>
      </xdr:nvSpPr>
      <xdr:spPr>
        <a:xfrm>
          <a:off x="21272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8630" cy="257810"/>
    <xdr:sp macro="" textlink="">
      <xdr:nvSpPr>
        <xdr:cNvPr id="801" name="テキスト ボックス 800"/>
        <xdr:cNvSpPr txBox="1"/>
      </xdr:nvSpPr>
      <xdr:spPr>
        <a:xfrm>
          <a:off x="21088350" y="9801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54610</xdr:rowOff>
    </xdr:from>
    <xdr:to>
      <xdr:col>107</xdr:col>
      <xdr:colOff>101600</xdr:colOff>
      <xdr:row>58</xdr:row>
      <xdr:rowOff>156210</xdr:rowOff>
    </xdr:to>
    <xdr:sp macro="" textlink="">
      <xdr:nvSpPr>
        <xdr:cNvPr id="803" name="フローチャート: 判断 802"/>
        <xdr:cNvSpPr/>
      </xdr:nvSpPr>
      <xdr:spPr>
        <a:xfrm>
          <a:off x="20383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1270</xdr:rowOff>
    </xdr:from>
    <xdr:ext cx="468630" cy="259080"/>
    <xdr:sp macro="" textlink="">
      <xdr:nvSpPr>
        <xdr:cNvPr id="804" name="テキスト ボックス 803"/>
        <xdr:cNvSpPr txBox="1"/>
      </xdr:nvSpPr>
      <xdr:spPr>
        <a:xfrm>
          <a:off x="20199350" y="9773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164465</xdr:rowOff>
    </xdr:to>
    <xdr:sp macro="" textlink="">
      <xdr:nvSpPr>
        <xdr:cNvPr id="806" name="フローチャート: 判断 805"/>
        <xdr:cNvSpPr/>
      </xdr:nvSpPr>
      <xdr:spPr>
        <a:xfrm>
          <a:off x="19494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9525</xdr:rowOff>
    </xdr:from>
    <xdr:ext cx="468630" cy="257810"/>
    <xdr:sp macro="" textlink="">
      <xdr:nvSpPr>
        <xdr:cNvPr id="807" name="テキスト ボックス 806"/>
        <xdr:cNvSpPr txBox="1"/>
      </xdr:nvSpPr>
      <xdr:spPr>
        <a:xfrm>
          <a:off x="19310350" y="97821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59690</xdr:rowOff>
    </xdr:from>
    <xdr:to>
      <xdr:col>98</xdr:col>
      <xdr:colOff>38100</xdr:colOff>
      <xdr:row>58</xdr:row>
      <xdr:rowOff>161290</xdr:rowOff>
    </xdr:to>
    <xdr:sp macro="" textlink="">
      <xdr:nvSpPr>
        <xdr:cNvPr id="808" name="フローチャート: 判断 807"/>
        <xdr:cNvSpPr/>
      </xdr:nvSpPr>
      <xdr:spPr>
        <a:xfrm>
          <a:off x="18605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6350</xdr:rowOff>
    </xdr:from>
    <xdr:ext cx="468630" cy="257810"/>
    <xdr:sp macro="" textlink="">
      <xdr:nvSpPr>
        <xdr:cNvPr id="809" name="テキスト ボックス 808"/>
        <xdr:cNvSpPr txBox="1"/>
      </xdr:nvSpPr>
      <xdr:spPr>
        <a:xfrm>
          <a:off x="18421350" y="9779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152400</xdr:rowOff>
    </xdr:from>
    <xdr:to>
      <xdr:col>112</xdr:col>
      <xdr:colOff>38100</xdr:colOff>
      <xdr:row>59</xdr:row>
      <xdr:rowOff>82550</xdr:rowOff>
    </xdr:to>
    <xdr:sp macro="" textlink="">
      <xdr:nvSpPr>
        <xdr:cNvPr id="817" name="楕円 816"/>
        <xdr:cNvSpPr/>
      </xdr:nvSpPr>
      <xdr:spPr>
        <a:xfrm>
          <a:off x="21272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73660</xdr:rowOff>
    </xdr:from>
    <xdr:ext cx="378460" cy="259080"/>
    <xdr:sp macro="" textlink="">
      <xdr:nvSpPr>
        <xdr:cNvPr id="818" name="テキスト ボックス 817"/>
        <xdr:cNvSpPr txBox="1"/>
      </xdr:nvSpPr>
      <xdr:spPr>
        <a:xfrm>
          <a:off x="21134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285" cy="257810"/>
    <xdr:sp macro="" textlink="">
      <xdr:nvSpPr>
        <xdr:cNvPr id="820" name="テキスト ボックス 819"/>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285" cy="257810"/>
    <xdr:sp macro="" textlink="">
      <xdr:nvSpPr>
        <xdr:cNvPr id="822" name="テキスト ボックス 821"/>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285" cy="257810"/>
    <xdr:sp macro="" textlink="">
      <xdr:nvSpPr>
        <xdr:cNvPr id="824" name="テキスト ボックス 823"/>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3" name="テキスト ボックス 832"/>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5" name="テキスト ボックス 834"/>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41" name="テキスト ボックス 840"/>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45" name="テキスト ボックス 844"/>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7" name="テキスト ボックス 846"/>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43815</xdr:rowOff>
    </xdr:from>
    <xdr:to>
      <xdr:col>116</xdr:col>
      <xdr:colOff>62865</xdr:colOff>
      <xdr:row>78</xdr:row>
      <xdr:rowOff>139065</xdr:rowOff>
    </xdr:to>
    <xdr:cxnSp macro="">
      <xdr:nvCxnSpPr>
        <xdr:cNvPr id="849" name="直線コネクタ 848"/>
        <xdr:cNvCxnSpPr/>
      </xdr:nvCxnSpPr>
      <xdr:spPr>
        <a:xfrm flipV="1">
          <a:off x="22159595" y="1204531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143510</xdr:rowOff>
    </xdr:from>
    <xdr:ext cx="534670" cy="257810"/>
    <xdr:sp macro="" textlink="">
      <xdr:nvSpPr>
        <xdr:cNvPr id="850" name="繰出金最小値テキスト"/>
        <xdr:cNvSpPr txBox="1"/>
      </xdr:nvSpPr>
      <xdr:spPr>
        <a:xfrm>
          <a:off x="22212300" y="13516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139065</xdr:rowOff>
    </xdr:from>
    <xdr:to>
      <xdr:col>116</xdr:col>
      <xdr:colOff>152400</xdr:colOff>
      <xdr:row>78</xdr:row>
      <xdr:rowOff>139065</xdr:rowOff>
    </xdr:to>
    <xdr:cxnSp macro="">
      <xdr:nvCxnSpPr>
        <xdr:cNvPr id="851" name="直線コネクタ 850"/>
        <xdr:cNvCxnSpPr/>
      </xdr:nvCxnSpPr>
      <xdr:spPr>
        <a:xfrm>
          <a:off x="22072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161925</xdr:rowOff>
    </xdr:from>
    <xdr:ext cx="598805" cy="259080"/>
    <xdr:sp macro="" textlink="">
      <xdr:nvSpPr>
        <xdr:cNvPr id="852" name="繰出金最大値テキスト"/>
        <xdr:cNvSpPr txBox="1"/>
      </xdr:nvSpPr>
      <xdr:spPr>
        <a:xfrm>
          <a:off x="22212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101,021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43815</xdr:rowOff>
    </xdr:from>
    <xdr:to>
      <xdr:col>116</xdr:col>
      <xdr:colOff>152400</xdr:colOff>
      <xdr:row>70</xdr:row>
      <xdr:rowOff>43815</xdr:rowOff>
    </xdr:to>
    <xdr:cxnSp macro="">
      <xdr:nvCxnSpPr>
        <xdr:cNvPr id="853" name="直線コネクタ 852"/>
        <xdr:cNvCxnSpPr/>
      </xdr:nvCxnSpPr>
      <xdr:spPr>
        <a:xfrm>
          <a:off x="22072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21590</xdr:rowOff>
    </xdr:from>
    <xdr:to>
      <xdr:col>116</xdr:col>
      <xdr:colOff>63500</xdr:colOff>
      <xdr:row>73</xdr:row>
      <xdr:rowOff>81915</xdr:rowOff>
    </xdr:to>
    <xdr:cxnSp macro="">
      <xdr:nvCxnSpPr>
        <xdr:cNvPr id="854" name="直線コネクタ 853"/>
        <xdr:cNvCxnSpPr/>
      </xdr:nvCxnSpPr>
      <xdr:spPr>
        <a:xfrm flipV="1">
          <a:off x="21323300" y="1253744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148590</xdr:rowOff>
    </xdr:from>
    <xdr:ext cx="534670" cy="259080"/>
    <xdr:sp macro="" textlink="">
      <xdr:nvSpPr>
        <xdr:cNvPr id="855" name="繰出金平均値テキスト"/>
        <xdr:cNvSpPr txBox="1"/>
      </xdr:nvSpPr>
      <xdr:spPr>
        <a:xfrm>
          <a:off x="22212300" y="1317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170180</xdr:rowOff>
    </xdr:from>
    <xdr:to>
      <xdr:col>116</xdr:col>
      <xdr:colOff>114300</xdr:colOff>
      <xdr:row>77</xdr:row>
      <xdr:rowOff>100330</xdr:rowOff>
    </xdr:to>
    <xdr:sp macro="" textlink="">
      <xdr:nvSpPr>
        <xdr:cNvPr id="856" name="フローチャート: 判断 855"/>
        <xdr:cNvSpPr/>
      </xdr:nvSpPr>
      <xdr:spPr>
        <a:xfrm>
          <a:off x="221107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47625</xdr:rowOff>
    </xdr:from>
    <xdr:to>
      <xdr:col>111</xdr:col>
      <xdr:colOff>177800</xdr:colOff>
      <xdr:row>73</xdr:row>
      <xdr:rowOff>81915</xdr:rowOff>
    </xdr:to>
    <xdr:cxnSp macro="">
      <xdr:nvCxnSpPr>
        <xdr:cNvPr id="857" name="直線コネクタ 856"/>
        <xdr:cNvCxnSpPr/>
      </xdr:nvCxnSpPr>
      <xdr:spPr>
        <a:xfrm>
          <a:off x="20434300" y="125634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16510</xdr:rowOff>
    </xdr:from>
    <xdr:to>
      <xdr:col>112</xdr:col>
      <xdr:colOff>38100</xdr:colOff>
      <xdr:row>77</xdr:row>
      <xdr:rowOff>118110</xdr:rowOff>
    </xdr:to>
    <xdr:sp macro="" textlink="">
      <xdr:nvSpPr>
        <xdr:cNvPr id="858" name="フローチャート: 判断 857"/>
        <xdr:cNvSpPr/>
      </xdr:nvSpPr>
      <xdr:spPr>
        <a:xfrm>
          <a:off x="21272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109220</xdr:rowOff>
    </xdr:from>
    <xdr:ext cx="533400" cy="257810"/>
    <xdr:sp macro="" textlink="">
      <xdr:nvSpPr>
        <xdr:cNvPr id="859" name="テキスト ボックス 858"/>
        <xdr:cNvSpPr txBox="1"/>
      </xdr:nvSpPr>
      <xdr:spPr>
        <a:xfrm>
          <a:off x="21055965" y="13310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47625</xdr:rowOff>
    </xdr:from>
    <xdr:to>
      <xdr:col>107</xdr:col>
      <xdr:colOff>50800</xdr:colOff>
      <xdr:row>73</xdr:row>
      <xdr:rowOff>113030</xdr:rowOff>
    </xdr:to>
    <xdr:cxnSp macro="">
      <xdr:nvCxnSpPr>
        <xdr:cNvPr id="860" name="直線コネクタ 859"/>
        <xdr:cNvCxnSpPr/>
      </xdr:nvCxnSpPr>
      <xdr:spPr>
        <a:xfrm flipV="1">
          <a:off x="19545300" y="1256347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6985</xdr:rowOff>
    </xdr:from>
    <xdr:to>
      <xdr:col>107</xdr:col>
      <xdr:colOff>101600</xdr:colOff>
      <xdr:row>77</xdr:row>
      <xdr:rowOff>109220</xdr:rowOff>
    </xdr:to>
    <xdr:sp macro="" textlink="">
      <xdr:nvSpPr>
        <xdr:cNvPr id="861" name="フローチャート: 判断 860"/>
        <xdr:cNvSpPr/>
      </xdr:nvSpPr>
      <xdr:spPr>
        <a:xfrm>
          <a:off x="20383500" y="13208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99695</xdr:rowOff>
    </xdr:from>
    <xdr:ext cx="533400" cy="257810"/>
    <xdr:sp macro="" textlink="">
      <xdr:nvSpPr>
        <xdr:cNvPr id="862" name="テキスト ボックス 861"/>
        <xdr:cNvSpPr txBox="1"/>
      </xdr:nvSpPr>
      <xdr:spPr>
        <a:xfrm>
          <a:off x="20166965" y="13301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113030</xdr:rowOff>
    </xdr:from>
    <xdr:to>
      <xdr:col>102</xdr:col>
      <xdr:colOff>114300</xdr:colOff>
      <xdr:row>74</xdr:row>
      <xdr:rowOff>12700</xdr:rowOff>
    </xdr:to>
    <xdr:cxnSp macro="">
      <xdr:nvCxnSpPr>
        <xdr:cNvPr id="863" name="直線コネクタ 862"/>
        <xdr:cNvCxnSpPr/>
      </xdr:nvCxnSpPr>
      <xdr:spPr>
        <a:xfrm flipV="1">
          <a:off x="18656300" y="126288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146685</xdr:rowOff>
    </xdr:from>
    <xdr:to>
      <xdr:col>102</xdr:col>
      <xdr:colOff>165100</xdr:colOff>
      <xdr:row>77</xdr:row>
      <xdr:rowOff>76835</xdr:rowOff>
    </xdr:to>
    <xdr:sp macro="" textlink="">
      <xdr:nvSpPr>
        <xdr:cNvPr id="864" name="フローチャート: 判断 863"/>
        <xdr:cNvSpPr/>
      </xdr:nvSpPr>
      <xdr:spPr>
        <a:xfrm>
          <a:off x="19494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67945</xdr:rowOff>
    </xdr:from>
    <xdr:ext cx="533400" cy="258445"/>
    <xdr:sp macro="" textlink="">
      <xdr:nvSpPr>
        <xdr:cNvPr id="865" name="テキスト ボックス 864"/>
        <xdr:cNvSpPr txBox="1"/>
      </xdr:nvSpPr>
      <xdr:spPr>
        <a:xfrm>
          <a:off x="19277965" y="13269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120650</xdr:rowOff>
    </xdr:from>
    <xdr:to>
      <xdr:col>98</xdr:col>
      <xdr:colOff>38100</xdr:colOff>
      <xdr:row>77</xdr:row>
      <xdr:rowOff>50800</xdr:rowOff>
    </xdr:to>
    <xdr:sp macro="" textlink="">
      <xdr:nvSpPr>
        <xdr:cNvPr id="866" name="フローチャート: 判断 865"/>
        <xdr:cNvSpPr/>
      </xdr:nvSpPr>
      <xdr:spPr>
        <a:xfrm>
          <a:off x="186055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41910</xdr:rowOff>
    </xdr:from>
    <xdr:ext cx="533400" cy="257810"/>
    <xdr:sp macro="" textlink="">
      <xdr:nvSpPr>
        <xdr:cNvPr id="867" name="テキスト ボックス 866"/>
        <xdr:cNvSpPr txBox="1"/>
      </xdr:nvSpPr>
      <xdr:spPr>
        <a:xfrm>
          <a:off x="18388965" y="13243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142240</xdr:rowOff>
    </xdr:from>
    <xdr:to>
      <xdr:col>116</xdr:col>
      <xdr:colOff>114300</xdr:colOff>
      <xdr:row>73</xdr:row>
      <xdr:rowOff>72390</xdr:rowOff>
    </xdr:to>
    <xdr:sp macro="" textlink="">
      <xdr:nvSpPr>
        <xdr:cNvPr id="873" name="楕円 872"/>
        <xdr:cNvSpPr/>
      </xdr:nvSpPr>
      <xdr:spPr>
        <a:xfrm>
          <a:off x="22110700" y="124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165100</xdr:rowOff>
    </xdr:from>
    <xdr:ext cx="534670" cy="259080"/>
    <xdr:sp macro="" textlink="">
      <xdr:nvSpPr>
        <xdr:cNvPr id="874" name="繰出金該当値テキスト"/>
        <xdr:cNvSpPr txBox="1"/>
      </xdr:nvSpPr>
      <xdr:spPr>
        <a:xfrm>
          <a:off x="22212300" y="12338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31115</xdr:rowOff>
    </xdr:from>
    <xdr:to>
      <xdr:col>112</xdr:col>
      <xdr:colOff>38100</xdr:colOff>
      <xdr:row>73</xdr:row>
      <xdr:rowOff>132715</xdr:rowOff>
    </xdr:to>
    <xdr:sp macro="" textlink="">
      <xdr:nvSpPr>
        <xdr:cNvPr id="875" name="楕円 874"/>
        <xdr:cNvSpPr/>
      </xdr:nvSpPr>
      <xdr:spPr>
        <a:xfrm>
          <a:off x="21272500" y="125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149225</xdr:rowOff>
    </xdr:from>
    <xdr:ext cx="533400" cy="259080"/>
    <xdr:sp macro="" textlink="">
      <xdr:nvSpPr>
        <xdr:cNvPr id="876" name="テキスト ボックス 875"/>
        <xdr:cNvSpPr txBox="1"/>
      </xdr:nvSpPr>
      <xdr:spPr>
        <a:xfrm>
          <a:off x="21055965" y="12322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168275</xdr:rowOff>
    </xdr:from>
    <xdr:to>
      <xdr:col>107</xdr:col>
      <xdr:colOff>101600</xdr:colOff>
      <xdr:row>73</xdr:row>
      <xdr:rowOff>98425</xdr:rowOff>
    </xdr:to>
    <xdr:sp macro="" textlink="">
      <xdr:nvSpPr>
        <xdr:cNvPr id="877" name="楕円 876"/>
        <xdr:cNvSpPr/>
      </xdr:nvSpPr>
      <xdr:spPr>
        <a:xfrm>
          <a:off x="20383500" y="125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114935</xdr:rowOff>
    </xdr:from>
    <xdr:ext cx="533400" cy="259080"/>
    <xdr:sp macro="" textlink="">
      <xdr:nvSpPr>
        <xdr:cNvPr id="878" name="テキスト ボックス 877"/>
        <xdr:cNvSpPr txBox="1"/>
      </xdr:nvSpPr>
      <xdr:spPr>
        <a:xfrm>
          <a:off x="20166965" y="12287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62230</xdr:rowOff>
    </xdr:from>
    <xdr:to>
      <xdr:col>102</xdr:col>
      <xdr:colOff>165100</xdr:colOff>
      <xdr:row>73</xdr:row>
      <xdr:rowOff>163830</xdr:rowOff>
    </xdr:to>
    <xdr:sp macro="" textlink="">
      <xdr:nvSpPr>
        <xdr:cNvPr id="879" name="楕円 878"/>
        <xdr:cNvSpPr/>
      </xdr:nvSpPr>
      <xdr:spPr>
        <a:xfrm>
          <a:off x="19494500" y="12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8890</xdr:rowOff>
    </xdr:from>
    <xdr:ext cx="533400" cy="257810"/>
    <xdr:sp macro="" textlink="">
      <xdr:nvSpPr>
        <xdr:cNvPr id="880" name="テキスト ボックス 879"/>
        <xdr:cNvSpPr txBox="1"/>
      </xdr:nvSpPr>
      <xdr:spPr>
        <a:xfrm>
          <a:off x="19277965" y="12353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133350</xdr:rowOff>
    </xdr:from>
    <xdr:to>
      <xdr:col>98</xdr:col>
      <xdr:colOff>38100</xdr:colOff>
      <xdr:row>74</xdr:row>
      <xdr:rowOff>63500</xdr:rowOff>
    </xdr:to>
    <xdr:sp macro="" textlink="">
      <xdr:nvSpPr>
        <xdr:cNvPr id="881" name="楕円 880"/>
        <xdr:cNvSpPr/>
      </xdr:nvSpPr>
      <xdr:spPr>
        <a:xfrm>
          <a:off x="186055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80010</xdr:rowOff>
    </xdr:from>
    <xdr:ext cx="533400" cy="259080"/>
    <xdr:sp macro="" textlink="">
      <xdr:nvSpPr>
        <xdr:cNvPr id="882" name="テキスト ボックス 881"/>
        <xdr:cNvSpPr txBox="1"/>
      </xdr:nvSpPr>
      <xdr:spPr>
        <a:xfrm>
          <a:off x="18388965" y="12424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1" name="テキスト ボックス 890"/>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4" name="テキスト ボックス 893"/>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6" name="テキスト ボックス 895"/>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8" name="テキスト ボックス 907"/>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1" name="テキスト ボックス 910"/>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4" name="テキスト ボックス 913"/>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6" name="テキスト ボックス 915"/>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5" name="テキスト ボックス 924"/>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7" name="テキスト ボックス 926"/>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29" name="テキスト ボックス 928"/>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1" name="テキスト ボックス 930"/>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・義務的経費に係る住民一人当たりのコストは、人件費は退職手当負担金の減等により</a:t>
          </a:r>
          <a:r>
            <a:rPr kumimoji="1" lang="en-US" altLang="ja-JP" sz="1300">
              <a:latin typeface="ＭＳ Ｐゴシック"/>
              <a:ea typeface="ＭＳ Ｐゴシック"/>
            </a:rPr>
            <a:t>2,810</a:t>
          </a:r>
          <a:r>
            <a:rPr kumimoji="1" lang="ja-JP" altLang="en-US" sz="1300">
              <a:latin typeface="ＭＳ Ｐゴシック"/>
              <a:ea typeface="ＭＳ Ｐゴシック"/>
            </a:rPr>
            <a:t>円、扶助費は子育て世帯への臨時特別給付金事業や住民税非課税世帯等に対する臨時特別給付金事業等の減により</a:t>
          </a:r>
          <a:r>
            <a:rPr kumimoji="1" lang="en-US" altLang="ja-JP" sz="1300">
              <a:latin typeface="ＭＳ Ｐゴシック"/>
              <a:ea typeface="ＭＳ Ｐゴシック"/>
            </a:rPr>
            <a:t>15,440</a:t>
          </a:r>
          <a:r>
            <a:rPr kumimoji="1" lang="ja-JP" altLang="en-US" sz="1300">
              <a:latin typeface="ＭＳ Ｐゴシック"/>
              <a:ea typeface="ＭＳ Ｐゴシック"/>
            </a:rPr>
            <a:t>円の減少となったが、公債費については、人口減少により１人当たりの負担額は</a:t>
          </a:r>
          <a:r>
            <a:rPr kumimoji="1" lang="en-US" altLang="ja-JP" sz="1300">
              <a:latin typeface="ＭＳ Ｐゴシック"/>
              <a:ea typeface="ＭＳ Ｐゴシック"/>
            </a:rPr>
            <a:t>891</a:t>
          </a:r>
          <a:r>
            <a:rPr kumimoji="1" lang="ja-JP" altLang="en-US" sz="1300">
              <a:latin typeface="ＭＳ Ｐゴシック"/>
              <a:ea typeface="ＭＳ Ｐゴシック"/>
            </a:rPr>
            <a:t>円増加となった。類似団体との比較では人件費、公債費が依然として高い傾向にある。</a:t>
          </a:r>
        </a:p>
        <a:p>
          <a:r>
            <a:rPr kumimoji="1" lang="ja-JP" altLang="en-US" sz="1300">
              <a:latin typeface="ＭＳ Ｐゴシック"/>
              <a:ea typeface="ＭＳ Ｐゴシック"/>
            </a:rPr>
            <a:t>・投資的経費に係る住民一人当たりのコストは、普通建設事業費は高度無線環境整備推進事業や天神保育園改築工事の終了等により</a:t>
          </a:r>
          <a:r>
            <a:rPr kumimoji="1" lang="en-US" altLang="ja-JP" sz="1300">
              <a:latin typeface="ＭＳ Ｐゴシック"/>
              <a:ea typeface="ＭＳ Ｐゴシック"/>
            </a:rPr>
            <a:t>53,182</a:t>
          </a:r>
          <a:r>
            <a:rPr kumimoji="1" lang="ja-JP" altLang="en-US" sz="1300">
              <a:latin typeface="ＭＳ Ｐゴシック"/>
              <a:ea typeface="ＭＳ Ｐゴシック"/>
            </a:rPr>
            <a:t>円の減少となったが、災害復旧費は</a:t>
          </a:r>
          <a:r>
            <a:rPr kumimoji="1" lang="en-US" altLang="ja-JP" sz="1300">
              <a:latin typeface="ＭＳ Ｐゴシック"/>
              <a:ea typeface="ＭＳ Ｐゴシック"/>
            </a:rPr>
            <a:t>2,013</a:t>
          </a:r>
          <a:r>
            <a:rPr kumimoji="1" lang="ja-JP" altLang="en-US" sz="1300">
              <a:latin typeface="ＭＳ Ｐゴシック"/>
              <a:ea typeface="ＭＳ Ｐゴシック"/>
            </a:rPr>
            <a:t>円増加となった。類似団体との比較では、共に平均を上回っている。</a:t>
          </a:r>
        </a:p>
        <a:p>
          <a:r>
            <a:rPr kumimoji="1" lang="ja-JP" altLang="en-US" sz="1300">
              <a:latin typeface="ＭＳ Ｐゴシック"/>
              <a:ea typeface="ＭＳ Ｐゴシック"/>
            </a:rPr>
            <a:t>・その他の経費に係る住民一人当たりのコストは、物件費が人口減少により</a:t>
          </a:r>
          <a:r>
            <a:rPr kumimoji="1" lang="en-US" altLang="ja-JP" sz="1300">
              <a:latin typeface="ＭＳ Ｐゴシック"/>
              <a:ea typeface="ＭＳ Ｐゴシック"/>
            </a:rPr>
            <a:t>774</a:t>
          </a:r>
          <a:r>
            <a:rPr kumimoji="1" lang="ja-JP" altLang="en-US" sz="1300">
              <a:latin typeface="ＭＳ Ｐゴシック"/>
              <a:ea typeface="ＭＳ Ｐゴシック"/>
            </a:rPr>
            <a:t>円、維持補修費が道路維持管理委託料の増等により</a:t>
          </a:r>
          <a:r>
            <a:rPr kumimoji="1" lang="en-US" altLang="ja-JP" sz="1300">
              <a:latin typeface="ＭＳ Ｐゴシック"/>
              <a:ea typeface="ＭＳ Ｐゴシック"/>
            </a:rPr>
            <a:t>984</a:t>
          </a:r>
          <a:r>
            <a:rPr kumimoji="1" lang="ja-JP" altLang="en-US" sz="1300">
              <a:latin typeface="ＭＳ Ｐゴシック"/>
              <a:ea typeface="ＭＳ Ｐゴシック"/>
            </a:rPr>
            <a:t>円、積立金が施設等整備基金等の積み立てにより</a:t>
          </a:r>
          <a:r>
            <a:rPr kumimoji="1" lang="en-US" altLang="ja-JP" sz="1300">
              <a:latin typeface="ＭＳ Ｐゴシック"/>
              <a:ea typeface="ＭＳ Ｐゴシック"/>
            </a:rPr>
            <a:t>11,612</a:t>
          </a:r>
          <a:r>
            <a:rPr kumimoji="1" lang="ja-JP" altLang="en-US" sz="1300">
              <a:latin typeface="ＭＳ Ｐゴシック"/>
              <a:ea typeface="ＭＳ Ｐゴシック"/>
            </a:rPr>
            <a:t>円、繰出金が介護保険特別会計等への繰出額増により</a:t>
          </a:r>
          <a:r>
            <a:rPr kumimoji="1" lang="en-US" altLang="ja-JP" sz="1300">
              <a:latin typeface="ＭＳ Ｐゴシック"/>
              <a:ea typeface="ＭＳ Ｐゴシック"/>
            </a:rPr>
            <a:t>3,184</a:t>
          </a:r>
          <a:r>
            <a:rPr kumimoji="1" lang="ja-JP" altLang="en-US" sz="1300">
              <a:latin typeface="ＭＳ Ｐゴシック"/>
              <a:ea typeface="ＭＳ Ｐゴシック"/>
            </a:rPr>
            <a:t>円増加となったが、補助費等は仁淀病院負担金の減により</a:t>
          </a:r>
          <a:r>
            <a:rPr kumimoji="1" lang="en-US" altLang="ja-JP" sz="1300">
              <a:latin typeface="ＭＳ Ｐゴシック"/>
              <a:ea typeface="ＭＳ Ｐゴシック"/>
            </a:rPr>
            <a:t>10,176</a:t>
          </a:r>
          <a:r>
            <a:rPr kumimoji="1" lang="ja-JP" altLang="en-US" sz="1300">
              <a:latin typeface="ＭＳ Ｐゴシック"/>
              <a:ea typeface="ＭＳ Ｐゴシック"/>
            </a:rPr>
            <a:t>円減少となった。各経費について依然として類似団体平均より高い傾向にある。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21,504
21,469
470.97
14,708,769
14,300,723
330,466
8,332,088
16,919,357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090" cy="259080"/>
    <xdr:sp macro="" textlink="">
      <xdr:nvSpPr>
        <xdr:cNvPr id="52" name="テキスト ボックス 51"/>
        <xdr:cNvSpPr txBox="1"/>
      </xdr:nvSpPr>
      <xdr:spPr>
        <a:xfrm>
          <a:off x="294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4" name="テキスト ボックス 53"/>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63500</xdr:rowOff>
    </xdr:from>
    <xdr:to>
      <xdr:col>24</xdr:col>
      <xdr:colOff>62865</xdr:colOff>
      <xdr:row>38</xdr:row>
      <xdr:rowOff>53975</xdr:rowOff>
    </xdr:to>
    <xdr:cxnSp macro="">
      <xdr:nvCxnSpPr>
        <xdr:cNvPr id="56" name="直線コネクタ 55"/>
        <xdr:cNvCxnSpPr/>
      </xdr:nvCxnSpPr>
      <xdr:spPr>
        <a:xfrm flipV="1">
          <a:off x="4633595" y="520700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57785</xdr:rowOff>
    </xdr:from>
    <xdr:ext cx="469900" cy="259080"/>
    <xdr:sp macro="" textlink="">
      <xdr:nvSpPr>
        <xdr:cNvPr id="57" name="議会費最小値テキスト"/>
        <xdr:cNvSpPr txBox="1"/>
      </xdr:nvSpPr>
      <xdr:spPr>
        <a:xfrm>
          <a:off x="4686300" y="657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9525</xdr:rowOff>
    </xdr:from>
    <xdr:ext cx="469900" cy="257810"/>
    <xdr:sp macro="" textlink="">
      <xdr:nvSpPr>
        <xdr:cNvPr id="59" name="議会費最大値テキスト"/>
        <xdr:cNvSpPr txBox="1"/>
      </xdr:nvSpPr>
      <xdr:spPr>
        <a:xfrm>
          <a:off x="4686300" y="49815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6,002</a:t>
          </a:r>
          <a:endParaRPr kumimoji="1" lang="ja-JP" altLang="en-US" sz="1000" b="1">
            <a:latin typeface="ＭＳ Ｐゴシック"/>
          </a:endParaRPr>
        </a:p>
      </xdr:txBody>
    </xdr:sp>
    <xdr:clientData/>
  </xdr:oneCellAnchor>
  <xdr:twoCellAnchor>
    <xdr:from>
      <xdr:col>23</xdr:col>
      <xdr:colOff>165100</xdr:colOff>
      <xdr:row>30</xdr:row>
      <xdr:rowOff>63500</xdr:rowOff>
    </xdr:from>
    <xdr:to>
      <xdr:col>24</xdr:col>
      <xdr:colOff>152400</xdr:colOff>
      <xdr:row>30</xdr:row>
      <xdr:rowOff>63500</xdr:rowOff>
    </xdr:to>
    <xdr:cxnSp macro="">
      <xdr:nvCxnSpPr>
        <xdr:cNvPr id="60" name="直線コネクタ 59"/>
        <xdr:cNvCxnSpPr/>
      </xdr:nvCxnSpPr>
      <xdr:spPr>
        <a:xfrm>
          <a:off x="4546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52070</xdr:rowOff>
    </xdr:from>
    <xdr:to>
      <xdr:col>24</xdr:col>
      <xdr:colOff>63500</xdr:colOff>
      <xdr:row>33</xdr:row>
      <xdr:rowOff>77470</xdr:rowOff>
    </xdr:to>
    <xdr:cxnSp macro="">
      <xdr:nvCxnSpPr>
        <xdr:cNvPr id="61" name="直線コネクタ 60"/>
        <xdr:cNvCxnSpPr/>
      </xdr:nvCxnSpPr>
      <xdr:spPr>
        <a:xfrm flipV="1">
          <a:off x="3797300" y="57099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8255</xdr:rowOff>
    </xdr:from>
    <xdr:ext cx="469900" cy="257810"/>
    <xdr:sp macro="" textlink="">
      <xdr:nvSpPr>
        <xdr:cNvPr id="62" name="議会費平均値テキスト"/>
        <xdr:cNvSpPr txBox="1"/>
      </xdr:nvSpPr>
      <xdr:spPr>
        <a:xfrm>
          <a:off x="4686300" y="60090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29845</xdr:rowOff>
    </xdr:from>
    <xdr:to>
      <xdr:col>24</xdr:col>
      <xdr:colOff>114300</xdr:colOff>
      <xdr:row>35</xdr:row>
      <xdr:rowOff>132080</xdr:rowOff>
    </xdr:to>
    <xdr:sp macro="" textlink="">
      <xdr:nvSpPr>
        <xdr:cNvPr id="63" name="フローチャート: 判断 62"/>
        <xdr:cNvSpPr/>
      </xdr:nvSpPr>
      <xdr:spPr>
        <a:xfrm>
          <a:off x="45847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77470</xdr:rowOff>
    </xdr:from>
    <xdr:to>
      <xdr:col>19</xdr:col>
      <xdr:colOff>177800</xdr:colOff>
      <xdr:row>33</xdr:row>
      <xdr:rowOff>154940</xdr:rowOff>
    </xdr:to>
    <xdr:cxnSp macro="">
      <xdr:nvCxnSpPr>
        <xdr:cNvPr id="64" name="直線コネクタ 63"/>
        <xdr:cNvCxnSpPr/>
      </xdr:nvCxnSpPr>
      <xdr:spPr>
        <a:xfrm flipV="1">
          <a:off x="2908300" y="57353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30480</xdr:rowOff>
    </xdr:from>
    <xdr:to>
      <xdr:col>20</xdr:col>
      <xdr:colOff>38100</xdr:colOff>
      <xdr:row>35</xdr:row>
      <xdr:rowOff>132080</xdr:rowOff>
    </xdr:to>
    <xdr:sp macro="" textlink="">
      <xdr:nvSpPr>
        <xdr:cNvPr id="65" name="フローチャート: 判断 64"/>
        <xdr:cNvSpPr/>
      </xdr:nvSpPr>
      <xdr:spPr>
        <a:xfrm>
          <a:off x="3746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123190</xdr:rowOff>
    </xdr:from>
    <xdr:ext cx="468630" cy="257810"/>
    <xdr:sp macro="" textlink="">
      <xdr:nvSpPr>
        <xdr:cNvPr id="66" name="テキスト ボックス 65"/>
        <xdr:cNvSpPr txBox="1"/>
      </xdr:nvSpPr>
      <xdr:spPr>
        <a:xfrm>
          <a:off x="3562350" y="6123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150495</xdr:rowOff>
    </xdr:from>
    <xdr:to>
      <xdr:col>15</xdr:col>
      <xdr:colOff>50800</xdr:colOff>
      <xdr:row>33</xdr:row>
      <xdr:rowOff>154940</xdr:rowOff>
    </xdr:to>
    <xdr:cxnSp macro="">
      <xdr:nvCxnSpPr>
        <xdr:cNvPr id="67" name="直線コネクタ 66"/>
        <xdr:cNvCxnSpPr/>
      </xdr:nvCxnSpPr>
      <xdr:spPr>
        <a:xfrm>
          <a:off x="2019300" y="58083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31115</xdr:rowOff>
    </xdr:from>
    <xdr:to>
      <xdr:col>15</xdr:col>
      <xdr:colOff>101600</xdr:colOff>
      <xdr:row>35</xdr:row>
      <xdr:rowOff>132715</xdr:rowOff>
    </xdr:to>
    <xdr:sp macro="" textlink="">
      <xdr:nvSpPr>
        <xdr:cNvPr id="68" name="フローチャート: 判断 67"/>
        <xdr:cNvSpPr/>
      </xdr:nvSpPr>
      <xdr:spPr>
        <a:xfrm>
          <a:off x="2857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123825</xdr:rowOff>
    </xdr:from>
    <xdr:ext cx="468630" cy="257810"/>
    <xdr:sp macro="" textlink="">
      <xdr:nvSpPr>
        <xdr:cNvPr id="69" name="テキスト ボックス 68"/>
        <xdr:cNvSpPr txBox="1"/>
      </xdr:nvSpPr>
      <xdr:spPr>
        <a:xfrm>
          <a:off x="2673350" y="61245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106680</xdr:rowOff>
    </xdr:from>
    <xdr:to>
      <xdr:col>10</xdr:col>
      <xdr:colOff>114300</xdr:colOff>
      <xdr:row>33</xdr:row>
      <xdr:rowOff>150495</xdr:rowOff>
    </xdr:to>
    <xdr:cxnSp macro="">
      <xdr:nvCxnSpPr>
        <xdr:cNvPr id="70" name="直線コネクタ 69"/>
        <xdr:cNvCxnSpPr/>
      </xdr:nvCxnSpPr>
      <xdr:spPr>
        <a:xfrm>
          <a:off x="1130300" y="57645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82550</xdr:rowOff>
    </xdr:from>
    <xdr:ext cx="468630" cy="259080"/>
    <xdr:sp macro="" textlink="">
      <xdr:nvSpPr>
        <xdr:cNvPr id="72" name="テキスト ボックス 71"/>
        <xdr:cNvSpPr txBox="1"/>
      </xdr:nvSpPr>
      <xdr:spPr>
        <a:xfrm>
          <a:off x="1784350" y="6083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86360</xdr:rowOff>
    </xdr:from>
    <xdr:ext cx="468630" cy="257810"/>
    <xdr:sp macro="" textlink="">
      <xdr:nvSpPr>
        <xdr:cNvPr id="74" name="テキスト ボックス 73"/>
        <xdr:cNvSpPr txBox="1"/>
      </xdr:nvSpPr>
      <xdr:spPr>
        <a:xfrm>
          <a:off x="895350" y="6087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xdr:rowOff>
    </xdr:from>
    <xdr:to>
      <xdr:col>24</xdr:col>
      <xdr:colOff>114300</xdr:colOff>
      <xdr:row>33</xdr:row>
      <xdr:rowOff>102235</xdr:rowOff>
    </xdr:to>
    <xdr:sp macro="" textlink="">
      <xdr:nvSpPr>
        <xdr:cNvPr id="80" name="楕円 79"/>
        <xdr:cNvSpPr/>
      </xdr:nvSpPr>
      <xdr:spPr>
        <a:xfrm>
          <a:off x="45847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23495</xdr:rowOff>
    </xdr:from>
    <xdr:ext cx="469900" cy="259080"/>
    <xdr:sp macro="" textlink="">
      <xdr:nvSpPr>
        <xdr:cNvPr id="81" name="議会費該当値テキスト"/>
        <xdr:cNvSpPr txBox="1"/>
      </xdr:nvSpPr>
      <xdr:spPr>
        <a:xfrm>
          <a:off x="4686300" y="550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26670</xdr:rowOff>
    </xdr:from>
    <xdr:to>
      <xdr:col>20</xdr:col>
      <xdr:colOff>38100</xdr:colOff>
      <xdr:row>33</xdr:row>
      <xdr:rowOff>128270</xdr:rowOff>
    </xdr:to>
    <xdr:sp macro="" textlink="">
      <xdr:nvSpPr>
        <xdr:cNvPr id="82" name="楕円 81"/>
        <xdr:cNvSpPr/>
      </xdr:nvSpPr>
      <xdr:spPr>
        <a:xfrm>
          <a:off x="37465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144780</xdr:rowOff>
    </xdr:from>
    <xdr:ext cx="468630" cy="257810"/>
    <xdr:sp macro="" textlink="">
      <xdr:nvSpPr>
        <xdr:cNvPr id="83" name="テキスト ボックス 82"/>
        <xdr:cNvSpPr txBox="1"/>
      </xdr:nvSpPr>
      <xdr:spPr>
        <a:xfrm>
          <a:off x="3562350" y="5459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103505</xdr:rowOff>
    </xdr:from>
    <xdr:to>
      <xdr:col>15</xdr:col>
      <xdr:colOff>101600</xdr:colOff>
      <xdr:row>34</xdr:row>
      <xdr:rowOff>33655</xdr:rowOff>
    </xdr:to>
    <xdr:sp macro="" textlink="">
      <xdr:nvSpPr>
        <xdr:cNvPr id="84" name="楕円 83"/>
        <xdr:cNvSpPr/>
      </xdr:nvSpPr>
      <xdr:spPr>
        <a:xfrm>
          <a:off x="2857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50165</xdr:rowOff>
    </xdr:from>
    <xdr:ext cx="468630" cy="259080"/>
    <xdr:sp macro="" textlink="">
      <xdr:nvSpPr>
        <xdr:cNvPr id="85" name="テキスト ボックス 84"/>
        <xdr:cNvSpPr txBox="1"/>
      </xdr:nvSpPr>
      <xdr:spPr>
        <a:xfrm>
          <a:off x="2673350" y="5536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99695</xdr:rowOff>
    </xdr:from>
    <xdr:to>
      <xdr:col>10</xdr:col>
      <xdr:colOff>165100</xdr:colOff>
      <xdr:row>34</xdr:row>
      <xdr:rowOff>29845</xdr:rowOff>
    </xdr:to>
    <xdr:sp macro="" textlink="">
      <xdr:nvSpPr>
        <xdr:cNvPr id="86" name="楕円 85"/>
        <xdr:cNvSpPr/>
      </xdr:nvSpPr>
      <xdr:spPr>
        <a:xfrm>
          <a:off x="1968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46355</xdr:rowOff>
    </xdr:from>
    <xdr:ext cx="468630" cy="259080"/>
    <xdr:sp macro="" textlink="">
      <xdr:nvSpPr>
        <xdr:cNvPr id="87" name="テキスト ボックス 86"/>
        <xdr:cNvSpPr txBox="1"/>
      </xdr:nvSpPr>
      <xdr:spPr>
        <a:xfrm>
          <a:off x="1784350" y="5532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55880</xdr:rowOff>
    </xdr:from>
    <xdr:to>
      <xdr:col>6</xdr:col>
      <xdr:colOff>38100</xdr:colOff>
      <xdr:row>33</xdr:row>
      <xdr:rowOff>157480</xdr:rowOff>
    </xdr:to>
    <xdr:sp macro="" textlink="">
      <xdr:nvSpPr>
        <xdr:cNvPr id="88" name="楕円 87"/>
        <xdr:cNvSpPr/>
      </xdr:nvSpPr>
      <xdr:spPr>
        <a:xfrm>
          <a:off x="1079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2540</xdr:rowOff>
    </xdr:from>
    <xdr:ext cx="468630" cy="259080"/>
    <xdr:sp macro="" textlink="">
      <xdr:nvSpPr>
        <xdr:cNvPr id="89" name="テキスト ボックス 88"/>
        <xdr:cNvSpPr txBox="1"/>
      </xdr:nvSpPr>
      <xdr:spPr>
        <a:xfrm>
          <a:off x="895350" y="548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9" name="テキスト ボックス 108"/>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xdr:rowOff>
    </xdr:from>
    <xdr:to>
      <xdr:col>24</xdr:col>
      <xdr:colOff>62865</xdr:colOff>
      <xdr:row>58</xdr:row>
      <xdr:rowOff>114935</xdr:rowOff>
    </xdr:to>
    <xdr:cxnSp macro="">
      <xdr:nvCxnSpPr>
        <xdr:cNvPr id="113" name="直線コネクタ 112"/>
        <xdr:cNvCxnSpPr/>
      </xdr:nvCxnSpPr>
      <xdr:spPr>
        <a:xfrm flipV="1">
          <a:off x="4633595" y="8580120"/>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118745</xdr:rowOff>
    </xdr:from>
    <xdr:ext cx="534670" cy="259080"/>
    <xdr:sp macro="" textlink="">
      <xdr:nvSpPr>
        <xdr:cNvPr id="114" name="総務費最小値テキスト"/>
        <xdr:cNvSpPr txBox="1"/>
      </xdr:nvSpPr>
      <xdr:spPr>
        <a:xfrm>
          <a:off x="4686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26,552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114935</xdr:rowOff>
    </xdr:from>
    <xdr:to>
      <xdr:col>24</xdr:col>
      <xdr:colOff>152400</xdr:colOff>
      <xdr:row>58</xdr:row>
      <xdr:rowOff>114935</xdr:rowOff>
    </xdr:to>
    <xdr:cxnSp macro="">
      <xdr:nvCxnSpPr>
        <xdr:cNvPr id="115" name="直線コネクタ 114"/>
        <xdr:cNvCxnSpPr/>
      </xdr:nvCxnSpPr>
      <xdr:spPr>
        <a:xfrm>
          <a:off x="4546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125730</xdr:rowOff>
    </xdr:from>
    <xdr:ext cx="598805" cy="259080"/>
    <xdr:sp macro="" textlink="">
      <xdr:nvSpPr>
        <xdr:cNvPr id="116" name="総務費最大値テキスト"/>
        <xdr:cNvSpPr txBox="1"/>
      </xdr:nvSpPr>
      <xdr:spPr>
        <a:xfrm>
          <a:off x="4686300" y="8355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414,678</a:t>
          </a:r>
          <a:endParaRPr kumimoji="1" lang="ja-JP" altLang="en-US" sz="1000" b="1">
            <a:latin typeface="ＭＳ Ｐゴシック"/>
          </a:endParaRPr>
        </a:p>
      </xdr:txBody>
    </xdr:sp>
    <xdr:clientData/>
  </xdr:oneCellAnchor>
  <xdr:twoCellAnchor>
    <xdr:from>
      <xdr:col>23</xdr:col>
      <xdr:colOff>165100</xdr:colOff>
      <xdr:row>50</xdr:row>
      <xdr:rowOff>7620</xdr:rowOff>
    </xdr:from>
    <xdr:to>
      <xdr:col>24</xdr:col>
      <xdr:colOff>152400</xdr:colOff>
      <xdr:row>50</xdr:row>
      <xdr:rowOff>7620</xdr:rowOff>
    </xdr:to>
    <xdr:cxnSp macro="">
      <xdr:nvCxnSpPr>
        <xdr:cNvPr id="117" name="直線コネクタ 116"/>
        <xdr:cNvCxnSpPr/>
      </xdr:nvCxnSpPr>
      <xdr:spPr>
        <a:xfrm>
          <a:off x="4546600" y="858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140335</xdr:rowOff>
    </xdr:from>
    <xdr:to>
      <xdr:col>24</xdr:col>
      <xdr:colOff>63500</xdr:colOff>
      <xdr:row>57</xdr:row>
      <xdr:rowOff>33655</xdr:rowOff>
    </xdr:to>
    <xdr:cxnSp macro="">
      <xdr:nvCxnSpPr>
        <xdr:cNvPr id="118" name="直線コネクタ 117"/>
        <xdr:cNvCxnSpPr/>
      </xdr:nvCxnSpPr>
      <xdr:spPr>
        <a:xfrm>
          <a:off x="3797300" y="974153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46990</xdr:rowOff>
    </xdr:from>
    <xdr:ext cx="534670" cy="259080"/>
    <xdr:sp macro="" textlink="">
      <xdr:nvSpPr>
        <xdr:cNvPr id="119" name="総務費平均値テキスト"/>
        <xdr:cNvSpPr txBox="1"/>
      </xdr:nvSpPr>
      <xdr:spPr>
        <a:xfrm>
          <a:off x="4686300" y="9819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68580</xdr:rowOff>
    </xdr:from>
    <xdr:to>
      <xdr:col>24</xdr:col>
      <xdr:colOff>114300</xdr:colOff>
      <xdr:row>57</xdr:row>
      <xdr:rowOff>170180</xdr:rowOff>
    </xdr:to>
    <xdr:sp macro="" textlink="">
      <xdr:nvSpPr>
        <xdr:cNvPr id="120" name="フローチャート: 判断 119"/>
        <xdr:cNvSpPr/>
      </xdr:nvSpPr>
      <xdr:spPr>
        <a:xfrm>
          <a:off x="45847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35560</xdr:rowOff>
    </xdr:from>
    <xdr:to>
      <xdr:col>19</xdr:col>
      <xdr:colOff>177800</xdr:colOff>
      <xdr:row>56</xdr:row>
      <xdr:rowOff>140335</xdr:rowOff>
    </xdr:to>
    <xdr:cxnSp macro="">
      <xdr:nvCxnSpPr>
        <xdr:cNvPr id="121" name="直線コネクタ 120"/>
        <xdr:cNvCxnSpPr/>
      </xdr:nvCxnSpPr>
      <xdr:spPr>
        <a:xfrm>
          <a:off x="2908300" y="946531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60960</xdr:rowOff>
    </xdr:from>
    <xdr:to>
      <xdr:col>20</xdr:col>
      <xdr:colOff>38100</xdr:colOff>
      <xdr:row>57</xdr:row>
      <xdr:rowOff>162560</xdr:rowOff>
    </xdr:to>
    <xdr:sp macro="" textlink="">
      <xdr:nvSpPr>
        <xdr:cNvPr id="122" name="フローチャート: 判断 121"/>
        <xdr:cNvSpPr/>
      </xdr:nvSpPr>
      <xdr:spPr>
        <a:xfrm>
          <a:off x="3746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153670</xdr:rowOff>
    </xdr:from>
    <xdr:ext cx="533400" cy="259080"/>
    <xdr:sp macro="" textlink="">
      <xdr:nvSpPr>
        <xdr:cNvPr id="123" name="テキスト ボックス 122"/>
        <xdr:cNvSpPr txBox="1"/>
      </xdr:nvSpPr>
      <xdr:spPr>
        <a:xfrm>
          <a:off x="3529965" y="9926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35560</xdr:rowOff>
    </xdr:from>
    <xdr:to>
      <xdr:col>15</xdr:col>
      <xdr:colOff>50800</xdr:colOff>
      <xdr:row>57</xdr:row>
      <xdr:rowOff>106045</xdr:rowOff>
    </xdr:to>
    <xdr:cxnSp macro="">
      <xdr:nvCxnSpPr>
        <xdr:cNvPr id="124" name="直線コネクタ 123"/>
        <xdr:cNvCxnSpPr/>
      </xdr:nvCxnSpPr>
      <xdr:spPr>
        <a:xfrm flipV="1">
          <a:off x="2019300" y="9465310"/>
          <a:ext cx="8890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67945</xdr:rowOff>
    </xdr:from>
    <xdr:to>
      <xdr:col>15</xdr:col>
      <xdr:colOff>101600</xdr:colOff>
      <xdr:row>55</xdr:row>
      <xdr:rowOff>169545</xdr:rowOff>
    </xdr:to>
    <xdr:sp macro="" textlink="">
      <xdr:nvSpPr>
        <xdr:cNvPr id="125" name="フローチャート: 判断 124"/>
        <xdr:cNvSpPr/>
      </xdr:nvSpPr>
      <xdr:spPr>
        <a:xfrm>
          <a:off x="2857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160655</xdr:rowOff>
    </xdr:from>
    <xdr:ext cx="597535" cy="259080"/>
    <xdr:sp macro="" textlink="">
      <xdr:nvSpPr>
        <xdr:cNvPr id="126" name="テキスト ボックス 125"/>
        <xdr:cNvSpPr txBox="1"/>
      </xdr:nvSpPr>
      <xdr:spPr>
        <a:xfrm>
          <a:off x="2608580" y="9590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106045</xdr:rowOff>
    </xdr:from>
    <xdr:to>
      <xdr:col>10</xdr:col>
      <xdr:colOff>114300</xdr:colOff>
      <xdr:row>57</xdr:row>
      <xdr:rowOff>118110</xdr:rowOff>
    </xdr:to>
    <xdr:cxnSp macro="">
      <xdr:nvCxnSpPr>
        <xdr:cNvPr id="127" name="直線コネクタ 126"/>
        <xdr:cNvCxnSpPr/>
      </xdr:nvCxnSpPr>
      <xdr:spPr>
        <a:xfrm flipV="1">
          <a:off x="1130300" y="98786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130810</xdr:rowOff>
    </xdr:from>
    <xdr:to>
      <xdr:col>10</xdr:col>
      <xdr:colOff>165100</xdr:colOff>
      <xdr:row>58</xdr:row>
      <xdr:rowOff>60960</xdr:rowOff>
    </xdr:to>
    <xdr:sp macro="" textlink="">
      <xdr:nvSpPr>
        <xdr:cNvPr id="128" name="フローチャート: 判断 127"/>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52070</xdr:rowOff>
    </xdr:from>
    <xdr:ext cx="533400" cy="257810"/>
    <xdr:sp macro="" textlink="">
      <xdr:nvSpPr>
        <xdr:cNvPr id="129" name="テキスト ボックス 128"/>
        <xdr:cNvSpPr txBox="1"/>
      </xdr:nvSpPr>
      <xdr:spPr>
        <a:xfrm>
          <a:off x="1751965" y="9996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0" name="フローチャート: 判断 129"/>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9525</xdr:rowOff>
    </xdr:from>
    <xdr:ext cx="533400" cy="257810"/>
    <xdr:sp macro="" textlink="">
      <xdr:nvSpPr>
        <xdr:cNvPr id="131" name="テキスト ボックス 130"/>
        <xdr:cNvSpPr txBox="1"/>
      </xdr:nvSpPr>
      <xdr:spPr>
        <a:xfrm>
          <a:off x="862965" y="9953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154940</xdr:rowOff>
    </xdr:from>
    <xdr:to>
      <xdr:col>24</xdr:col>
      <xdr:colOff>114300</xdr:colOff>
      <xdr:row>57</xdr:row>
      <xdr:rowOff>84455</xdr:rowOff>
    </xdr:to>
    <xdr:sp macro="" textlink="">
      <xdr:nvSpPr>
        <xdr:cNvPr id="137" name="楕円 136"/>
        <xdr:cNvSpPr/>
      </xdr:nvSpPr>
      <xdr:spPr>
        <a:xfrm>
          <a:off x="4584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6350</xdr:rowOff>
    </xdr:from>
    <xdr:ext cx="534670" cy="257810"/>
    <xdr:sp macro="" textlink="">
      <xdr:nvSpPr>
        <xdr:cNvPr id="138" name="総務費該当値テキスト"/>
        <xdr:cNvSpPr txBox="1"/>
      </xdr:nvSpPr>
      <xdr:spPr>
        <a:xfrm>
          <a:off x="4686300" y="96075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89535</xdr:rowOff>
    </xdr:from>
    <xdr:to>
      <xdr:col>20</xdr:col>
      <xdr:colOff>38100</xdr:colOff>
      <xdr:row>57</xdr:row>
      <xdr:rowOff>19685</xdr:rowOff>
    </xdr:to>
    <xdr:sp macro="" textlink="">
      <xdr:nvSpPr>
        <xdr:cNvPr id="139" name="楕円 138"/>
        <xdr:cNvSpPr/>
      </xdr:nvSpPr>
      <xdr:spPr>
        <a:xfrm>
          <a:off x="3746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36195</xdr:rowOff>
    </xdr:from>
    <xdr:ext cx="597535" cy="259080"/>
    <xdr:sp macro="" textlink="">
      <xdr:nvSpPr>
        <xdr:cNvPr id="140" name="テキスト ボックス 139"/>
        <xdr:cNvSpPr txBox="1"/>
      </xdr:nvSpPr>
      <xdr:spPr>
        <a:xfrm>
          <a:off x="3497580" y="9465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156210</xdr:rowOff>
    </xdr:from>
    <xdr:to>
      <xdr:col>15</xdr:col>
      <xdr:colOff>101600</xdr:colOff>
      <xdr:row>55</xdr:row>
      <xdr:rowOff>86360</xdr:rowOff>
    </xdr:to>
    <xdr:sp macro="" textlink="">
      <xdr:nvSpPr>
        <xdr:cNvPr id="141" name="楕円 140"/>
        <xdr:cNvSpPr/>
      </xdr:nvSpPr>
      <xdr:spPr>
        <a:xfrm>
          <a:off x="28575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102870</xdr:rowOff>
    </xdr:from>
    <xdr:ext cx="597535" cy="259080"/>
    <xdr:sp macro="" textlink="">
      <xdr:nvSpPr>
        <xdr:cNvPr id="142" name="テキスト ボックス 141"/>
        <xdr:cNvSpPr txBox="1"/>
      </xdr:nvSpPr>
      <xdr:spPr>
        <a:xfrm>
          <a:off x="2608580" y="9189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55245</xdr:rowOff>
    </xdr:from>
    <xdr:to>
      <xdr:col>10</xdr:col>
      <xdr:colOff>165100</xdr:colOff>
      <xdr:row>57</xdr:row>
      <xdr:rowOff>156845</xdr:rowOff>
    </xdr:to>
    <xdr:sp macro="" textlink="">
      <xdr:nvSpPr>
        <xdr:cNvPr id="143" name="楕円 142"/>
        <xdr:cNvSpPr/>
      </xdr:nvSpPr>
      <xdr:spPr>
        <a:xfrm>
          <a:off x="1968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1905</xdr:rowOff>
    </xdr:from>
    <xdr:ext cx="533400" cy="259080"/>
    <xdr:sp macro="" textlink="">
      <xdr:nvSpPr>
        <xdr:cNvPr id="144" name="テキスト ボックス 143"/>
        <xdr:cNvSpPr txBox="1"/>
      </xdr:nvSpPr>
      <xdr:spPr>
        <a:xfrm>
          <a:off x="1751965" y="9603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67310</xdr:rowOff>
    </xdr:from>
    <xdr:to>
      <xdr:col>6</xdr:col>
      <xdr:colOff>38100</xdr:colOff>
      <xdr:row>57</xdr:row>
      <xdr:rowOff>168910</xdr:rowOff>
    </xdr:to>
    <xdr:sp macro="" textlink="">
      <xdr:nvSpPr>
        <xdr:cNvPr id="145" name="楕円 144"/>
        <xdr:cNvSpPr/>
      </xdr:nvSpPr>
      <xdr:spPr>
        <a:xfrm>
          <a:off x="1079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13970</xdr:rowOff>
    </xdr:from>
    <xdr:ext cx="533400" cy="259080"/>
    <xdr:sp macro="" textlink="">
      <xdr:nvSpPr>
        <xdr:cNvPr id="146" name="テキスト ボックス 145"/>
        <xdr:cNvSpPr txBox="1"/>
      </xdr:nvSpPr>
      <xdr:spPr>
        <a:xfrm>
          <a:off x="862965" y="9615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7" name="テキスト ボックス 156"/>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9080"/>
    <xdr:sp macro="" textlink="">
      <xdr:nvSpPr>
        <xdr:cNvPr id="159" name="テキスト ボックス 158"/>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61" name="テキスト ボックス 160"/>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3" name="テキスト ボックス 162"/>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5" name="テキスト ボックス 164"/>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7" name="テキスト ボックス 166"/>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78</xdr:row>
      <xdr:rowOff>99695</xdr:rowOff>
    </xdr:to>
    <xdr:cxnSp macro="">
      <xdr:nvCxnSpPr>
        <xdr:cNvPr id="171" name="直線コネクタ 170"/>
        <xdr:cNvCxnSpPr/>
      </xdr:nvCxnSpPr>
      <xdr:spPr>
        <a:xfrm flipV="1">
          <a:off x="4633595" y="12327890"/>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103505</xdr:rowOff>
    </xdr:from>
    <xdr:ext cx="598805" cy="259080"/>
    <xdr:sp macro="" textlink="">
      <xdr:nvSpPr>
        <xdr:cNvPr id="172" name="民生費最小値テキスト"/>
        <xdr:cNvSpPr txBox="1"/>
      </xdr:nvSpPr>
      <xdr:spPr>
        <a:xfrm>
          <a:off x="4686300" y="1347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115,244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99695</xdr:rowOff>
    </xdr:from>
    <xdr:to>
      <xdr:col>24</xdr:col>
      <xdr:colOff>152400</xdr:colOff>
      <xdr:row>78</xdr:row>
      <xdr:rowOff>99695</xdr:rowOff>
    </xdr:to>
    <xdr:cxnSp macro="">
      <xdr:nvCxnSpPr>
        <xdr:cNvPr id="173" name="直線コネクタ 172"/>
        <xdr:cNvCxnSpPr/>
      </xdr:nvCxnSpPr>
      <xdr:spPr>
        <a:xfrm>
          <a:off x="4546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101600</xdr:rowOff>
    </xdr:from>
    <xdr:ext cx="598805" cy="259080"/>
    <xdr:sp macro="" textlink="">
      <xdr:nvSpPr>
        <xdr:cNvPr id="174" name="民生費最大値テキスト"/>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265,472</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5" name="直線コネクタ 174"/>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79375</xdr:rowOff>
    </xdr:from>
    <xdr:to>
      <xdr:col>24</xdr:col>
      <xdr:colOff>63500</xdr:colOff>
      <xdr:row>75</xdr:row>
      <xdr:rowOff>102235</xdr:rowOff>
    </xdr:to>
    <xdr:cxnSp macro="">
      <xdr:nvCxnSpPr>
        <xdr:cNvPr id="176" name="直線コネクタ 175"/>
        <xdr:cNvCxnSpPr/>
      </xdr:nvCxnSpPr>
      <xdr:spPr>
        <a:xfrm>
          <a:off x="3797300" y="12766675"/>
          <a:ext cx="8382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83185</xdr:rowOff>
    </xdr:from>
    <xdr:ext cx="598805" cy="259080"/>
    <xdr:sp macro="" textlink="">
      <xdr:nvSpPr>
        <xdr:cNvPr id="177" name="民生費平均値テキスト"/>
        <xdr:cNvSpPr txBox="1"/>
      </xdr:nvSpPr>
      <xdr:spPr>
        <a:xfrm>
          <a:off x="4686300" y="13113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104775</xdr:rowOff>
    </xdr:from>
    <xdr:to>
      <xdr:col>24</xdr:col>
      <xdr:colOff>114300</xdr:colOff>
      <xdr:row>77</xdr:row>
      <xdr:rowOff>34925</xdr:rowOff>
    </xdr:to>
    <xdr:sp macro="" textlink="">
      <xdr:nvSpPr>
        <xdr:cNvPr id="178" name="フローチャート: 判断 177"/>
        <xdr:cNvSpPr/>
      </xdr:nvSpPr>
      <xdr:spPr>
        <a:xfrm>
          <a:off x="45847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79375</xdr:rowOff>
    </xdr:from>
    <xdr:to>
      <xdr:col>19</xdr:col>
      <xdr:colOff>177800</xdr:colOff>
      <xdr:row>75</xdr:row>
      <xdr:rowOff>171450</xdr:rowOff>
    </xdr:to>
    <xdr:cxnSp macro="">
      <xdr:nvCxnSpPr>
        <xdr:cNvPr id="179" name="直線コネクタ 178"/>
        <xdr:cNvCxnSpPr/>
      </xdr:nvCxnSpPr>
      <xdr:spPr>
        <a:xfrm flipV="1">
          <a:off x="2908300" y="12766675"/>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26670</xdr:rowOff>
    </xdr:from>
    <xdr:to>
      <xdr:col>20</xdr:col>
      <xdr:colOff>38100</xdr:colOff>
      <xdr:row>76</xdr:row>
      <xdr:rowOff>128270</xdr:rowOff>
    </xdr:to>
    <xdr:sp macro="" textlink="">
      <xdr:nvSpPr>
        <xdr:cNvPr id="180" name="フローチャート: 判断 179"/>
        <xdr:cNvSpPr/>
      </xdr:nvSpPr>
      <xdr:spPr>
        <a:xfrm>
          <a:off x="3746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119380</xdr:rowOff>
    </xdr:from>
    <xdr:ext cx="597535" cy="259080"/>
    <xdr:sp macro="" textlink="">
      <xdr:nvSpPr>
        <xdr:cNvPr id="181" name="テキスト ボックス 180"/>
        <xdr:cNvSpPr txBox="1"/>
      </xdr:nvSpPr>
      <xdr:spPr>
        <a:xfrm>
          <a:off x="3497580" y="13149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171450</xdr:rowOff>
    </xdr:from>
    <xdr:to>
      <xdr:col>15</xdr:col>
      <xdr:colOff>50800</xdr:colOff>
      <xdr:row>76</xdr:row>
      <xdr:rowOff>44450</xdr:rowOff>
    </xdr:to>
    <xdr:cxnSp macro="">
      <xdr:nvCxnSpPr>
        <xdr:cNvPr id="182" name="直線コネクタ 181"/>
        <xdr:cNvCxnSpPr/>
      </xdr:nvCxnSpPr>
      <xdr:spPr>
        <a:xfrm flipV="1">
          <a:off x="2019300" y="130302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66040</xdr:rowOff>
    </xdr:from>
    <xdr:to>
      <xdr:col>15</xdr:col>
      <xdr:colOff>101600</xdr:colOff>
      <xdr:row>77</xdr:row>
      <xdr:rowOff>167640</xdr:rowOff>
    </xdr:to>
    <xdr:sp macro="" textlink="">
      <xdr:nvSpPr>
        <xdr:cNvPr id="183" name="フローチャート: 判断 182"/>
        <xdr:cNvSpPr/>
      </xdr:nvSpPr>
      <xdr:spPr>
        <a:xfrm>
          <a:off x="2857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158750</xdr:rowOff>
    </xdr:from>
    <xdr:ext cx="597535" cy="259080"/>
    <xdr:sp macro="" textlink="">
      <xdr:nvSpPr>
        <xdr:cNvPr id="184" name="テキスト ボックス 183"/>
        <xdr:cNvSpPr txBox="1"/>
      </xdr:nvSpPr>
      <xdr:spPr>
        <a:xfrm>
          <a:off x="2608580" y="13360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44450</xdr:rowOff>
    </xdr:from>
    <xdr:to>
      <xdr:col>10</xdr:col>
      <xdr:colOff>114300</xdr:colOff>
      <xdr:row>77</xdr:row>
      <xdr:rowOff>8890</xdr:rowOff>
    </xdr:to>
    <xdr:cxnSp macro="">
      <xdr:nvCxnSpPr>
        <xdr:cNvPr id="185" name="直線コネクタ 184"/>
        <xdr:cNvCxnSpPr/>
      </xdr:nvCxnSpPr>
      <xdr:spPr>
        <a:xfrm flipV="1">
          <a:off x="1130300" y="1307465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110490</xdr:rowOff>
    </xdr:from>
    <xdr:to>
      <xdr:col>10</xdr:col>
      <xdr:colOff>165100</xdr:colOff>
      <xdr:row>78</xdr:row>
      <xdr:rowOff>40640</xdr:rowOff>
    </xdr:to>
    <xdr:sp macro="" textlink="">
      <xdr:nvSpPr>
        <xdr:cNvPr id="186" name="フローチャート: 判断 185"/>
        <xdr:cNvSpPr/>
      </xdr:nvSpPr>
      <xdr:spPr>
        <a:xfrm>
          <a:off x="1968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31750</xdr:rowOff>
    </xdr:from>
    <xdr:ext cx="597535" cy="257810"/>
    <xdr:sp macro="" textlink="">
      <xdr:nvSpPr>
        <xdr:cNvPr id="187" name="テキスト ボックス 186"/>
        <xdr:cNvSpPr txBox="1"/>
      </xdr:nvSpPr>
      <xdr:spPr>
        <a:xfrm>
          <a:off x="1719580" y="134048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86360</xdr:rowOff>
    </xdr:to>
    <xdr:sp macro="" textlink="">
      <xdr:nvSpPr>
        <xdr:cNvPr id="188" name="フローチャート: 判断 187"/>
        <xdr:cNvSpPr/>
      </xdr:nvSpPr>
      <xdr:spPr>
        <a:xfrm>
          <a:off x="1079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76835</xdr:rowOff>
    </xdr:from>
    <xdr:ext cx="597535" cy="257810"/>
    <xdr:sp macro="" textlink="">
      <xdr:nvSpPr>
        <xdr:cNvPr id="189" name="テキスト ボックス 188"/>
        <xdr:cNvSpPr txBox="1"/>
      </xdr:nvSpPr>
      <xdr:spPr>
        <a:xfrm>
          <a:off x="830580" y="134499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52070</xdr:rowOff>
    </xdr:from>
    <xdr:to>
      <xdr:col>24</xdr:col>
      <xdr:colOff>114300</xdr:colOff>
      <xdr:row>75</xdr:row>
      <xdr:rowOff>153035</xdr:rowOff>
    </xdr:to>
    <xdr:sp macro="" textlink="">
      <xdr:nvSpPr>
        <xdr:cNvPr id="195" name="楕円 194"/>
        <xdr:cNvSpPr/>
      </xdr:nvSpPr>
      <xdr:spPr>
        <a:xfrm>
          <a:off x="45847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74930</xdr:rowOff>
    </xdr:from>
    <xdr:ext cx="598805" cy="257810"/>
    <xdr:sp macro="" textlink="">
      <xdr:nvSpPr>
        <xdr:cNvPr id="196" name="民生費該当値テキスト"/>
        <xdr:cNvSpPr txBox="1"/>
      </xdr:nvSpPr>
      <xdr:spPr>
        <a:xfrm>
          <a:off x="4686300" y="12762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182,416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29210</xdr:rowOff>
    </xdr:from>
    <xdr:to>
      <xdr:col>20</xdr:col>
      <xdr:colOff>38100</xdr:colOff>
      <xdr:row>74</xdr:row>
      <xdr:rowOff>130175</xdr:rowOff>
    </xdr:to>
    <xdr:sp macro="" textlink="">
      <xdr:nvSpPr>
        <xdr:cNvPr id="197" name="楕円 196"/>
        <xdr:cNvSpPr/>
      </xdr:nvSpPr>
      <xdr:spPr>
        <a:xfrm>
          <a:off x="3746500" y="1271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146685</xdr:rowOff>
    </xdr:from>
    <xdr:ext cx="597535" cy="257810"/>
    <xdr:sp macro="" textlink="">
      <xdr:nvSpPr>
        <xdr:cNvPr id="198" name="テキスト ボックス 197"/>
        <xdr:cNvSpPr txBox="1"/>
      </xdr:nvSpPr>
      <xdr:spPr>
        <a:xfrm>
          <a:off x="3497580" y="124910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120650</xdr:rowOff>
    </xdr:from>
    <xdr:to>
      <xdr:col>15</xdr:col>
      <xdr:colOff>101600</xdr:colOff>
      <xdr:row>76</xdr:row>
      <xdr:rowOff>50800</xdr:rowOff>
    </xdr:to>
    <xdr:sp macro="" textlink="">
      <xdr:nvSpPr>
        <xdr:cNvPr id="199" name="楕円 198"/>
        <xdr:cNvSpPr/>
      </xdr:nvSpPr>
      <xdr:spPr>
        <a:xfrm>
          <a:off x="2857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67310</xdr:rowOff>
    </xdr:from>
    <xdr:ext cx="597535" cy="259080"/>
    <xdr:sp macro="" textlink="">
      <xdr:nvSpPr>
        <xdr:cNvPr id="200" name="テキスト ボックス 199"/>
        <xdr:cNvSpPr txBox="1"/>
      </xdr:nvSpPr>
      <xdr:spPr>
        <a:xfrm>
          <a:off x="2608580" y="12754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165100</xdr:rowOff>
    </xdr:from>
    <xdr:to>
      <xdr:col>10</xdr:col>
      <xdr:colOff>165100</xdr:colOff>
      <xdr:row>76</xdr:row>
      <xdr:rowOff>95250</xdr:rowOff>
    </xdr:to>
    <xdr:sp macro="" textlink="">
      <xdr:nvSpPr>
        <xdr:cNvPr id="201" name="楕円 200"/>
        <xdr:cNvSpPr/>
      </xdr:nvSpPr>
      <xdr:spPr>
        <a:xfrm>
          <a:off x="1968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111760</xdr:rowOff>
    </xdr:from>
    <xdr:ext cx="597535" cy="257810"/>
    <xdr:sp macro="" textlink="">
      <xdr:nvSpPr>
        <xdr:cNvPr id="202" name="テキスト ボックス 201"/>
        <xdr:cNvSpPr txBox="1"/>
      </xdr:nvSpPr>
      <xdr:spPr>
        <a:xfrm>
          <a:off x="1719580" y="127990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129540</xdr:rowOff>
    </xdr:from>
    <xdr:to>
      <xdr:col>6</xdr:col>
      <xdr:colOff>38100</xdr:colOff>
      <xdr:row>77</xdr:row>
      <xdr:rowOff>59690</xdr:rowOff>
    </xdr:to>
    <xdr:sp macro="" textlink="">
      <xdr:nvSpPr>
        <xdr:cNvPr id="203" name="楕円 202"/>
        <xdr:cNvSpPr/>
      </xdr:nvSpPr>
      <xdr:spPr>
        <a:xfrm>
          <a:off x="1079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76200</xdr:rowOff>
    </xdr:from>
    <xdr:ext cx="597535" cy="257810"/>
    <xdr:sp macro="" textlink="">
      <xdr:nvSpPr>
        <xdr:cNvPr id="204" name="テキスト ボックス 203"/>
        <xdr:cNvSpPr txBox="1"/>
      </xdr:nvSpPr>
      <xdr:spPr>
        <a:xfrm>
          <a:off x="830580" y="129349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5" name="テキスト ボックス 214"/>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9" name="テキスト ボックス 218"/>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810"/>
    <xdr:sp macro="" textlink="">
      <xdr:nvSpPr>
        <xdr:cNvPr id="223" name="テキスト ボックス 222"/>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143510</xdr:rowOff>
    </xdr:from>
    <xdr:to>
      <xdr:col>24</xdr:col>
      <xdr:colOff>62865</xdr:colOff>
      <xdr:row>98</xdr:row>
      <xdr:rowOff>150495</xdr:rowOff>
    </xdr:to>
    <xdr:cxnSp macro="">
      <xdr:nvCxnSpPr>
        <xdr:cNvPr id="231" name="直線コネクタ 230"/>
        <xdr:cNvCxnSpPr/>
      </xdr:nvCxnSpPr>
      <xdr:spPr>
        <a:xfrm flipV="1">
          <a:off x="4633595" y="1557401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154940</xdr:rowOff>
    </xdr:from>
    <xdr:ext cx="534670" cy="257810"/>
    <xdr:sp macro="" textlink="">
      <xdr:nvSpPr>
        <xdr:cNvPr id="232" name="衛生費最小値テキスト"/>
        <xdr:cNvSpPr txBox="1"/>
      </xdr:nvSpPr>
      <xdr:spPr>
        <a:xfrm>
          <a:off x="4686300" y="169570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27,350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150495</xdr:rowOff>
    </xdr:from>
    <xdr:to>
      <xdr:col>24</xdr:col>
      <xdr:colOff>152400</xdr:colOff>
      <xdr:row>98</xdr:row>
      <xdr:rowOff>150495</xdr:rowOff>
    </xdr:to>
    <xdr:cxnSp macro="">
      <xdr:nvCxnSpPr>
        <xdr:cNvPr id="233" name="直線コネクタ 232"/>
        <xdr:cNvCxnSpPr/>
      </xdr:nvCxnSpPr>
      <xdr:spPr>
        <a:xfrm>
          <a:off x="4546600" y="1695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7810"/>
    <xdr:sp macro="" textlink="">
      <xdr:nvSpPr>
        <xdr:cNvPr id="234" name="衛生費最大値テキスト"/>
        <xdr:cNvSpPr txBox="1"/>
      </xdr:nvSpPr>
      <xdr:spPr>
        <a:xfrm>
          <a:off x="4686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111,810</a:t>
          </a:r>
          <a:endParaRPr kumimoji="1" lang="ja-JP" altLang="en-US" sz="1000" b="1">
            <a:latin typeface="ＭＳ Ｐゴシック"/>
          </a:endParaRPr>
        </a:p>
      </xdr:txBody>
    </xdr:sp>
    <xdr:clientData/>
  </xdr:oneCellAnchor>
  <xdr:twoCellAnchor>
    <xdr:from>
      <xdr:col>23</xdr:col>
      <xdr:colOff>165100</xdr:colOff>
      <xdr:row>90</xdr:row>
      <xdr:rowOff>143510</xdr:rowOff>
    </xdr:from>
    <xdr:to>
      <xdr:col>24</xdr:col>
      <xdr:colOff>152400</xdr:colOff>
      <xdr:row>90</xdr:row>
      <xdr:rowOff>143510</xdr:rowOff>
    </xdr:to>
    <xdr:cxnSp macro="">
      <xdr:nvCxnSpPr>
        <xdr:cNvPr id="235" name="直線コネクタ 234"/>
        <xdr:cNvCxnSpPr/>
      </xdr:nvCxnSpPr>
      <xdr:spPr>
        <a:xfrm>
          <a:off x="4546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166370</xdr:rowOff>
    </xdr:from>
    <xdr:to>
      <xdr:col>24</xdr:col>
      <xdr:colOff>63500</xdr:colOff>
      <xdr:row>94</xdr:row>
      <xdr:rowOff>165100</xdr:rowOff>
    </xdr:to>
    <xdr:cxnSp macro="">
      <xdr:nvCxnSpPr>
        <xdr:cNvPr id="236" name="直線コネクタ 235"/>
        <xdr:cNvCxnSpPr/>
      </xdr:nvCxnSpPr>
      <xdr:spPr>
        <a:xfrm>
          <a:off x="3797300" y="16111220"/>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163830</xdr:rowOff>
    </xdr:from>
    <xdr:ext cx="534670" cy="259080"/>
    <xdr:sp macro="" textlink="">
      <xdr:nvSpPr>
        <xdr:cNvPr id="237" name="衛生費平均値テキスト"/>
        <xdr:cNvSpPr txBox="1"/>
      </xdr:nvSpPr>
      <xdr:spPr>
        <a:xfrm>
          <a:off x="4686300" y="16623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13970</xdr:rowOff>
    </xdr:from>
    <xdr:to>
      <xdr:col>24</xdr:col>
      <xdr:colOff>114300</xdr:colOff>
      <xdr:row>97</xdr:row>
      <xdr:rowOff>115570</xdr:rowOff>
    </xdr:to>
    <xdr:sp macro="" textlink="">
      <xdr:nvSpPr>
        <xdr:cNvPr id="238" name="フローチャート: 判断 237"/>
        <xdr:cNvSpPr/>
      </xdr:nvSpPr>
      <xdr:spPr>
        <a:xfrm>
          <a:off x="45847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166370</xdr:rowOff>
    </xdr:from>
    <xdr:to>
      <xdr:col>19</xdr:col>
      <xdr:colOff>177800</xdr:colOff>
      <xdr:row>95</xdr:row>
      <xdr:rowOff>139700</xdr:rowOff>
    </xdr:to>
    <xdr:cxnSp macro="">
      <xdr:nvCxnSpPr>
        <xdr:cNvPr id="239" name="直線コネクタ 238"/>
        <xdr:cNvCxnSpPr/>
      </xdr:nvCxnSpPr>
      <xdr:spPr>
        <a:xfrm flipV="1">
          <a:off x="2908300" y="16111220"/>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26035</xdr:rowOff>
    </xdr:from>
    <xdr:to>
      <xdr:col>20</xdr:col>
      <xdr:colOff>38100</xdr:colOff>
      <xdr:row>97</xdr:row>
      <xdr:rowOff>127635</xdr:rowOff>
    </xdr:to>
    <xdr:sp macro="" textlink="">
      <xdr:nvSpPr>
        <xdr:cNvPr id="240" name="フローチャート: 判断 239"/>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118745</xdr:rowOff>
    </xdr:from>
    <xdr:ext cx="533400" cy="259080"/>
    <xdr:sp macro="" textlink="">
      <xdr:nvSpPr>
        <xdr:cNvPr id="241" name="テキスト ボックス 240"/>
        <xdr:cNvSpPr txBox="1"/>
      </xdr:nvSpPr>
      <xdr:spPr>
        <a:xfrm>
          <a:off x="3529965" y="16749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120650</xdr:rowOff>
    </xdr:from>
    <xdr:to>
      <xdr:col>15</xdr:col>
      <xdr:colOff>50800</xdr:colOff>
      <xdr:row>95</xdr:row>
      <xdr:rowOff>139700</xdr:rowOff>
    </xdr:to>
    <xdr:cxnSp macro="">
      <xdr:nvCxnSpPr>
        <xdr:cNvPr id="242" name="直線コネクタ 241"/>
        <xdr:cNvCxnSpPr/>
      </xdr:nvCxnSpPr>
      <xdr:spPr>
        <a:xfrm>
          <a:off x="2019300" y="16408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156210</xdr:rowOff>
    </xdr:from>
    <xdr:to>
      <xdr:col>15</xdr:col>
      <xdr:colOff>101600</xdr:colOff>
      <xdr:row>98</xdr:row>
      <xdr:rowOff>86360</xdr:rowOff>
    </xdr:to>
    <xdr:sp macro="" textlink="">
      <xdr:nvSpPr>
        <xdr:cNvPr id="243" name="フローチャート: 判断 242"/>
        <xdr:cNvSpPr/>
      </xdr:nvSpPr>
      <xdr:spPr>
        <a:xfrm>
          <a:off x="2857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77470</xdr:rowOff>
    </xdr:from>
    <xdr:ext cx="533400" cy="257810"/>
    <xdr:sp macro="" textlink="">
      <xdr:nvSpPr>
        <xdr:cNvPr id="244" name="テキスト ボックス 243"/>
        <xdr:cNvSpPr txBox="1"/>
      </xdr:nvSpPr>
      <xdr:spPr>
        <a:xfrm>
          <a:off x="2640965" y="16879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120650</xdr:rowOff>
    </xdr:from>
    <xdr:to>
      <xdr:col>10</xdr:col>
      <xdr:colOff>114300</xdr:colOff>
      <xdr:row>95</xdr:row>
      <xdr:rowOff>140970</xdr:rowOff>
    </xdr:to>
    <xdr:cxnSp macro="">
      <xdr:nvCxnSpPr>
        <xdr:cNvPr id="245" name="直線コネクタ 244"/>
        <xdr:cNvCxnSpPr/>
      </xdr:nvCxnSpPr>
      <xdr:spPr>
        <a:xfrm flipV="1">
          <a:off x="1130300" y="16408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24130</xdr:rowOff>
    </xdr:from>
    <xdr:to>
      <xdr:col>10</xdr:col>
      <xdr:colOff>165100</xdr:colOff>
      <xdr:row>98</xdr:row>
      <xdr:rowOff>125730</xdr:rowOff>
    </xdr:to>
    <xdr:sp macro="" textlink="">
      <xdr:nvSpPr>
        <xdr:cNvPr id="246" name="フローチャート: 判断 245"/>
        <xdr:cNvSpPr/>
      </xdr:nvSpPr>
      <xdr:spPr>
        <a:xfrm>
          <a:off x="19685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116840</xdr:rowOff>
    </xdr:from>
    <xdr:ext cx="533400" cy="259080"/>
    <xdr:sp macro="" textlink="">
      <xdr:nvSpPr>
        <xdr:cNvPr id="247" name="テキスト ボックス 246"/>
        <xdr:cNvSpPr txBox="1"/>
      </xdr:nvSpPr>
      <xdr:spPr>
        <a:xfrm>
          <a:off x="1751965" y="1691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36195</xdr:rowOff>
    </xdr:from>
    <xdr:to>
      <xdr:col>6</xdr:col>
      <xdr:colOff>38100</xdr:colOff>
      <xdr:row>98</xdr:row>
      <xdr:rowOff>137795</xdr:rowOff>
    </xdr:to>
    <xdr:sp macro="" textlink="">
      <xdr:nvSpPr>
        <xdr:cNvPr id="248" name="フローチャート: 判断 247"/>
        <xdr:cNvSpPr/>
      </xdr:nvSpPr>
      <xdr:spPr>
        <a:xfrm>
          <a:off x="1079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128905</xdr:rowOff>
    </xdr:from>
    <xdr:ext cx="533400" cy="259080"/>
    <xdr:sp macro="" textlink="">
      <xdr:nvSpPr>
        <xdr:cNvPr id="249" name="テキスト ボックス 248"/>
        <xdr:cNvSpPr txBox="1"/>
      </xdr:nvSpPr>
      <xdr:spPr>
        <a:xfrm>
          <a:off x="862965" y="16931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114300</xdr:rowOff>
    </xdr:from>
    <xdr:to>
      <xdr:col>24</xdr:col>
      <xdr:colOff>114300</xdr:colOff>
      <xdr:row>95</xdr:row>
      <xdr:rowOff>44450</xdr:rowOff>
    </xdr:to>
    <xdr:sp macro="" textlink="">
      <xdr:nvSpPr>
        <xdr:cNvPr id="255" name="楕円 254"/>
        <xdr:cNvSpPr/>
      </xdr:nvSpPr>
      <xdr:spPr>
        <a:xfrm>
          <a:off x="4584700" y="162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137160</xdr:rowOff>
    </xdr:from>
    <xdr:ext cx="534670" cy="259080"/>
    <xdr:sp macro="" textlink="">
      <xdr:nvSpPr>
        <xdr:cNvPr id="256" name="衛生費該当値テキスト"/>
        <xdr:cNvSpPr txBox="1"/>
      </xdr:nvSpPr>
      <xdr:spPr>
        <a:xfrm>
          <a:off x="4686300" y="1608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115570</xdr:rowOff>
    </xdr:from>
    <xdr:to>
      <xdr:col>20</xdr:col>
      <xdr:colOff>38100</xdr:colOff>
      <xdr:row>94</xdr:row>
      <xdr:rowOff>45720</xdr:rowOff>
    </xdr:to>
    <xdr:sp macro="" textlink="">
      <xdr:nvSpPr>
        <xdr:cNvPr id="257" name="楕円 256"/>
        <xdr:cNvSpPr/>
      </xdr:nvSpPr>
      <xdr:spPr>
        <a:xfrm>
          <a:off x="3746500" y="16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62230</xdr:rowOff>
    </xdr:from>
    <xdr:ext cx="533400" cy="259080"/>
    <xdr:sp macro="" textlink="">
      <xdr:nvSpPr>
        <xdr:cNvPr id="258" name="テキスト ボックス 257"/>
        <xdr:cNvSpPr txBox="1"/>
      </xdr:nvSpPr>
      <xdr:spPr>
        <a:xfrm>
          <a:off x="3529965" y="15835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88900</xdr:rowOff>
    </xdr:from>
    <xdr:to>
      <xdr:col>15</xdr:col>
      <xdr:colOff>101600</xdr:colOff>
      <xdr:row>96</xdr:row>
      <xdr:rowOff>19050</xdr:rowOff>
    </xdr:to>
    <xdr:sp macro="" textlink="">
      <xdr:nvSpPr>
        <xdr:cNvPr id="259" name="楕円 258"/>
        <xdr:cNvSpPr/>
      </xdr:nvSpPr>
      <xdr:spPr>
        <a:xfrm>
          <a:off x="2857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35560</xdr:rowOff>
    </xdr:from>
    <xdr:ext cx="533400" cy="259080"/>
    <xdr:sp macro="" textlink="">
      <xdr:nvSpPr>
        <xdr:cNvPr id="260" name="テキスト ボックス 259"/>
        <xdr:cNvSpPr txBox="1"/>
      </xdr:nvSpPr>
      <xdr:spPr>
        <a:xfrm>
          <a:off x="2640965" y="16151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69850</xdr:rowOff>
    </xdr:from>
    <xdr:to>
      <xdr:col>10</xdr:col>
      <xdr:colOff>165100</xdr:colOff>
      <xdr:row>95</xdr:row>
      <xdr:rowOff>171450</xdr:rowOff>
    </xdr:to>
    <xdr:sp macro="" textlink="">
      <xdr:nvSpPr>
        <xdr:cNvPr id="261" name="楕円 260"/>
        <xdr:cNvSpPr/>
      </xdr:nvSpPr>
      <xdr:spPr>
        <a:xfrm>
          <a:off x="19685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16510</xdr:rowOff>
    </xdr:from>
    <xdr:ext cx="533400" cy="259080"/>
    <xdr:sp macro="" textlink="">
      <xdr:nvSpPr>
        <xdr:cNvPr id="262" name="テキスト ボックス 261"/>
        <xdr:cNvSpPr txBox="1"/>
      </xdr:nvSpPr>
      <xdr:spPr>
        <a:xfrm>
          <a:off x="1751965" y="16132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90170</xdr:rowOff>
    </xdr:from>
    <xdr:to>
      <xdr:col>6</xdr:col>
      <xdr:colOff>38100</xdr:colOff>
      <xdr:row>96</xdr:row>
      <xdr:rowOff>20320</xdr:rowOff>
    </xdr:to>
    <xdr:sp macro="" textlink="">
      <xdr:nvSpPr>
        <xdr:cNvPr id="263" name="楕円 262"/>
        <xdr:cNvSpPr/>
      </xdr:nvSpPr>
      <xdr:spPr>
        <a:xfrm>
          <a:off x="10795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36830</xdr:rowOff>
    </xdr:from>
    <xdr:ext cx="533400" cy="259080"/>
    <xdr:sp macro="" textlink="">
      <xdr:nvSpPr>
        <xdr:cNvPr id="264" name="テキスト ボックス 263"/>
        <xdr:cNvSpPr txBox="1"/>
      </xdr:nvSpPr>
      <xdr:spPr>
        <a:xfrm>
          <a:off x="862965" y="16153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6" name="テキスト ボックス 275"/>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8" name="テキスト ボックス 277"/>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80" name="テキスト ボックス 279"/>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82" name="テキスト ボックス 281"/>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84" name="テキスト ボックス 283"/>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6" name="テキスト ボックス 285"/>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99060</xdr:rowOff>
    </xdr:to>
    <xdr:cxnSp macro="">
      <xdr:nvCxnSpPr>
        <xdr:cNvPr id="290" name="直線コネクタ 289"/>
        <xdr:cNvCxnSpPr/>
      </xdr:nvCxnSpPr>
      <xdr:spPr>
        <a:xfrm flipV="1">
          <a:off x="10475595" y="536321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469900" cy="257810"/>
    <xdr:sp macro="" textlink="">
      <xdr:nvSpPr>
        <xdr:cNvPr id="293" name="労働費最大値テキスト"/>
        <xdr:cNvSpPr txBox="1"/>
      </xdr:nvSpPr>
      <xdr:spPr>
        <a:xfrm>
          <a:off x="10528300" y="5138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4,355</a:t>
          </a:r>
          <a:endParaRPr kumimoji="1" lang="ja-JP" altLang="en-US" sz="1000" b="1">
            <a:latin typeface="ＭＳ Ｐゴシック"/>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73025</xdr:rowOff>
    </xdr:from>
    <xdr:to>
      <xdr:col>55</xdr:col>
      <xdr:colOff>0</xdr:colOff>
      <xdr:row>38</xdr:row>
      <xdr:rowOff>76200</xdr:rowOff>
    </xdr:to>
    <xdr:cxnSp macro="">
      <xdr:nvCxnSpPr>
        <xdr:cNvPr id="295" name="直線コネクタ 294"/>
        <xdr:cNvCxnSpPr/>
      </xdr:nvCxnSpPr>
      <xdr:spPr>
        <a:xfrm flipV="1">
          <a:off x="9639300" y="65881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70485</xdr:rowOff>
    </xdr:from>
    <xdr:ext cx="378460" cy="259080"/>
    <xdr:sp macro="" textlink="">
      <xdr:nvSpPr>
        <xdr:cNvPr id="296" name="労働費平均値テキスト"/>
        <xdr:cNvSpPr txBox="1"/>
      </xdr:nvSpPr>
      <xdr:spPr>
        <a:xfrm>
          <a:off x="10528300" y="65855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92075</xdr:rowOff>
    </xdr:from>
    <xdr:to>
      <xdr:col>55</xdr:col>
      <xdr:colOff>50800</xdr:colOff>
      <xdr:row>39</xdr:row>
      <xdr:rowOff>22225</xdr:rowOff>
    </xdr:to>
    <xdr:sp macro="" textlink="">
      <xdr:nvSpPr>
        <xdr:cNvPr id="297" name="フローチャート: 判断 296"/>
        <xdr:cNvSpPr/>
      </xdr:nvSpPr>
      <xdr:spPr>
        <a:xfrm>
          <a:off x="10426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79375</xdr:rowOff>
    </xdr:to>
    <xdr:cxnSp macro="">
      <xdr:nvCxnSpPr>
        <xdr:cNvPr id="298" name="直線コネクタ 297"/>
        <xdr:cNvCxnSpPr/>
      </xdr:nvCxnSpPr>
      <xdr:spPr>
        <a:xfrm flipV="1">
          <a:off x="8750300" y="6591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9" name="フローチャート: 判断 298"/>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12700</xdr:rowOff>
    </xdr:from>
    <xdr:ext cx="378460" cy="259080"/>
    <xdr:sp macro="" textlink="">
      <xdr:nvSpPr>
        <xdr:cNvPr id="300" name="テキスト ボックス 299"/>
        <xdr:cNvSpPr txBox="1"/>
      </xdr:nvSpPr>
      <xdr:spPr>
        <a:xfrm>
          <a:off x="9450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79375</xdr:rowOff>
    </xdr:from>
    <xdr:to>
      <xdr:col>45</xdr:col>
      <xdr:colOff>177800</xdr:colOff>
      <xdr:row>38</xdr:row>
      <xdr:rowOff>81915</xdr:rowOff>
    </xdr:to>
    <xdr:cxnSp macro="">
      <xdr:nvCxnSpPr>
        <xdr:cNvPr id="301" name="直線コネクタ 300"/>
        <xdr:cNvCxnSpPr/>
      </xdr:nvCxnSpPr>
      <xdr:spPr>
        <a:xfrm flipV="1">
          <a:off x="7861300" y="65944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88265</xdr:rowOff>
    </xdr:from>
    <xdr:to>
      <xdr:col>46</xdr:col>
      <xdr:colOff>38100</xdr:colOff>
      <xdr:row>39</xdr:row>
      <xdr:rowOff>18415</xdr:rowOff>
    </xdr:to>
    <xdr:sp macro="" textlink="">
      <xdr:nvSpPr>
        <xdr:cNvPr id="302" name="フローチャート: 判断 301"/>
        <xdr:cNvSpPr/>
      </xdr:nvSpPr>
      <xdr:spPr>
        <a:xfrm>
          <a:off x="8699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10160</xdr:rowOff>
    </xdr:from>
    <xdr:ext cx="378460" cy="259080"/>
    <xdr:sp macro="" textlink="">
      <xdr:nvSpPr>
        <xdr:cNvPr id="303" name="テキスト ボックス 302"/>
        <xdr:cNvSpPr txBox="1"/>
      </xdr:nvSpPr>
      <xdr:spPr>
        <a:xfrm>
          <a:off x="8561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81915</xdr:rowOff>
    </xdr:from>
    <xdr:to>
      <xdr:col>41</xdr:col>
      <xdr:colOff>50800</xdr:colOff>
      <xdr:row>38</xdr:row>
      <xdr:rowOff>86360</xdr:rowOff>
    </xdr:to>
    <xdr:cxnSp macro="">
      <xdr:nvCxnSpPr>
        <xdr:cNvPr id="304" name="直線コネクタ 303"/>
        <xdr:cNvCxnSpPr/>
      </xdr:nvCxnSpPr>
      <xdr:spPr>
        <a:xfrm flipV="1">
          <a:off x="6972300" y="65970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305" name="フローチャート: 判断 304"/>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168275</xdr:rowOff>
    </xdr:from>
    <xdr:ext cx="378460" cy="257810"/>
    <xdr:sp macro="" textlink="">
      <xdr:nvSpPr>
        <xdr:cNvPr id="306" name="テキスト ボックス 305"/>
        <xdr:cNvSpPr txBox="1"/>
      </xdr:nvSpPr>
      <xdr:spPr>
        <a:xfrm>
          <a:off x="7672070" y="66833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83820</xdr:rowOff>
    </xdr:from>
    <xdr:to>
      <xdr:col>36</xdr:col>
      <xdr:colOff>165100</xdr:colOff>
      <xdr:row>39</xdr:row>
      <xdr:rowOff>13970</xdr:rowOff>
    </xdr:to>
    <xdr:sp macro="" textlink="">
      <xdr:nvSpPr>
        <xdr:cNvPr id="307" name="フローチャート: 判断 306"/>
        <xdr:cNvSpPr/>
      </xdr:nvSpPr>
      <xdr:spPr>
        <a:xfrm>
          <a:off x="6921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5080</xdr:rowOff>
    </xdr:from>
    <xdr:ext cx="378460" cy="259080"/>
    <xdr:sp macro="" textlink="">
      <xdr:nvSpPr>
        <xdr:cNvPr id="308" name="テキスト ボックス 307"/>
        <xdr:cNvSpPr txBox="1"/>
      </xdr:nvSpPr>
      <xdr:spPr>
        <a:xfrm>
          <a:off x="6783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22225</xdr:rowOff>
    </xdr:from>
    <xdr:to>
      <xdr:col>55</xdr:col>
      <xdr:colOff>50800</xdr:colOff>
      <xdr:row>38</xdr:row>
      <xdr:rowOff>123825</xdr:rowOff>
    </xdr:to>
    <xdr:sp macro="" textlink="">
      <xdr:nvSpPr>
        <xdr:cNvPr id="314" name="楕円 313"/>
        <xdr:cNvSpPr/>
      </xdr:nvSpPr>
      <xdr:spPr>
        <a:xfrm>
          <a:off x="104267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45085</xdr:rowOff>
    </xdr:from>
    <xdr:ext cx="378460" cy="258445"/>
    <xdr:sp macro="" textlink="">
      <xdr:nvSpPr>
        <xdr:cNvPr id="315" name="労働費該当値テキスト"/>
        <xdr:cNvSpPr txBox="1"/>
      </xdr:nvSpPr>
      <xdr:spPr>
        <a:xfrm>
          <a:off x="1052830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316" name="楕円 315"/>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143510</xdr:rowOff>
    </xdr:from>
    <xdr:ext cx="378460" cy="257810"/>
    <xdr:sp macro="" textlink="">
      <xdr:nvSpPr>
        <xdr:cNvPr id="317" name="テキスト ボックス 316"/>
        <xdr:cNvSpPr txBox="1"/>
      </xdr:nvSpPr>
      <xdr:spPr>
        <a:xfrm>
          <a:off x="9450070" y="63157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29210</xdr:rowOff>
    </xdr:from>
    <xdr:to>
      <xdr:col>46</xdr:col>
      <xdr:colOff>38100</xdr:colOff>
      <xdr:row>38</xdr:row>
      <xdr:rowOff>130175</xdr:rowOff>
    </xdr:to>
    <xdr:sp macro="" textlink="">
      <xdr:nvSpPr>
        <xdr:cNvPr id="318" name="楕円 317"/>
        <xdr:cNvSpPr/>
      </xdr:nvSpPr>
      <xdr:spPr>
        <a:xfrm>
          <a:off x="869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146685</xdr:rowOff>
    </xdr:from>
    <xdr:ext cx="378460" cy="257810"/>
    <xdr:sp macro="" textlink="">
      <xdr:nvSpPr>
        <xdr:cNvPr id="319" name="テキスト ボックス 318"/>
        <xdr:cNvSpPr txBox="1"/>
      </xdr:nvSpPr>
      <xdr:spPr>
        <a:xfrm>
          <a:off x="8561070" y="63188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31115</xdr:rowOff>
    </xdr:from>
    <xdr:to>
      <xdr:col>41</xdr:col>
      <xdr:colOff>101600</xdr:colOff>
      <xdr:row>38</xdr:row>
      <xdr:rowOff>132715</xdr:rowOff>
    </xdr:to>
    <xdr:sp macro="" textlink="">
      <xdr:nvSpPr>
        <xdr:cNvPr id="320" name="楕円 319"/>
        <xdr:cNvSpPr/>
      </xdr:nvSpPr>
      <xdr:spPr>
        <a:xfrm>
          <a:off x="7810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149860</xdr:rowOff>
    </xdr:from>
    <xdr:ext cx="378460" cy="259080"/>
    <xdr:sp macro="" textlink="">
      <xdr:nvSpPr>
        <xdr:cNvPr id="321" name="テキスト ボックス 320"/>
        <xdr:cNvSpPr txBox="1"/>
      </xdr:nvSpPr>
      <xdr:spPr>
        <a:xfrm>
          <a:off x="7672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35560</xdr:rowOff>
    </xdr:from>
    <xdr:to>
      <xdr:col>36</xdr:col>
      <xdr:colOff>165100</xdr:colOff>
      <xdr:row>38</xdr:row>
      <xdr:rowOff>137160</xdr:rowOff>
    </xdr:to>
    <xdr:sp macro="" textlink="">
      <xdr:nvSpPr>
        <xdr:cNvPr id="322" name="楕円 321"/>
        <xdr:cNvSpPr/>
      </xdr:nvSpPr>
      <xdr:spPr>
        <a:xfrm>
          <a:off x="6921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153670</xdr:rowOff>
    </xdr:from>
    <xdr:ext cx="378460" cy="259080"/>
    <xdr:sp macro="" textlink="">
      <xdr:nvSpPr>
        <xdr:cNvPr id="323" name="テキスト ボックス 322"/>
        <xdr:cNvSpPr txBox="1"/>
      </xdr:nvSpPr>
      <xdr:spPr>
        <a:xfrm>
          <a:off x="6783070" y="632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9080"/>
    <xdr:sp macro="" textlink="">
      <xdr:nvSpPr>
        <xdr:cNvPr id="335" name="テキスト ボックス 334"/>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810"/>
    <xdr:sp macro="" textlink="">
      <xdr:nvSpPr>
        <xdr:cNvPr id="337" name="テキスト ボックス 336"/>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810"/>
    <xdr:sp macro="" textlink="">
      <xdr:nvSpPr>
        <xdr:cNvPr id="341" name="テキスト ボックス 340"/>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3" name="テキスト ボックス 342"/>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5" name="テキスト ボックス 344"/>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7" name="テキスト ボックス 346"/>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64770</xdr:rowOff>
    </xdr:from>
    <xdr:to>
      <xdr:col>54</xdr:col>
      <xdr:colOff>189865</xdr:colOff>
      <xdr:row>59</xdr:row>
      <xdr:rowOff>88265</xdr:rowOff>
    </xdr:to>
    <xdr:cxnSp macro="">
      <xdr:nvCxnSpPr>
        <xdr:cNvPr id="349" name="直線コネクタ 348"/>
        <xdr:cNvCxnSpPr/>
      </xdr:nvCxnSpPr>
      <xdr:spPr>
        <a:xfrm flipV="1">
          <a:off x="10475595" y="8637270"/>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92075</xdr:rowOff>
    </xdr:from>
    <xdr:ext cx="378460" cy="259080"/>
    <xdr:sp macro="" textlink="">
      <xdr:nvSpPr>
        <xdr:cNvPr id="350" name="農林水産業費最小値テキスト"/>
        <xdr:cNvSpPr txBox="1"/>
      </xdr:nvSpPr>
      <xdr:spPr>
        <a:xfrm>
          <a:off x="10528300" y="10207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88265</xdr:rowOff>
    </xdr:from>
    <xdr:to>
      <xdr:col>55</xdr:col>
      <xdr:colOff>88900</xdr:colOff>
      <xdr:row>59</xdr:row>
      <xdr:rowOff>88265</xdr:rowOff>
    </xdr:to>
    <xdr:cxnSp macro="">
      <xdr:nvCxnSpPr>
        <xdr:cNvPr id="351" name="直線コネクタ 350"/>
        <xdr:cNvCxnSpPr/>
      </xdr:nvCxnSpPr>
      <xdr:spPr>
        <a:xfrm>
          <a:off x="10388600" y="1020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xdr:rowOff>
    </xdr:from>
    <xdr:ext cx="534670" cy="259080"/>
    <xdr:sp macro="" textlink="">
      <xdr:nvSpPr>
        <xdr:cNvPr id="352" name="農林水産業費最大値テキスト"/>
        <xdr:cNvSpPr txBox="1"/>
      </xdr:nvSpPr>
      <xdr:spPr>
        <a:xfrm>
          <a:off x="10528300" y="841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96,597</a:t>
          </a:r>
          <a:endParaRPr kumimoji="1" lang="ja-JP" altLang="en-US" sz="1000" b="1">
            <a:latin typeface="ＭＳ Ｐゴシック"/>
          </a:endParaRPr>
        </a:p>
      </xdr:txBody>
    </xdr:sp>
    <xdr:clientData/>
  </xdr:oneCellAnchor>
  <xdr:twoCellAnchor>
    <xdr:from>
      <xdr:col>54</xdr:col>
      <xdr:colOff>101600</xdr:colOff>
      <xdr:row>50</xdr:row>
      <xdr:rowOff>64770</xdr:rowOff>
    </xdr:from>
    <xdr:to>
      <xdr:col>55</xdr:col>
      <xdr:colOff>88900</xdr:colOff>
      <xdr:row>50</xdr:row>
      <xdr:rowOff>64770</xdr:rowOff>
    </xdr:to>
    <xdr:cxnSp macro="">
      <xdr:nvCxnSpPr>
        <xdr:cNvPr id="353" name="直線コネクタ 352"/>
        <xdr:cNvCxnSpPr/>
      </xdr:nvCxnSpPr>
      <xdr:spPr>
        <a:xfrm>
          <a:off x="10388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119380</xdr:rowOff>
    </xdr:from>
    <xdr:to>
      <xdr:col>55</xdr:col>
      <xdr:colOff>0</xdr:colOff>
      <xdr:row>55</xdr:row>
      <xdr:rowOff>147955</xdr:rowOff>
    </xdr:to>
    <xdr:cxnSp macro="">
      <xdr:nvCxnSpPr>
        <xdr:cNvPr id="354" name="直線コネクタ 353"/>
        <xdr:cNvCxnSpPr/>
      </xdr:nvCxnSpPr>
      <xdr:spPr>
        <a:xfrm>
          <a:off x="9639300" y="954913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40640</xdr:rowOff>
    </xdr:from>
    <xdr:ext cx="469900" cy="257810"/>
    <xdr:sp macro="" textlink="">
      <xdr:nvSpPr>
        <xdr:cNvPr id="355" name="農林水産業費平均値テキスト"/>
        <xdr:cNvSpPr txBox="1"/>
      </xdr:nvSpPr>
      <xdr:spPr>
        <a:xfrm>
          <a:off x="10528300" y="99847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56" name="フローチャート: 判断 355"/>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12700</xdr:rowOff>
    </xdr:from>
    <xdr:to>
      <xdr:col>50</xdr:col>
      <xdr:colOff>114300</xdr:colOff>
      <xdr:row>55</xdr:row>
      <xdr:rowOff>119380</xdr:rowOff>
    </xdr:to>
    <xdr:cxnSp macro="">
      <xdr:nvCxnSpPr>
        <xdr:cNvPr id="357" name="直線コネクタ 356"/>
        <xdr:cNvCxnSpPr/>
      </xdr:nvCxnSpPr>
      <xdr:spPr>
        <a:xfrm>
          <a:off x="8750300" y="94424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63500</xdr:rowOff>
    </xdr:from>
    <xdr:to>
      <xdr:col>50</xdr:col>
      <xdr:colOff>165100</xdr:colOff>
      <xdr:row>58</xdr:row>
      <xdr:rowOff>165100</xdr:rowOff>
    </xdr:to>
    <xdr:sp macro="" textlink="">
      <xdr:nvSpPr>
        <xdr:cNvPr id="358" name="フローチャート: 判断 357"/>
        <xdr:cNvSpPr/>
      </xdr:nvSpPr>
      <xdr:spPr>
        <a:xfrm>
          <a:off x="958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156210</xdr:rowOff>
    </xdr:from>
    <xdr:ext cx="468630" cy="257810"/>
    <xdr:sp macro="" textlink="">
      <xdr:nvSpPr>
        <xdr:cNvPr id="359" name="テキスト ボックス 358"/>
        <xdr:cNvSpPr txBox="1"/>
      </xdr:nvSpPr>
      <xdr:spPr>
        <a:xfrm>
          <a:off x="9404350" y="10100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12700</xdr:rowOff>
    </xdr:from>
    <xdr:to>
      <xdr:col>45</xdr:col>
      <xdr:colOff>177800</xdr:colOff>
      <xdr:row>56</xdr:row>
      <xdr:rowOff>71755</xdr:rowOff>
    </xdr:to>
    <xdr:cxnSp macro="">
      <xdr:nvCxnSpPr>
        <xdr:cNvPr id="360" name="直線コネクタ 359"/>
        <xdr:cNvCxnSpPr/>
      </xdr:nvCxnSpPr>
      <xdr:spPr>
        <a:xfrm flipV="1">
          <a:off x="7861300" y="944245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46355</xdr:rowOff>
    </xdr:from>
    <xdr:to>
      <xdr:col>46</xdr:col>
      <xdr:colOff>38100</xdr:colOff>
      <xdr:row>58</xdr:row>
      <xdr:rowOff>147955</xdr:rowOff>
    </xdr:to>
    <xdr:sp macro="" textlink="">
      <xdr:nvSpPr>
        <xdr:cNvPr id="361" name="フローチャート: 判断 360"/>
        <xdr:cNvSpPr/>
      </xdr:nvSpPr>
      <xdr:spPr>
        <a:xfrm>
          <a:off x="8699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139065</xdr:rowOff>
    </xdr:from>
    <xdr:ext cx="533400" cy="259080"/>
    <xdr:sp macro="" textlink="">
      <xdr:nvSpPr>
        <xdr:cNvPr id="362" name="テキスト ボックス 361"/>
        <xdr:cNvSpPr txBox="1"/>
      </xdr:nvSpPr>
      <xdr:spPr>
        <a:xfrm>
          <a:off x="8482965" y="10083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71755</xdr:rowOff>
    </xdr:from>
    <xdr:to>
      <xdr:col>41</xdr:col>
      <xdr:colOff>50800</xdr:colOff>
      <xdr:row>56</xdr:row>
      <xdr:rowOff>85090</xdr:rowOff>
    </xdr:to>
    <xdr:cxnSp macro="">
      <xdr:nvCxnSpPr>
        <xdr:cNvPr id="363" name="直線コネクタ 362"/>
        <xdr:cNvCxnSpPr/>
      </xdr:nvCxnSpPr>
      <xdr:spPr>
        <a:xfrm flipV="1">
          <a:off x="6972300" y="9672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53340</xdr:rowOff>
    </xdr:from>
    <xdr:to>
      <xdr:col>41</xdr:col>
      <xdr:colOff>101600</xdr:colOff>
      <xdr:row>58</xdr:row>
      <xdr:rowOff>154940</xdr:rowOff>
    </xdr:to>
    <xdr:sp macro="" textlink="">
      <xdr:nvSpPr>
        <xdr:cNvPr id="364" name="フローチャート: 判断 363"/>
        <xdr:cNvSpPr/>
      </xdr:nvSpPr>
      <xdr:spPr>
        <a:xfrm>
          <a:off x="7810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146050</xdr:rowOff>
    </xdr:from>
    <xdr:ext cx="533400" cy="257810"/>
    <xdr:sp macro="" textlink="">
      <xdr:nvSpPr>
        <xdr:cNvPr id="365" name="テキスト ボックス 364"/>
        <xdr:cNvSpPr txBox="1"/>
      </xdr:nvSpPr>
      <xdr:spPr>
        <a:xfrm>
          <a:off x="7593965" y="10090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32385</xdr:rowOff>
    </xdr:from>
    <xdr:to>
      <xdr:col>36</xdr:col>
      <xdr:colOff>165100</xdr:colOff>
      <xdr:row>58</xdr:row>
      <xdr:rowOff>133985</xdr:rowOff>
    </xdr:to>
    <xdr:sp macro="" textlink="">
      <xdr:nvSpPr>
        <xdr:cNvPr id="366" name="フローチャート: 判断 365"/>
        <xdr:cNvSpPr/>
      </xdr:nvSpPr>
      <xdr:spPr>
        <a:xfrm>
          <a:off x="6921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125095</xdr:rowOff>
    </xdr:from>
    <xdr:ext cx="533400" cy="258445"/>
    <xdr:sp macro="" textlink="">
      <xdr:nvSpPr>
        <xdr:cNvPr id="367" name="テキスト ボックス 366"/>
        <xdr:cNvSpPr txBox="1"/>
      </xdr:nvSpPr>
      <xdr:spPr>
        <a:xfrm>
          <a:off x="6704965" y="100691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97790</xdr:rowOff>
    </xdr:from>
    <xdr:to>
      <xdr:col>55</xdr:col>
      <xdr:colOff>50800</xdr:colOff>
      <xdr:row>56</xdr:row>
      <xdr:rowOff>27305</xdr:rowOff>
    </xdr:to>
    <xdr:sp macro="" textlink="">
      <xdr:nvSpPr>
        <xdr:cNvPr id="373" name="楕円 372"/>
        <xdr:cNvSpPr/>
      </xdr:nvSpPr>
      <xdr:spPr>
        <a:xfrm>
          <a:off x="10426700" y="9527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120650</xdr:rowOff>
    </xdr:from>
    <xdr:ext cx="534670" cy="257810"/>
    <xdr:sp macro="" textlink="">
      <xdr:nvSpPr>
        <xdr:cNvPr id="374" name="農林水産業費該当値テキスト"/>
        <xdr:cNvSpPr txBox="1"/>
      </xdr:nvSpPr>
      <xdr:spPr>
        <a:xfrm>
          <a:off x="10528300" y="9378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68580</xdr:rowOff>
    </xdr:from>
    <xdr:to>
      <xdr:col>50</xdr:col>
      <xdr:colOff>165100</xdr:colOff>
      <xdr:row>55</xdr:row>
      <xdr:rowOff>170180</xdr:rowOff>
    </xdr:to>
    <xdr:sp macro="" textlink="">
      <xdr:nvSpPr>
        <xdr:cNvPr id="375" name="楕円 374"/>
        <xdr:cNvSpPr/>
      </xdr:nvSpPr>
      <xdr:spPr>
        <a:xfrm>
          <a:off x="95885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15240</xdr:rowOff>
    </xdr:from>
    <xdr:ext cx="533400" cy="259080"/>
    <xdr:sp macro="" textlink="">
      <xdr:nvSpPr>
        <xdr:cNvPr id="376" name="テキスト ボックス 375"/>
        <xdr:cNvSpPr txBox="1"/>
      </xdr:nvSpPr>
      <xdr:spPr>
        <a:xfrm>
          <a:off x="9371965" y="9273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133350</xdr:rowOff>
    </xdr:from>
    <xdr:to>
      <xdr:col>46</xdr:col>
      <xdr:colOff>38100</xdr:colOff>
      <xdr:row>55</xdr:row>
      <xdr:rowOff>63500</xdr:rowOff>
    </xdr:to>
    <xdr:sp macro="" textlink="">
      <xdr:nvSpPr>
        <xdr:cNvPr id="377" name="楕円 376"/>
        <xdr:cNvSpPr/>
      </xdr:nvSpPr>
      <xdr:spPr>
        <a:xfrm>
          <a:off x="86995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80010</xdr:rowOff>
    </xdr:from>
    <xdr:ext cx="533400" cy="259080"/>
    <xdr:sp macro="" textlink="">
      <xdr:nvSpPr>
        <xdr:cNvPr id="378" name="テキスト ボックス 377"/>
        <xdr:cNvSpPr txBox="1"/>
      </xdr:nvSpPr>
      <xdr:spPr>
        <a:xfrm>
          <a:off x="8482965" y="9166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20955</xdr:rowOff>
    </xdr:from>
    <xdr:to>
      <xdr:col>41</xdr:col>
      <xdr:colOff>101600</xdr:colOff>
      <xdr:row>56</xdr:row>
      <xdr:rowOff>122555</xdr:rowOff>
    </xdr:to>
    <xdr:sp macro="" textlink="">
      <xdr:nvSpPr>
        <xdr:cNvPr id="379" name="楕円 378"/>
        <xdr:cNvSpPr/>
      </xdr:nvSpPr>
      <xdr:spPr>
        <a:xfrm>
          <a:off x="7810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139065</xdr:rowOff>
    </xdr:from>
    <xdr:ext cx="533400" cy="259080"/>
    <xdr:sp macro="" textlink="">
      <xdr:nvSpPr>
        <xdr:cNvPr id="380" name="テキスト ボックス 379"/>
        <xdr:cNvSpPr txBox="1"/>
      </xdr:nvSpPr>
      <xdr:spPr>
        <a:xfrm>
          <a:off x="7593965" y="9397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34290</xdr:rowOff>
    </xdr:from>
    <xdr:to>
      <xdr:col>36</xdr:col>
      <xdr:colOff>165100</xdr:colOff>
      <xdr:row>56</xdr:row>
      <xdr:rowOff>135890</xdr:rowOff>
    </xdr:to>
    <xdr:sp macro="" textlink="">
      <xdr:nvSpPr>
        <xdr:cNvPr id="381" name="楕円 380"/>
        <xdr:cNvSpPr/>
      </xdr:nvSpPr>
      <xdr:spPr>
        <a:xfrm>
          <a:off x="6921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153035</xdr:rowOff>
    </xdr:from>
    <xdr:ext cx="533400" cy="259080"/>
    <xdr:sp macro="" textlink="">
      <xdr:nvSpPr>
        <xdr:cNvPr id="382" name="テキスト ボックス 381"/>
        <xdr:cNvSpPr txBox="1"/>
      </xdr:nvSpPr>
      <xdr:spPr>
        <a:xfrm>
          <a:off x="6704965" y="9411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91" name="テキスト ボックス 390"/>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3" name="直線コネクタ 39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94" name="テキスト ボックス 393"/>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5" name="直線コネクタ 39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6" name="テキスト ボックス 395"/>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7" name="直線コネクタ 39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8" name="テキスト ボックス 39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9" name="直線コネクタ 39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400" name="テキスト ボックス 399"/>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1" name="直線コネクタ 40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2" name="テキスト ボックス 40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3" name="直線コネクタ 40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404" name="テキスト ボックス 403"/>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810"/>
    <xdr:sp macro="" textlink="">
      <xdr:nvSpPr>
        <xdr:cNvPr id="406" name="テキスト ボックス 405"/>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96520</xdr:rowOff>
    </xdr:from>
    <xdr:to>
      <xdr:col>54</xdr:col>
      <xdr:colOff>189865</xdr:colOff>
      <xdr:row>79</xdr:row>
      <xdr:rowOff>68580</xdr:rowOff>
    </xdr:to>
    <xdr:cxnSp macro="">
      <xdr:nvCxnSpPr>
        <xdr:cNvPr id="408" name="直線コネクタ 407"/>
        <xdr:cNvCxnSpPr/>
      </xdr:nvCxnSpPr>
      <xdr:spPr>
        <a:xfrm flipV="1">
          <a:off x="10475595" y="1226947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72390</xdr:rowOff>
    </xdr:from>
    <xdr:ext cx="378460" cy="259080"/>
    <xdr:sp macro="" textlink="">
      <xdr:nvSpPr>
        <xdr:cNvPr id="409" name="商工費最小値テキスト"/>
        <xdr:cNvSpPr txBox="1"/>
      </xdr:nvSpPr>
      <xdr:spPr>
        <a:xfrm>
          <a:off x="10528300" y="13616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68580</xdr:rowOff>
    </xdr:from>
    <xdr:to>
      <xdr:col>55</xdr:col>
      <xdr:colOff>88900</xdr:colOff>
      <xdr:row>79</xdr:row>
      <xdr:rowOff>68580</xdr:rowOff>
    </xdr:to>
    <xdr:cxnSp macro="">
      <xdr:nvCxnSpPr>
        <xdr:cNvPr id="410" name="直線コネクタ 409"/>
        <xdr:cNvCxnSpPr/>
      </xdr:nvCxnSpPr>
      <xdr:spPr>
        <a:xfrm>
          <a:off x="10388600" y="1361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43180</xdr:rowOff>
    </xdr:from>
    <xdr:ext cx="534670" cy="257810"/>
    <xdr:sp macro="" textlink="">
      <xdr:nvSpPr>
        <xdr:cNvPr id="411" name="商工費最大値テキスト"/>
        <xdr:cNvSpPr txBox="1"/>
      </xdr:nvSpPr>
      <xdr:spPr>
        <a:xfrm>
          <a:off x="10528300" y="120446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42,073</a:t>
          </a:r>
          <a:endParaRPr kumimoji="1" lang="ja-JP" altLang="en-US" sz="1000" b="1">
            <a:latin typeface="ＭＳ Ｐゴシック"/>
          </a:endParaRPr>
        </a:p>
      </xdr:txBody>
    </xdr:sp>
    <xdr:clientData/>
  </xdr:oneCellAnchor>
  <xdr:twoCellAnchor>
    <xdr:from>
      <xdr:col>54</xdr:col>
      <xdr:colOff>101600</xdr:colOff>
      <xdr:row>71</xdr:row>
      <xdr:rowOff>96520</xdr:rowOff>
    </xdr:from>
    <xdr:to>
      <xdr:col>55</xdr:col>
      <xdr:colOff>88900</xdr:colOff>
      <xdr:row>71</xdr:row>
      <xdr:rowOff>96520</xdr:rowOff>
    </xdr:to>
    <xdr:cxnSp macro="">
      <xdr:nvCxnSpPr>
        <xdr:cNvPr id="412" name="直線コネクタ 411"/>
        <xdr:cNvCxnSpPr/>
      </xdr:nvCxnSpPr>
      <xdr:spPr>
        <a:xfrm>
          <a:off x="10388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52070</xdr:rowOff>
    </xdr:from>
    <xdr:to>
      <xdr:col>55</xdr:col>
      <xdr:colOff>0</xdr:colOff>
      <xdr:row>74</xdr:row>
      <xdr:rowOff>34925</xdr:rowOff>
    </xdr:to>
    <xdr:cxnSp macro="">
      <xdr:nvCxnSpPr>
        <xdr:cNvPr id="413" name="直線コネクタ 412"/>
        <xdr:cNvCxnSpPr/>
      </xdr:nvCxnSpPr>
      <xdr:spPr>
        <a:xfrm flipV="1">
          <a:off x="9639300" y="1256792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64135</xdr:rowOff>
    </xdr:from>
    <xdr:ext cx="469900" cy="257810"/>
    <xdr:sp macro="" textlink="">
      <xdr:nvSpPr>
        <xdr:cNvPr id="414" name="商工費平均値テキスト"/>
        <xdr:cNvSpPr txBox="1"/>
      </xdr:nvSpPr>
      <xdr:spPr>
        <a:xfrm>
          <a:off x="10528300" y="132657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86360</xdr:rowOff>
    </xdr:from>
    <xdr:to>
      <xdr:col>55</xdr:col>
      <xdr:colOff>50800</xdr:colOff>
      <xdr:row>78</xdr:row>
      <xdr:rowOff>15875</xdr:rowOff>
    </xdr:to>
    <xdr:sp macro="" textlink="">
      <xdr:nvSpPr>
        <xdr:cNvPr id="415" name="フローチャート: 判断 414"/>
        <xdr:cNvSpPr/>
      </xdr:nvSpPr>
      <xdr:spPr>
        <a:xfrm>
          <a:off x="104267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135890</xdr:rowOff>
    </xdr:from>
    <xdr:to>
      <xdr:col>50</xdr:col>
      <xdr:colOff>114300</xdr:colOff>
      <xdr:row>74</xdr:row>
      <xdr:rowOff>34925</xdr:rowOff>
    </xdr:to>
    <xdr:cxnSp macro="">
      <xdr:nvCxnSpPr>
        <xdr:cNvPr id="416" name="直線コネクタ 415"/>
        <xdr:cNvCxnSpPr/>
      </xdr:nvCxnSpPr>
      <xdr:spPr>
        <a:xfrm>
          <a:off x="8750300" y="12137390"/>
          <a:ext cx="88900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102870</xdr:rowOff>
    </xdr:from>
    <xdr:to>
      <xdr:col>50</xdr:col>
      <xdr:colOff>165100</xdr:colOff>
      <xdr:row>78</xdr:row>
      <xdr:rowOff>33020</xdr:rowOff>
    </xdr:to>
    <xdr:sp macro="" textlink="">
      <xdr:nvSpPr>
        <xdr:cNvPr id="417" name="フローチャート: 判断 416"/>
        <xdr:cNvSpPr/>
      </xdr:nvSpPr>
      <xdr:spPr>
        <a:xfrm>
          <a:off x="9588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24130</xdr:rowOff>
    </xdr:from>
    <xdr:ext cx="468630" cy="259080"/>
    <xdr:sp macro="" textlink="">
      <xdr:nvSpPr>
        <xdr:cNvPr id="418" name="テキスト ボックス 417"/>
        <xdr:cNvSpPr txBox="1"/>
      </xdr:nvSpPr>
      <xdr:spPr>
        <a:xfrm>
          <a:off x="9404350" y="13397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135890</xdr:rowOff>
    </xdr:from>
    <xdr:to>
      <xdr:col>45</xdr:col>
      <xdr:colOff>177800</xdr:colOff>
      <xdr:row>75</xdr:row>
      <xdr:rowOff>111125</xdr:rowOff>
    </xdr:to>
    <xdr:cxnSp macro="">
      <xdr:nvCxnSpPr>
        <xdr:cNvPr id="419" name="直線コネクタ 418"/>
        <xdr:cNvCxnSpPr/>
      </xdr:nvCxnSpPr>
      <xdr:spPr>
        <a:xfrm flipV="1">
          <a:off x="7861300" y="12137390"/>
          <a:ext cx="889000" cy="832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26035</xdr:rowOff>
    </xdr:from>
    <xdr:to>
      <xdr:col>46</xdr:col>
      <xdr:colOff>38100</xdr:colOff>
      <xdr:row>77</xdr:row>
      <xdr:rowOff>127635</xdr:rowOff>
    </xdr:to>
    <xdr:sp macro="" textlink="">
      <xdr:nvSpPr>
        <xdr:cNvPr id="420" name="フローチャート: 判断 419"/>
        <xdr:cNvSpPr/>
      </xdr:nvSpPr>
      <xdr:spPr>
        <a:xfrm>
          <a:off x="8699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118745</xdr:rowOff>
    </xdr:from>
    <xdr:ext cx="533400" cy="259080"/>
    <xdr:sp macro="" textlink="">
      <xdr:nvSpPr>
        <xdr:cNvPr id="421" name="テキスト ボックス 420"/>
        <xdr:cNvSpPr txBox="1"/>
      </xdr:nvSpPr>
      <xdr:spPr>
        <a:xfrm>
          <a:off x="8482965" y="13320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111125</xdr:rowOff>
    </xdr:from>
    <xdr:to>
      <xdr:col>41</xdr:col>
      <xdr:colOff>50800</xdr:colOff>
      <xdr:row>77</xdr:row>
      <xdr:rowOff>0</xdr:rowOff>
    </xdr:to>
    <xdr:cxnSp macro="">
      <xdr:nvCxnSpPr>
        <xdr:cNvPr id="422" name="直線コネクタ 421"/>
        <xdr:cNvCxnSpPr/>
      </xdr:nvCxnSpPr>
      <xdr:spPr>
        <a:xfrm flipV="1">
          <a:off x="6972300" y="1296987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167005</xdr:rowOff>
    </xdr:from>
    <xdr:to>
      <xdr:col>41</xdr:col>
      <xdr:colOff>101600</xdr:colOff>
      <xdr:row>78</xdr:row>
      <xdr:rowOff>97790</xdr:rowOff>
    </xdr:to>
    <xdr:sp macro="" textlink="">
      <xdr:nvSpPr>
        <xdr:cNvPr id="423" name="フローチャート: 判断 422"/>
        <xdr:cNvSpPr/>
      </xdr:nvSpPr>
      <xdr:spPr>
        <a:xfrm>
          <a:off x="7810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88265</xdr:rowOff>
    </xdr:from>
    <xdr:ext cx="468630" cy="257810"/>
    <xdr:sp macro="" textlink="">
      <xdr:nvSpPr>
        <xdr:cNvPr id="424" name="テキスト ボックス 423"/>
        <xdr:cNvSpPr txBox="1"/>
      </xdr:nvSpPr>
      <xdr:spPr>
        <a:xfrm>
          <a:off x="7626350" y="13461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170815</xdr:rowOff>
    </xdr:from>
    <xdr:to>
      <xdr:col>36</xdr:col>
      <xdr:colOff>165100</xdr:colOff>
      <xdr:row>78</xdr:row>
      <xdr:rowOff>100965</xdr:rowOff>
    </xdr:to>
    <xdr:sp macro="" textlink="">
      <xdr:nvSpPr>
        <xdr:cNvPr id="425" name="フローチャート: 判断 424"/>
        <xdr:cNvSpPr/>
      </xdr:nvSpPr>
      <xdr:spPr>
        <a:xfrm>
          <a:off x="6921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92075</xdr:rowOff>
    </xdr:from>
    <xdr:ext cx="468630" cy="259080"/>
    <xdr:sp macro="" textlink="">
      <xdr:nvSpPr>
        <xdr:cNvPr id="426" name="テキスト ボックス 425"/>
        <xdr:cNvSpPr txBox="1"/>
      </xdr:nvSpPr>
      <xdr:spPr>
        <a:xfrm>
          <a:off x="6737350" y="13465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1270</xdr:rowOff>
    </xdr:from>
    <xdr:to>
      <xdr:col>55</xdr:col>
      <xdr:colOff>50800</xdr:colOff>
      <xdr:row>73</xdr:row>
      <xdr:rowOff>102870</xdr:rowOff>
    </xdr:to>
    <xdr:sp macro="" textlink="">
      <xdr:nvSpPr>
        <xdr:cNvPr id="432" name="楕円 431"/>
        <xdr:cNvSpPr/>
      </xdr:nvSpPr>
      <xdr:spPr>
        <a:xfrm>
          <a:off x="10426700" y="125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24130</xdr:rowOff>
    </xdr:from>
    <xdr:ext cx="534670" cy="259080"/>
    <xdr:sp macro="" textlink="">
      <xdr:nvSpPr>
        <xdr:cNvPr id="433" name="商工費該当値テキスト"/>
        <xdr:cNvSpPr txBox="1"/>
      </xdr:nvSpPr>
      <xdr:spPr>
        <a:xfrm>
          <a:off x="10528300" y="12368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155575</xdr:rowOff>
    </xdr:from>
    <xdr:to>
      <xdr:col>50</xdr:col>
      <xdr:colOff>165100</xdr:colOff>
      <xdr:row>74</xdr:row>
      <xdr:rowOff>86360</xdr:rowOff>
    </xdr:to>
    <xdr:sp macro="" textlink="">
      <xdr:nvSpPr>
        <xdr:cNvPr id="434" name="楕円 433"/>
        <xdr:cNvSpPr/>
      </xdr:nvSpPr>
      <xdr:spPr>
        <a:xfrm>
          <a:off x="9588500" y="12671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102235</xdr:rowOff>
    </xdr:from>
    <xdr:ext cx="533400" cy="258445"/>
    <xdr:sp macro="" textlink="">
      <xdr:nvSpPr>
        <xdr:cNvPr id="435" name="テキスト ボックス 434"/>
        <xdr:cNvSpPr txBox="1"/>
      </xdr:nvSpPr>
      <xdr:spPr>
        <a:xfrm>
          <a:off x="9371965" y="12446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85090</xdr:rowOff>
    </xdr:from>
    <xdr:to>
      <xdr:col>46</xdr:col>
      <xdr:colOff>38100</xdr:colOff>
      <xdr:row>71</xdr:row>
      <xdr:rowOff>15240</xdr:rowOff>
    </xdr:to>
    <xdr:sp macro="" textlink="">
      <xdr:nvSpPr>
        <xdr:cNvPr id="436" name="楕円 435"/>
        <xdr:cNvSpPr/>
      </xdr:nvSpPr>
      <xdr:spPr>
        <a:xfrm>
          <a:off x="8699500" y="120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31750</xdr:rowOff>
    </xdr:from>
    <xdr:ext cx="533400" cy="257810"/>
    <xdr:sp macro="" textlink="">
      <xdr:nvSpPr>
        <xdr:cNvPr id="437" name="テキスト ボックス 436"/>
        <xdr:cNvSpPr txBox="1"/>
      </xdr:nvSpPr>
      <xdr:spPr>
        <a:xfrm>
          <a:off x="8482965" y="11861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60325</xdr:rowOff>
    </xdr:from>
    <xdr:to>
      <xdr:col>41</xdr:col>
      <xdr:colOff>101600</xdr:colOff>
      <xdr:row>75</xdr:row>
      <xdr:rowOff>161925</xdr:rowOff>
    </xdr:to>
    <xdr:sp macro="" textlink="">
      <xdr:nvSpPr>
        <xdr:cNvPr id="438" name="楕円 437"/>
        <xdr:cNvSpPr/>
      </xdr:nvSpPr>
      <xdr:spPr>
        <a:xfrm>
          <a:off x="7810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6985</xdr:rowOff>
    </xdr:from>
    <xdr:ext cx="533400" cy="257810"/>
    <xdr:sp macro="" textlink="">
      <xdr:nvSpPr>
        <xdr:cNvPr id="439" name="テキスト ボックス 438"/>
        <xdr:cNvSpPr txBox="1"/>
      </xdr:nvSpPr>
      <xdr:spPr>
        <a:xfrm>
          <a:off x="7593965" y="12694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120650</xdr:rowOff>
    </xdr:from>
    <xdr:to>
      <xdr:col>36</xdr:col>
      <xdr:colOff>165100</xdr:colOff>
      <xdr:row>77</xdr:row>
      <xdr:rowOff>50800</xdr:rowOff>
    </xdr:to>
    <xdr:sp macro="" textlink="">
      <xdr:nvSpPr>
        <xdr:cNvPr id="440" name="楕円 439"/>
        <xdr:cNvSpPr/>
      </xdr:nvSpPr>
      <xdr:spPr>
        <a:xfrm>
          <a:off x="6921500" y="131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67310</xdr:rowOff>
    </xdr:from>
    <xdr:ext cx="533400" cy="259080"/>
    <xdr:sp macro="" textlink="">
      <xdr:nvSpPr>
        <xdr:cNvPr id="441" name="テキスト ボックス 440"/>
        <xdr:cNvSpPr txBox="1"/>
      </xdr:nvSpPr>
      <xdr:spPr>
        <a:xfrm>
          <a:off x="6704965" y="1292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50" name="テキスト ボックス 44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53" name="テキスト ボックス 452"/>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810"/>
    <xdr:sp macro="" textlink="">
      <xdr:nvSpPr>
        <xdr:cNvPr id="455" name="テキスト ボックス 454"/>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810"/>
    <xdr:sp macro="" textlink="">
      <xdr:nvSpPr>
        <xdr:cNvPr id="459" name="テキスト ボックス 458"/>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61" name="テキスト ボックス 460"/>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360" cy="259080"/>
    <xdr:sp macro="" textlink="">
      <xdr:nvSpPr>
        <xdr:cNvPr id="463" name="テキスト ボックス 462"/>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5" name="テキスト ボックス 46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50165</xdr:rowOff>
    </xdr:from>
    <xdr:to>
      <xdr:col>54</xdr:col>
      <xdr:colOff>189865</xdr:colOff>
      <xdr:row>98</xdr:row>
      <xdr:rowOff>92075</xdr:rowOff>
    </xdr:to>
    <xdr:cxnSp macro="">
      <xdr:nvCxnSpPr>
        <xdr:cNvPr id="467" name="直線コネクタ 466"/>
        <xdr:cNvCxnSpPr/>
      </xdr:nvCxnSpPr>
      <xdr:spPr>
        <a:xfrm flipV="1">
          <a:off x="10475595" y="1565211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96520</xdr:rowOff>
    </xdr:from>
    <xdr:ext cx="534670" cy="259080"/>
    <xdr:sp macro="" textlink="">
      <xdr:nvSpPr>
        <xdr:cNvPr id="468" name="土木費最小値テキスト"/>
        <xdr:cNvSpPr txBox="1"/>
      </xdr:nvSpPr>
      <xdr:spPr>
        <a:xfrm>
          <a:off x="10528300" y="1689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92075</xdr:rowOff>
    </xdr:from>
    <xdr:to>
      <xdr:col>55</xdr:col>
      <xdr:colOff>88900</xdr:colOff>
      <xdr:row>98</xdr:row>
      <xdr:rowOff>92075</xdr:rowOff>
    </xdr:to>
    <xdr:cxnSp macro="">
      <xdr:nvCxnSpPr>
        <xdr:cNvPr id="469" name="直線コネクタ 468"/>
        <xdr:cNvCxnSpPr/>
      </xdr:nvCxnSpPr>
      <xdr:spPr>
        <a:xfrm>
          <a:off x="10388600" y="1689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168275</xdr:rowOff>
    </xdr:from>
    <xdr:ext cx="598805" cy="257810"/>
    <xdr:sp macro="" textlink="">
      <xdr:nvSpPr>
        <xdr:cNvPr id="470" name="土木費最大値テキスト"/>
        <xdr:cNvSpPr txBox="1"/>
      </xdr:nvSpPr>
      <xdr:spPr>
        <a:xfrm>
          <a:off x="10528300" y="154273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130,489</a:t>
          </a:r>
          <a:endParaRPr kumimoji="1" lang="ja-JP" altLang="en-US" sz="1000" b="1">
            <a:latin typeface="ＭＳ Ｐゴシック"/>
          </a:endParaRPr>
        </a:p>
      </xdr:txBody>
    </xdr:sp>
    <xdr:clientData/>
  </xdr:oneCellAnchor>
  <xdr:twoCellAnchor>
    <xdr:from>
      <xdr:col>54</xdr:col>
      <xdr:colOff>101600</xdr:colOff>
      <xdr:row>91</xdr:row>
      <xdr:rowOff>50165</xdr:rowOff>
    </xdr:from>
    <xdr:to>
      <xdr:col>55</xdr:col>
      <xdr:colOff>88900</xdr:colOff>
      <xdr:row>91</xdr:row>
      <xdr:rowOff>50165</xdr:rowOff>
    </xdr:to>
    <xdr:cxnSp macro="">
      <xdr:nvCxnSpPr>
        <xdr:cNvPr id="471" name="直線コネクタ 470"/>
        <xdr:cNvCxnSpPr/>
      </xdr:nvCxnSpPr>
      <xdr:spPr>
        <a:xfrm>
          <a:off x="10388600" y="1565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135255</xdr:rowOff>
    </xdr:from>
    <xdr:to>
      <xdr:col>55</xdr:col>
      <xdr:colOff>0</xdr:colOff>
      <xdr:row>95</xdr:row>
      <xdr:rowOff>139065</xdr:rowOff>
    </xdr:to>
    <xdr:cxnSp macro="">
      <xdr:nvCxnSpPr>
        <xdr:cNvPr id="472" name="直線コネクタ 471"/>
        <xdr:cNvCxnSpPr/>
      </xdr:nvCxnSpPr>
      <xdr:spPr>
        <a:xfrm>
          <a:off x="9639300" y="164230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78740</xdr:rowOff>
    </xdr:from>
    <xdr:ext cx="534670" cy="259080"/>
    <xdr:sp macro="" textlink="">
      <xdr:nvSpPr>
        <xdr:cNvPr id="473" name="土木費平均値テキスト"/>
        <xdr:cNvSpPr txBox="1"/>
      </xdr:nvSpPr>
      <xdr:spPr>
        <a:xfrm>
          <a:off x="10528300" y="16537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4" name="フローチャート: 判断 473"/>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171450</xdr:rowOff>
    </xdr:from>
    <xdr:to>
      <xdr:col>50</xdr:col>
      <xdr:colOff>114300</xdr:colOff>
      <xdr:row>95</xdr:row>
      <xdr:rowOff>135255</xdr:rowOff>
    </xdr:to>
    <xdr:cxnSp macro="">
      <xdr:nvCxnSpPr>
        <xdr:cNvPr id="475" name="直線コネクタ 474"/>
        <xdr:cNvCxnSpPr/>
      </xdr:nvCxnSpPr>
      <xdr:spPr>
        <a:xfrm>
          <a:off x="8750300" y="16116300"/>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121285</xdr:rowOff>
    </xdr:from>
    <xdr:to>
      <xdr:col>50</xdr:col>
      <xdr:colOff>165100</xdr:colOff>
      <xdr:row>97</xdr:row>
      <xdr:rowOff>52070</xdr:rowOff>
    </xdr:to>
    <xdr:sp macro="" textlink="">
      <xdr:nvSpPr>
        <xdr:cNvPr id="476" name="フローチャート: 判断 475"/>
        <xdr:cNvSpPr/>
      </xdr:nvSpPr>
      <xdr:spPr>
        <a:xfrm>
          <a:off x="958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42545</xdr:rowOff>
    </xdr:from>
    <xdr:ext cx="533400" cy="257810"/>
    <xdr:sp macro="" textlink="">
      <xdr:nvSpPr>
        <xdr:cNvPr id="477" name="テキスト ボックス 476"/>
        <xdr:cNvSpPr txBox="1"/>
      </xdr:nvSpPr>
      <xdr:spPr>
        <a:xfrm>
          <a:off x="9371965" y="16673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144145</xdr:rowOff>
    </xdr:from>
    <xdr:to>
      <xdr:col>45</xdr:col>
      <xdr:colOff>177800</xdr:colOff>
      <xdr:row>93</xdr:row>
      <xdr:rowOff>171450</xdr:rowOff>
    </xdr:to>
    <xdr:cxnSp macro="">
      <xdr:nvCxnSpPr>
        <xdr:cNvPr id="478" name="直線コネクタ 477"/>
        <xdr:cNvCxnSpPr/>
      </xdr:nvCxnSpPr>
      <xdr:spPr>
        <a:xfrm>
          <a:off x="7861300" y="160889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9" name="フローチャート: 判断 478"/>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33400" cy="259080"/>
    <xdr:sp macro="" textlink="">
      <xdr:nvSpPr>
        <xdr:cNvPr id="480" name="テキスト ボックス 479"/>
        <xdr:cNvSpPr txBox="1"/>
      </xdr:nvSpPr>
      <xdr:spPr>
        <a:xfrm>
          <a:off x="8482965" y="16679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144145</xdr:rowOff>
    </xdr:from>
    <xdr:to>
      <xdr:col>41</xdr:col>
      <xdr:colOff>50800</xdr:colOff>
      <xdr:row>94</xdr:row>
      <xdr:rowOff>68580</xdr:rowOff>
    </xdr:to>
    <xdr:cxnSp macro="">
      <xdr:nvCxnSpPr>
        <xdr:cNvPr id="481" name="直線コネクタ 480"/>
        <xdr:cNvCxnSpPr/>
      </xdr:nvCxnSpPr>
      <xdr:spPr>
        <a:xfrm flipV="1">
          <a:off x="6972300" y="1608899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137795</xdr:rowOff>
    </xdr:from>
    <xdr:to>
      <xdr:col>41</xdr:col>
      <xdr:colOff>101600</xdr:colOff>
      <xdr:row>97</xdr:row>
      <xdr:rowOff>67945</xdr:rowOff>
    </xdr:to>
    <xdr:sp macro="" textlink="">
      <xdr:nvSpPr>
        <xdr:cNvPr id="482" name="フローチャート: 判断 481"/>
        <xdr:cNvSpPr/>
      </xdr:nvSpPr>
      <xdr:spPr>
        <a:xfrm>
          <a:off x="781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59055</xdr:rowOff>
    </xdr:from>
    <xdr:ext cx="533400" cy="259080"/>
    <xdr:sp macro="" textlink="">
      <xdr:nvSpPr>
        <xdr:cNvPr id="483" name="テキスト ボックス 482"/>
        <xdr:cNvSpPr txBox="1"/>
      </xdr:nvSpPr>
      <xdr:spPr>
        <a:xfrm>
          <a:off x="7593965" y="16689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129540</xdr:rowOff>
    </xdr:from>
    <xdr:to>
      <xdr:col>36</xdr:col>
      <xdr:colOff>165100</xdr:colOff>
      <xdr:row>97</xdr:row>
      <xdr:rowOff>59690</xdr:rowOff>
    </xdr:to>
    <xdr:sp macro="" textlink="">
      <xdr:nvSpPr>
        <xdr:cNvPr id="484" name="フローチャート: 判断 483"/>
        <xdr:cNvSpPr/>
      </xdr:nvSpPr>
      <xdr:spPr>
        <a:xfrm>
          <a:off x="6921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50800</xdr:rowOff>
    </xdr:from>
    <xdr:ext cx="533400" cy="259080"/>
    <xdr:sp macro="" textlink="">
      <xdr:nvSpPr>
        <xdr:cNvPr id="485" name="テキスト ボックス 484"/>
        <xdr:cNvSpPr txBox="1"/>
      </xdr:nvSpPr>
      <xdr:spPr>
        <a:xfrm>
          <a:off x="6704965" y="16681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88265</xdr:rowOff>
    </xdr:from>
    <xdr:to>
      <xdr:col>55</xdr:col>
      <xdr:colOff>50800</xdr:colOff>
      <xdr:row>96</xdr:row>
      <xdr:rowOff>18415</xdr:rowOff>
    </xdr:to>
    <xdr:sp macro="" textlink="">
      <xdr:nvSpPr>
        <xdr:cNvPr id="491" name="楕円 490"/>
        <xdr:cNvSpPr/>
      </xdr:nvSpPr>
      <xdr:spPr>
        <a:xfrm>
          <a:off x="104267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111125</xdr:rowOff>
    </xdr:from>
    <xdr:ext cx="534670" cy="257810"/>
    <xdr:sp macro="" textlink="">
      <xdr:nvSpPr>
        <xdr:cNvPr id="492" name="土木費該当値テキスト"/>
        <xdr:cNvSpPr txBox="1"/>
      </xdr:nvSpPr>
      <xdr:spPr>
        <a:xfrm>
          <a:off x="10528300" y="162274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84455</xdr:rowOff>
    </xdr:from>
    <xdr:to>
      <xdr:col>50</xdr:col>
      <xdr:colOff>165100</xdr:colOff>
      <xdr:row>96</xdr:row>
      <xdr:rowOff>14605</xdr:rowOff>
    </xdr:to>
    <xdr:sp macro="" textlink="">
      <xdr:nvSpPr>
        <xdr:cNvPr id="493" name="楕円 492"/>
        <xdr:cNvSpPr/>
      </xdr:nvSpPr>
      <xdr:spPr>
        <a:xfrm>
          <a:off x="9588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31115</xdr:rowOff>
    </xdr:from>
    <xdr:ext cx="533400" cy="257810"/>
    <xdr:sp macro="" textlink="">
      <xdr:nvSpPr>
        <xdr:cNvPr id="494" name="テキスト ボックス 493"/>
        <xdr:cNvSpPr txBox="1"/>
      </xdr:nvSpPr>
      <xdr:spPr>
        <a:xfrm>
          <a:off x="9371965" y="16147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120650</xdr:rowOff>
    </xdr:from>
    <xdr:to>
      <xdr:col>46</xdr:col>
      <xdr:colOff>38100</xdr:colOff>
      <xdr:row>94</xdr:row>
      <xdr:rowOff>50800</xdr:rowOff>
    </xdr:to>
    <xdr:sp macro="" textlink="">
      <xdr:nvSpPr>
        <xdr:cNvPr id="495" name="楕円 494"/>
        <xdr:cNvSpPr/>
      </xdr:nvSpPr>
      <xdr:spPr>
        <a:xfrm>
          <a:off x="86995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67310</xdr:rowOff>
    </xdr:from>
    <xdr:ext cx="533400" cy="259080"/>
    <xdr:sp macro="" textlink="">
      <xdr:nvSpPr>
        <xdr:cNvPr id="496" name="テキスト ボックス 495"/>
        <xdr:cNvSpPr txBox="1"/>
      </xdr:nvSpPr>
      <xdr:spPr>
        <a:xfrm>
          <a:off x="8482965" y="15840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93345</xdr:rowOff>
    </xdr:from>
    <xdr:to>
      <xdr:col>41</xdr:col>
      <xdr:colOff>101600</xdr:colOff>
      <xdr:row>94</xdr:row>
      <xdr:rowOff>23495</xdr:rowOff>
    </xdr:to>
    <xdr:sp macro="" textlink="">
      <xdr:nvSpPr>
        <xdr:cNvPr id="497" name="楕円 496"/>
        <xdr:cNvSpPr/>
      </xdr:nvSpPr>
      <xdr:spPr>
        <a:xfrm>
          <a:off x="781050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40640</xdr:rowOff>
    </xdr:from>
    <xdr:ext cx="533400" cy="257810"/>
    <xdr:sp macro="" textlink="">
      <xdr:nvSpPr>
        <xdr:cNvPr id="498" name="テキスト ボックス 497"/>
        <xdr:cNvSpPr txBox="1"/>
      </xdr:nvSpPr>
      <xdr:spPr>
        <a:xfrm>
          <a:off x="7593965" y="15814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17780</xdr:rowOff>
    </xdr:from>
    <xdr:to>
      <xdr:col>36</xdr:col>
      <xdr:colOff>165100</xdr:colOff>
      <xdr:row>94</xdr:row>
      <xdr:rowOff>119380</xdr:rowOff>
    </xdr:to>
    <xdr:sp macro="" textlink="">
      <xdr:nvSpPr>
        <xdr:cNvPr id="499" name="楕円 498"/>
        <xdr:cNvSpPr/>
      </xdr:nvSpPr>
      <xdr:spPr>
        <a:xfrm>
          <a:off x="6921500" y="161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135890</xdr:rowOff>
    </xdr:from>
    <xdr:ext cx="533400" cy="259080"/>
    <xdr:sp macro="" textlink="">
      <xdr:nvSpPr>
        <xdr:cNvPr id="500" name="テキスト ボックス 499"/>
        <xdr:cNvSpPr txBox="1"/>
      </xdr:nvSpPr>
      <xdr:spPr>
        <a:xfrm>
          <a:off x="6704965" y="15909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9" name="テキスト ボックス 50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511" name="テキスト ボックス 510"/>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3" name="テキスト ボックス 51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5" name="テキスト ボックス 51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17" name="テキスト ボックス 516"/>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9" name="テキスト ボックス 51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21" name="テキスト ボックス 52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23" name="テキスト ボックス 522"/>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49530</xdr:rowOff>
    </xdr:from>
    <xdr:to>
      <xdr:col>85</xdr:col>
      <xdr:colOff>126365</xdr:colOff>
      <xdr:row>39</xdr:row>
      <xdr:rowOff>37465</xdr:rowOff>
    </xdr:to>
    <xdr:cxnSp macro="">
      <xdr:nvCxnSpPr>
        <xdr:cNvPr id="525" name="直線コネクタ 524"/>
        <xdr:cNvCxnSpPr/>
      </xdr:nvCxnSpPr>
      <xdr:spPr>
        <a:xfrm flipV="1">
          <a:off x="16317595" y="536448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41275</xdr:rowOff>
    </xdr:from>
    <xdr:ext cx="534670" cy="257810"/>
    <xdr:sp macro="" textlink="">
      <xdr:nvSpPr>
        <xdr:cNvPr id="526" name="消防費最小値テキスト"/>
        <xdr:cNvSpPr txBox="1"/>
      </xdr:nvSpPr>
      <xdr:spPr>
        <a:xfrm>
          <a:off x="16370300" y="6727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37465</xdr:rowOff>
    </xdr:from>
    <xdr:to>
      <xdr:col>86</xdr:col>
      <xdr:colOff>25400</xdr:colOff>
      <xdr:row>39</xdr:row>
      <xdr:rowOff>37465</xdr:rowOff>
    </xdr:to>
    <xdr:cxnSp macro="">
      <xdr:nvCxnSpPr>
        <xdr:cNvPr id="527" name="直線コネクタ 526"/>
        <xdr:cNvCxnSpPr/>
      </xdr:nvCxnSpPr>
      <xdr:spPr>
        <a:xfrm>
          <a:off x="16230600" y="672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167640</xdr:rowOff>
    </xdr:from>
    <xdr:ext cx="534670" cy="257810"/>
    <xdr:sp macro="" textlink="">
      <xdr:nvSpPr>
        <xdr:cNvPr id="528" name="消防費最大値テキスト"/>
        <xdr:cNvSpPr txBox="1"/>
      </xdr:nvSpPr>
      <xdr:spPr>
        <a:xfrm>
          <a:off x="16370300" y="5139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45,869</a:t>
          </a:r>
          <a:endParaRPr kumimoji="1" lang="ja-JP" altLang="en-US" sz="1000" b="1">
            <a:latin typeface="ＭＳ Ｐゴシック"/>
          </a:endParaRPr>
        </a:p>
      </xdr:txBody>
    </xdr:sp>
    <xdr:clientData/>
  </xdr:oneCellAnchor>
  <xdr:twoCellAnchor>
    <xdr:from>
      <xdr:col>85</xdr:col>
      <xdr:colOff>38100</xdr:colOff>
      <xdr:row>31</xdr:row>
      <xdr:rowOff>49530</xdr:rowOff>
    </xdr:from>
    <xdr:to>
      <xdr:col>86</xdr:col>
      <xdr:colOff>25400</xdr:colOff>
      <xdr:row>31</xdr:row>
      <xdr:rowOff>49530</xdr:rowOff>
    </xdr:to>
    <xdr:cxnSp macro="">
      <xdr:nvCxnSpPr>
        <xdr:cNvPr id="529" name="直線コネクタ 528"/>
        <xdr:cNvCxnSpPr/>
      </xdr:nvCxnSpPr>
      <xdr:spPr>
        <a:xfrm>
          <a:off x="16230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153035</xdr:rowOff>
    </xdr:from>
    <xdr:to>
      <xdr:col>85</xdr:col>
      <xdr:colOff>127000</xdr:colOff>
      <xdr:row>35</xdr:row>
      <xdr:rowOff>92710</xdr:rowOff>
    </xdr:to>
    <xdr:cxnSp macro="">
      <xdr:nvCxnSpPr>
        <xdr:cNvPr id="530" name="直線コネクタ 529"/>
        <xdr:cNvCxnSpPr/>
      </xdr:nvCxnSpPr>
      <xdr:spPr>
        <a:xfrm>
          <a:off x="15481300" y="5296535"/>
          <a:ext cx="8382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64135</xdr:rowOff>
    </xdr:from>
    <xdr:ext cx="534670" cy="257810"/>
    <xdr:sp macro="" textlink="">
      <xdr:nvSpPr>
        <xdr:cNvPr id="531" name="消防費平均値テキスト"/>
        <xdr:cNvSpPr txBox="1"/>
      </xdr:nvSpPr>
      <xdr:spPr>
        <a:xfrm>
          <a:off x="16370300" y="64077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15875</xdr:rowOff>
    </xdr:to>
    <xdr:sp macro="" textlink="">
      <xdr:nvSpPr>
        <xdr:cNvPr id="532" name="フローチャート: 判断 531"/>
        <xdr:cNvSpPr/>
      </xdr:nvSpPr>
      <xdr:spPr>
        <a:xfrm>
          <a:off x="16268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153035</xdr:rowOff>
    </xdr:from>
    <xdr:to>
      <xdr:col>81</xdr:col>
      <xdr:colOff>50800</xdr:colOff>
      <xdr:row>32</xdr:row>
      <xdr:rowOff>50800</xdr:rowOff>
    </xdr:to>
    <xdr:cxnSp macro="">
      <xdr:nvCxnSpPr>
        <xdr:cNvPr id="533" name="直線コネクタ 532"/>
        <xdr:cNvCxnSpPr/>
      </xdr:nvCxnSpPr>
      <xdr:spPr>
        <a:xfrm flipV="1">
          <a:off x="14592300" y="5296535"/>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69215</xdr:rowOff>
    </xdr:from>
    <xdr:to>
      <xdr:col>81</xdr:col>
      <xdr:colOff>101600</xdr:colOff>
      <xdr:row>37</xdr:row>
      <xdr:rowOff>170815</xdr:rowOff>
    </xdr:to>
    <xdr:sp macro="" textlink="">
      <xdr:nvSpPr>
        <xdr:cNvPr id="534" name="フローチャート: 判断 533"/>
        <xdr:cNvSpPr/>
      </xdr:nvSpPr>
      <xdr:spPr>
        <a:xfrm>
          <a:off x="15430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161925</xdr:rowOff>
    </xdr:from>
    <xdr:ext cx="533400" cy="259080"/>
    <xdr:sp macro="" textlink="">
      <xdr:nvSpPr>
        <xdr:cNvPr id="535" name="テキスト ボックス 534"/>
        <xdr:cNvSpPr txBox="1"/>
      </xdr:nvSpPr>
      <xdr:spPr>
        <a:xfrm>
          <a:off x="15213965" y="6505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139700</xdr:rowOff>
    </xdr:from>
    <xdr:to>
      <xdr:col>76</xdr:col>
      <xdr:colOff>114300</xdr:colOff>
      <xdr:row>32</xdr:row>
      <xdr:rowOff>50800</xdr:rowOff>
    </xdr:to>
    <xdr:cxnSp macro="">
      <xdr:nvCxnSpPr>
        <xdr:cNvPr id="536" name="直線コネクタ 535"/>
        <xdr:cNvCxnSpPr/>
      </xdr:nvCxnSpPr>
      <xdr:spPr>
        <a:xfrm>
          <a:off x="13703300" y="54546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37" name="フローチャート: 判断 536"/>
        <xdr:cNvSpPr/>
      </xdr:nvSpPr>
      <xdr:spPr>
        <a:xfrm>
          <a:off x="1454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129540</xdr:rowOff>
    </xdr:from>
    <xdr:ext cx="533400" cy="259080"/>
    <xdr:sp macro="" textlink="">
      <xdr:nvSpPr>
        <xdr:cNvPr id="538" name="テキスト ボックス 537"/>
        <xdr:cNvSpPr txBox="1"/>
      </xdr:nvSpPr>
      <xdr:spPr>
        <a:xfrm>
          <a:off x="1432496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139700</xdr:rowOff>
    </xdr:from>
    <xdr:to>
      <xdr:col>71</xdr:col>
      <xdr:colOff>177800</xdr:colOff>
      <xdr:row>34</xdr:row>
      <xdr:rowOff>134620</xdr:rowOff>
    </xdr:to>
    <xdr:cxnSp macro="">
      <xdr:nvCxnSpPr>
        <xdr:cNvPr id="539" name="直線コネクタ 538"/>
        <xdr:cNvCxnSpPr/>
      </xdr:nvCxnSpPr>
      <xdr:spPr>
        <a:xfrm flipV="1">
          <a:off x="12814300" y="5454650"/>
          <a:ext cx="8890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54610</xdr:rowOff>
    </xdr:from>
    <xdr:to>
      <xdr:col>72</xdr:col>
      <xdr:colOff>38100</xdr:colOff>
      <xdr:row>37</xdr:row>
      <xdr:rowOff>156210</xdr:rowOff>
    </xdr:to>
    <xdr:sp macro="" textlink="">
      <xdr:nvSpPr>
        <xdr:cNvPr id="540" name="フローチャート: 判断 539"/>
        <xdr:cNvSpPr/>
      </xdr:nvSpPr>
      <xdr:spPr>
        <a:xfrm>
          <a:off x="1365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147320</xdr:rowOff>
    </xdr:from>
    <xdr:ext cx="533400" cy="259080"/>
    <xdr:sp macro="" textlink="">
      <xdr:nvSpPr>
        <xdr:cNvPr id="541" name="テキスト ボックス 540"/>
        <xdr:cNvSpPr txBox="1"/>
      </xdr:nvSpPr>
      <xdr:spPr>
        <a:xfrm>
          <a:off x="13435965" y="6490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77470</xdr:rowOff>
    </xdr:from>
    <xdr:to>
      <xdr:col>67</xdr:col>
      <xdr:colOff>101600</xdr:colOff>
      <xdr:row>38</xdr:row>
      <xdr:rowOff>7620</xdr:rowOff>
    </xdr:to>
    <xdr:sp macro="" textlink="">
      <xdr:nvSpPr>
        <xdr:cNvPr id="542" name="フローチャート: 判断 541"/>
        <xdr:cNvSpPr/>
      </xdr:nvSpPr>
      <xdr:spPr>
        <a:xfrm>
          <a:off x="12763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170180</xdr:rowOff>
    </xdr:from>
    <xdr:ext cx="533400" cy="259080"/>
    <xdr:sp macro="" textlink="">
      <xdr:nvSpPr>
        <xdr:cNvPr id="543" name="テキスト ボックス 542"/>
        <xdr:cNvSpPr txBox="1"/>
      </xdr:nvSpPr>
      <xdr:spPr>
        <a:xfrm>
          <a:off x="12546965" y="6513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41910</xdr:rowOff>
    </xdr:from>
    <xdr:to>
      <xdr:col>85</xdr:col>
      <xdr:colOff>177800</xdr:colOff>
      <xdr:row>35</xdr:row>
      <xdr:rowOff>143510</xdr:rowOff>
    </xdr:to>
    <xdr:sp macro="" textlink="">
      <xdr:nvSpPr>
        <xdr:cNvPr id="549" name="楕円 548"/>
        <xdr:cNvSpPr/>
      </xdr:nvSpPr>
      <xdr:spPr>
        <a:xfrm>
          <a:off x="162687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64770</xdr:rowOff>
    </xdr:from>
    <xdr:ext cx="534670" cy="257810"/>
    <xdr:sp macro="" textlink="">
      <xdr:nvSpPr>
        <xdr:cNvPr id="550" name="消防費該当値テキスト"/>
        <xdr:cNvSpPr txBox="1"/>
      </xdr:nvSpPr>
      <xdr:spPr>
        <a:xfrm>
          <a:off x="16370300" y="58940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30</xdr:row>
      <xdr:rowOff>102235</xdr:rowOff>
    </xdr:from>
    <xdr:to>
      <xdr:col>81</xdr:col>
      <xdr:colOff>101600</xdr:colOff>
      <xdr:row>31</xdr:row>
      <xdr:rowOff>32385</xdr:rowOff>
    </xdr:to>
    <xdr:sp macro="" textlink="">
      <xdr:nvSpPr>
        <xdr:cNvPr id="551" name="楕円 550"/>
        <xdr:cNvSpPr/>
      </xdr:nvSpPr>
      <xdr:spPr>
        <a:xfrm>
          <a:off x="15430500" y="52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29</xdr:row>
      <xdr:rowOff>48895</xdr:rowOff>
    </xdr:from>
    <xdr:ext cx="533400" cy="259080"/>
    <xdr:sp macro="" textlink="">
      <xdr:nvSpPr>
        <xdr:cNvPr id="552" name="テキスト ボックス 551"/>
        <xdr:cNvSpPr txBox="1"/>
      </xdr:nvSpPr>
      <xdr:spPr>
        <a:xfrm>
          <a:off x="15213965" y="5020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171450</xdr:rowOff>
    </xdr:from>
    <xdr:to>
      <xdr:col>76</xdr:col>
      <xdr:colOff>165100</xdr:colOff>
      <xdr:row>32</xdr:row>
      <xdr:rowOff>101600</xdr:rowOff>
    </xdr:to>
    <xdr:sp macro="" textlink="">
      <xdr:nvSpPr>
        <xdr:cNvPr id="553" name="楕円 552"/>
        <xdr:cNvSpPr/>
      </xdr:nvSpPr>
      <xdr:spPr>
        <a:xfrm>
          <a:off x="145415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118110</xdr:rowOff>
    </xdr:from>
    <xdr:ext cx="533400" cy="259080"/>
    <xdr:sp macro="" textlink="">
      <xdr:nvSpPr>
        <xdr:cNvPr id="554" name="テキスト ボックス 553"/>
        <xdr:cNvSpPr txBox="1"/>
      </xdr:nvSpPr>
      <xdr:spPr>
        <a:xfrm>
          <a:off x="14324965" y="5261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88900</xdr:rowOff>
    </xdr:from>
    <xdr:to>
      <xdr:col>72</xdr:col>
      <xdr:colOff>38100</xdr:colOff>
      <xdr:row>32</xdr:row>
      <xdr:rowOff>19050</xdr:rowOff>
    </xdr:to>
    <xdr:sp macro="" textlink="">
      <xdr:nvSpPr>
        <xdr:cNvPr id="555" name="楕円 554"/>
        <xdr:cNvSpPr/>
      </xdr:nvSpPr>
      <xdr:spPr>
        <a:xfrm>
          <a:off x="13652500" y="54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35560</xdr:rowOff>
    </xdr:from>
    <xdr:ext cx="533400" cy="259080"/>
    <xdr:sp macro="" textlink="">
      <xdr:nvSpPr>
        <xdr:cNvPr id="556" name="テキスト ボックス 555"/>
        <xdr:cNvSpPr txBox="1"/>
      </xdr:nvSpPr>
      <xdr:spPr>
        <a:xfrm>
          <a:off x="13435965" y="5179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83820</xdr:rowOff>
    </xdr:from>
    <xdr:to>
      <xdr:col>67</xdr:col>
      <xdr:colOff>101600</xdr:colOff>
      <xdr:row>35</xdr:row>
      <xdr:rowOff>13970</xdr:rowOff>
    </xdr:to>
    <xdr:sp macro="" textlink="">
      <xdr:nvSpPr>
        <xdr:cNvPr id="557" name="楕円 556"/>
        <xdr:cNvSpPr/>
      </xdr:nvSpPr>
      <xdr:spPr>
        <a:xfrm>
          <a:off x="127635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30480</xdr:rowOff>
    </xdr:from>
    <xdr:ext cx="533400" cy="257810"/>
    <xdr:sp macro="" textlink="">
      <xdr:nvSpPr>
        <xdr:cNvPr id="558" name="テキスト ボックス 557"/>
        <xdr:cNvSpPr txBox="1"/>
      </xdr:nvSpPr>
      <xdr:spPr>
        <a:xfrm>
          <a:off x="12546965" y="5688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7" name="テキスト ボックス 56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69" name="テキスト ボックス 568"/>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70" name="直線コネクタ 569"/>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71" name="テキスト ボックス 570"/>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72" name="直線コネクタ 571"/>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810"/>
    <xdr:sp macro="" textlink="">
      <xdr:nvSpPr>
        <xdr:cNvPr id="573" name="テキスト ボックス 572"/>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4" name="直線コネクタ 573"/>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5" name="テキスト ボックス 574"/>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6" name="直線コネクタ 575"/>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7810"/>
    <xdr:sp macro="" textlink="">
      <xdr:nvSpPr>
        <xdr:cNvPr id="577" name="テキスト ボックス 576"/>
        <xdr:cNvSpPr txBox="1"/>
      </xdr:nvSpPr>
      <xdr:spPr>
        <a:xfrm>
          <a:off x="11914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8" name="直線コネクタ 577"/>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79" name="テキスト ボックス 578"/>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80" name="直線コネクタ 579"/>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81" name="テキスト ボックス 580"/>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83" name="テキスト ボックス 582"/>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137795</xdr:rowOff>
    </xdr:from>
    <xdr:to>
      <xdr:col>85</xdr:col>
      <xdr:colOff>126365</xdr:colOff>
      <xdr:row>59</xdr:row>
      <xdr:rowOff>9525</xdr:rowOff>
    </xdr:to>
    <xdr:cxnSp macro="">
      <xdr:nvCxnSpPr>
        <xdr:cNvPr id="585" name="直線コネクタ 584"/>
        <xdr:cNvCxnSpPr/>
      </xdr:nvCxnSpPr>
      <xdr:spPr>
        <a:xfrm flipV="1">
          <a:off x="16317595" y="87102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13335</xdr:rowOff>
    </xdr:from>
    <xdr:ext cx="534670" cy="259080"/>
    <xdr:sp macro="" textlink="">
      <xdr:nvSpPr>
        <xdr:cNvPr id="586" name="教育費最小値テキスト"/>
        <xdr:cNvSpPr txBox="1"/>
      </xdr:nvSpPr>
      <xdr:spPr>
        <a:xfrm>
          <a:off x="16370300" y="10128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9525</xdr:rowOff>
    </xdr:from>
    <xdr:to>
      <xdr:col>86</xdr:col>
      <xdr:colOff>25400</xdr:colOff>
      <xdr:row>59</xdr:row>
      <xdr:rowOff>9525</xdr:rowOff>
    </xdr:to>
    <xdr:cxnSp macro="">
      <xdr:nvCxnSpPr>
        <xdr:cNvPr id="587" name="直線コネクタ 586"/>
        <xdr:cNvCxnSpPr/>
      </xdr:nvCxnSpPr>
      <xdr:spPr>
        <a:xfrm>
          <a:off x="16230600" y="1012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84455</xdr:rowOff>
    </xdr:from>
    <xdr:ext cx="598805" cy="259080"/>
    <xdr:sp macro="" textlink="">
      <xdr:nvSpPr>
        <xdr:cNvPr id="588" name="教育費最大値テキスト"/>
        <xdr:cNvSpPr txBox="1"/>
      </xdr:nvSpPr>
      <xdr:spPr>
        <a:xfrm>
          <a:off x="16370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112,106</a:t>
          </a:r>
          <a:endParaRPr kumimoji="1" lang="ja-JP" altLang="en-US" sz="1000" b="1">
            <a:latin typeface="ＭＳ Ｐゴシック"/>
          </a:endParaRPr>
        </a:p>
      </xdr:txBody>
    </xdr:sp>
    <xdr:clientData/>
  </xdr:oneCellAnchor>
  <xdr:twoCellAnchor>
    <xdr:from>
      <xdr:col>85</xdr:col>
      <xdr:colOff>38100</xdr:colOff>
      <xdr:row>50</xdr:row>
      <xdr:rowOff>137795</xdr:rowOff>
    </xdr:from>
    <xdr:to>
      <xdr:col>86</xdr:col>
      <xdr:colOff>25400</xdr:colOff>
      <xdr:row>50</xdr:row>
      <xdr:rowOff>137795</xdr:rowOff>
    </xdr:to>
    <xdr:cxnSp macro="">
      <xdr:nvCxnSpPr>
        <xdr:cNvPr id="589" name="直線コネクタ 588"/>
        <xdr:cNvCxnSpPr/>
      </xdr:nvCxnSpPr>
      <xdr:spPr>
        <a:xfrm>
          <a:off x="16230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64135</xdr:rowOff>
    </xdr:from>
    <xdr:to>
      <xdr:col>85</xdr:col>
      <xdr:colOff>127000</xdr:colOff>
      <xdr:row>55</xdr:row>
      <xdr:rowOff>160655</xdr:rowOff>
    </xdr:to>
    <xdr:cxnSp macro="">
      <xdr:nvCxnSpPr>
        <xdr:cNvPr id="590" name="直線コネクタ 589"/>
        <xdr:cNvCxnSpPr/>
      </xdr:nvCxnSpPr>
      <xdr:spPr>
        <a:xfrm flipV="1">
          <a:off x="15481300" y="949388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45085</xdr:rowOff>
    </xdr:from>
    <xdr:ext cx="534670" cy="258445"/>
    <xdr:sp macro="" textlink="">
      <xdr:nvSpPr>
        <xdr:cNvPr id="591" name="教育費平均値テキスト"/>
        <xdr:cNvSpPr txBox="1"/>
      </xdr:nvSpPr>
      <xdr:spPr>
        <a:xfrm>
          <a:off x="16370300" y="9646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66675</xdr:rowOff>
    </xdr:from>
    <xdr:to>
      <xdr:col>85</xdr:col>
      <xdr:colOff>177800</xdr:colOff>
      <xdr:row>56</xdr:row>
      <xdr:rowOff>168275</xdr:rowOff>
    </xdr:to>
    <xdr:sp macro="" textlink="">
      <xdr:nvSpPr>
        <xdr:cNvPr id="592" name="フローチャート: 判断 591"/>
        <xdr:cNvSpPr/>
      </xdr:nvSpPr>
      <xdr:spPr>
        <a:xfrm>
          <a:off x="162687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75565</xdr:rowOff>
    </xdr:from>
    <xdr:to>
      <xdr:col>81</xdr:col>
      <xdr:colOff>50800</xdr:colOff>
      <xdr:row>55</xdr:row>
      <xdr:rowOff>160655</xdr:rowOff>
    </xdr:to>
    <xdr:cxnSp macro="">
      <xdr:nvCxnSpPr>
        <xdr:cNvPr id="593" name="直線コネクタ 592"/>
        <xdr:cNvCxnSpPr/>
      </xdr:nvCxnSpPr>
      <xdr:spPr>
        <a:xfrm>
          <a:off x="14592300" y="950531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78105</xdr:rowOff>
    </xdr:from>
    <xdr:to>
      <xdr:col>81</xdr:col>
      <xdr:colOff>101600</xdr:colOff>
      <xdr:row>57</xdr:row>
      <xdr:rowOff>8255</xdr:rowOff>
    </xdr:to>
    <xdr:sp macro="" textlink="">
      <xdr:nvSpPr>
        <xdr:cNvPr id="594" name="フローチャート: 判断 593"/>
        <xdr:cNvSpPr/>
      </xdr:nvSpPr>
      <xdr:spPr>
        <a:xfrm>
          <a:off x="15430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170815</xdr:rowOff>
    </xdr:from>
    <xdr:ext cx="533400" cy="258445"/>
    <xdr:sp macro="" textlink="">
      <xdr:nvSpPr>
        <xdr:cNvPr id="595" name="テキスト ボックス 594"/>
        <xdr:cNvSpPr txBox="1"/>
      </xdr:nvSpPr>
      <xdr:spPr>
        <a:xfrm>
          <a:off x="15213965" y="9772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50</xdr:row>
      <xdr:rowOff>98425</xdr:rowOff>
    </xdr:from>
    <xdr:to>
      <xdr:col>76</xdr:col>
      <xdr:colOff>114300</xdr:colOff>
      <xdr:row>55</xdr:row>
      <xdr:rowOff>75565</xdr:rowOff>
    </xdr:to>
    <xdr:cxnSp macro="">
      <xdr:nvCxnSpPr>
        <xdr:cNvPr id="596" name="直線コネクタ 595"/>
        <xdr:cNvCxnSpPr/>
      </xdr:nvCxnSpPr>
      <xdr:spPr>
        <a:xfrm>
          <a:off x="13703300" y="8670925"/>
          <a:ext cx="889000" cy="834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135255</xdr:rowOff>
    </xdr:from>
    <xdr:to>
      <xdr:col>76</xdr:col>
      <xdr:colOff>165100</xdr:colOff>
      <xdr:row>56</xdr:row>
      <xdr:rowOff>65405</xdr:rowOff>
    </xdr:to>
    <xdr:sp macro="" textlink="">
      <xdr:nvSpPr>
        <xdr:cNvPr id="597" name="フローチャート: 判断 596"/>
        <xdr:cNvSpPr/>
      </xdr:nvSpPr>
      <xdr:spPr>
        <a:xfrm>
          <a:off x="14541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56515</xdr:rowOff>
    </xdr:from>
    <xdr:ext cx="533400" cy="258445"/>
    <xdr:sp macro="" textlink="">
      <xdr:nvSpPr>
        <xdr:cNvPr id="598" name="テキスト ボックス 597"/>
        <xdr:cNvSpPr txBox="1"/>
      </xdr:nvSpPr>
      <xdr:spPr>
        <a:xfrm>
          <a:off x="14324965" y="9657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50</xdr:row>
      <xdr:rowOff>98425</xdr:rowOff>
    </xdr:from>
    <xdr:to>
      <xdr:col>71</xdr:col>
      <xdr:colOff>177800</xdr:colOff>
      <xdr:row>54</xdr:row>
      <xdr:rowOff>142240</xdr:rowOff>
    </xdr:to>
    <xdr:cxnSp macro="">
      <xdr:nvCxnSpPr>
        <xdr:cNvPr id="599" name="直線コネクタ 598"/>
        <xdr:cNvCxnSpPr/>
      </xdr:nvCxnSpPr>
      <xdr:spPr>
        <a:xfrm flipV="1">
          <a:off x="12814300" y="8670925"/>
          <a:ext cx="889000" cy="729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64135</xdr:rowOff>
    </xdr:from>
    <xdr:to>
      <xdr:col>72</xdr:col>
      <xdr:colOff>38100</xdr:colOff>
      <xdr:row>56</xdr:row>
      <xdr:rowOff>166370</xdr:rowOff>
    </xdr:to>
    <xdr:sp macro="" textlink="">
      <xdr:nvSpPr>
        <xdr:cNvPr id="600" name="フローチャート: 判断 599"/>
        <xdr:cNvSpPr/>
      </xdr:nvSpPr>
      <xdr:spPr>
        <a:xfrm>
          <a:off x="13652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156845</xdr:rowOff>
    </xdr:from>
    <xdr:ext cx="533400" cy="257810"/>
    <xdr:sp macro="" textlink="">
      <xdr:nvSpPr>
        <xdr:cNvPr id="601" name="テキスト ボックス 600"/>
        <xdr:cNvSpPr txBox="1"/>
      </xdr:nvSpPr>
      <xdr:spPr>
        <a:xfrm>
          <a:off x="13435965" y="9758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138430</xdr:rowOff>
    </xdr:from>
    <xdr:to>
      <xdr:col>67</xdr:col>
      <xdr:colOff>101600</xdr:colOff>
      <xdr:row>57</xdr:row>
      <xdr:rowOff>68580</xdr:rowOff>
    </xdr:to>
    <xdr:sp macro="" textlink="">
      <xdr:nvSpPr>
        <xdr:cNvPr id="602" name="フローチャート: 判断 601"/>
        <xdr:cNvSpPr/>
      </xdr:nvSpPr>
      <xdr:spPr>
        <a:xfrm>
          <a:off x="12763500" y="973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59690</xdr:rowOff>
    </xdr:from>
    <xdr:ext cx="533400" cy="259080"/>
    <xdr:sp macro="" textlink="">
      <xdr:nvSpPr>
        <xdr:cNvPr id="603" name="テキスト ボックス 602"/>
        <xdr:cNvSpPr txBox="1"/>
      </xdr:nvSpPr>
      <xdr:spPr>
        <a:xfrm>
          <a:off x="12546965" y="9832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4" name="テキスト ボックス 60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5" name="テキスト ボックス 60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6" name="テキスト ボックス 60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7" name="テキスト ボックス 60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8" name="テキスト ボックス 60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13335</xdr:rowOff>
    </xdr:from>
    <xdr:to>
      <xdr:col>85</xdr:col>
      <xdr:colOff>177800</xdr:colOff>
      <xdr:row>55</xdr:row>
      <xdr:rowOff>114935</xdr:rowOff>
    </xdr:to>
    <xdr:sp macro="" textlink="">
      <xdr:nvSpPr>
        <xdr:cNvPr id="609" name="楕円 608"/>
        <xdr:cNvSpPr/>
      </xdr:nvSpPr>
      <xdr:spPr>
        <a:xfrm>
          <a:off x="162687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36195</xdr:rowOff>
    </xdr:from>
    <xdr:ext cx="534670" cy="259080"/>
    <xdr:sp macro="" textlink="">
      <xdr:nvSpPr>
        <xdr:cNvPr id="610" name="教育費該当値テキスト"/>
        <xdr:cNvSpPr txBox="1"/>
      </xdr:nvSpPr>
      <xdr:spPr>
        <a:xfrm>
          <a:off x="16370300" y="9294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109855</xdr:rowOff>
    </xdr:from>
    <xdr:to>
      <xdr:col>81</xdr:col>
      <xdr:colOff>101600</xdr:colOff>
      <xdr:row>56</xdr:row>
      <xdr:rowOff>40640</xdr:rowOff>
    </xdr:to>
    <xdr:sp macro="" textlink="">
      <xdr:nvSpPr>
        <xdr:cNvPr id="611" name="楕円 610"/>
        <xdr:cNvSpPr/>
      </xdr:nvSpPr>
      <xdr:spPr>
        <a:xfrm>
          <a:off x="15430500" y="9539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56515</xdr:rowOff>
    </xdr:from>
    <xdr:ext cx="533400" cy="258445"/>
    <xdr:sp macro="" textlink="">
      <xdr:nvSpPr>
        <xdr:cNvPr id="612" name="テキスト ボックス 611"/>
        <xdr:cNvSpPr txBox="1"/>
      </xdr:nvSpPr>
      <xdr:spPr>
        <a:xfrm>
          <a:off x="15213965" y="9314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24765</xdr:rowOff>
    </xdr:from>
    <xdr:to>
      <xdr:col>76</xdr:col>
      <xdr:colOff>165100</xdr:colOff>
      <xdr:row>55</xdr:row>
      <xdr:rowOff>126365</xdr:rowOff>
    </xdr:to>
    <xdr:sp macro="" textlink="">
      <xdr:nvSpPr>
        <xdr:cNvPr id="613" name="楕円 612"/>
        <xdr:cNvSpPr/>
      </xdr:nvSpPr>
      <xdr:spPr>
        <a:xfrm>
          <a:off x="145415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143510</xdr:rowOff>
    </xdr:from>
    <xdr:ext cx="533400" cy="257810"/>
    <xdr:sp macro="" textlink="">
      <xdr:nvSpPr>
        <xdr:cNvPr id="614" name="テキスト ボックス 613"/>
        <xdr:cNvSpPr txBox="1"/>
      </xdr:nvSpPr>
      <xdr:spPr>
        <a:xfrm>
          <a:off x="14324965" y="9230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50</xdr:row>
      <xdr:rowOff>47625</xdr:rowOff>
    </xdr:from>
    <xdr:to>
      <xdr:col>72</xdr:col>
      <xdr:colOff>38100</xdr:colOff>
      <xdr:row>50</xdr:row>
      <xdr:rowOff>149225</xdr:rowOff>
    </xdr:to>
    <xdr:sp macro="" textlink="">
      <xdr:nvSpPr>
        <xdr:cNvPr id="615" name="楕円 614"/>
        <xdr:cNvSpPr/>
      </xdr:nvSpPr>
      <xdr:spPr>
        <a:xfrm>
          <a:off x="13652500" y="86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48</xdr:row>
      <xdr:rowOff>166370</xdr:rowOff>
    </xdr:from>
    <xdr:ext cx="597535" cy="257810"/>
    <xdr:sp macro="" textlink="">
      <xdr:nvSpPr>
        <xdr:cNvPr id="616" name="テキスト ボックス 615"/>
        <xdr:cNvSpPr txBox="1"/>
      </xdr:nvSpPr>
      <xdr:spPr>
        <a:xfrm>
          <a:off x="13403580" y="8395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91440</xdr:rowOff>
    </xdr:from>
    <xdr:to>
      <xdr:col>67</xdr:col>
      <xdr:colOff>101600</xdr:colOff>
      <xdr:row>55</xdr:row>
      <xdr:rowOff>21590</xdr:rowOff>
    </xdr:to>
    <xdr:sp macro="" textlink="">
      <xdr:nvSpPr>
        <xdr:cNvPr id="617" name="楕円 616"/>
        <xdr:cNvSpPr/>
      </xdr:nvSpPr>
      <xdr:spPr>
        <a:xfrm>
          <a:off x="12763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38100</xdr:rowOff>
    </xdr:from>
    <xdr:ext cx="533400" cy="259080"/>
    <xdr:sp macro="" textlink="">
      <xdr:nvSpPr>
        <xdr:cNvPr id="618" name="テキスト ボックス 617"/>
        <xdr:cNvSpPr txBox="1"/>
      </xdr:nvSpPr>
      <xdr:spPr>
        <a:xfrm>
          <a:off x="12546965" y="9124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27" name="テキスト ボックス 626"/>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9" name="直線コネクタ 62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9080"/>
    <xdr:sp macro="" textlink="">
      <xdr:nvSpPr>
        <xdr:cNvPr id="630" name="テキスト ボックス 629"/>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31" name="直線コネクタ 63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810"/>
    <xdr:sp macro="" textlink="">
      <xdr:nvSpPr>
        <xdr:cNvPr id="632" name="テキスト ボックス 631"/>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33" name="直線コネクタ 63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34" name="テキスト ボックス 63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35" name="直線コネクタ 63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810"/>
    <xdr:sp macro="" textlink="">
      <xdr:nvSpPr>
        <xdr:cNvPr id="636" name="テキスト ボックス 635"/>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7" name="直線コネクタ 63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8" name="テキスト ボックス 637"/>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9" name="直線コネクタ 63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360" cy="259080"/>
    <xdr:sp macro="" textlink="">
      <xdr:nvSpPr>
        <xdr:cNvPr id="640" name="テキスト ボックス 639"/>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42" name="テキスト ボックス 641"/>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9525</xdr:rowOff>
    </xdr:from>
    <xdr:to>
      <xdr:col>85</xdr:col>
      <xdr:colOff>126365</xdr:colOff>
      <xdr:row>79</xdr:row>
      <xdr:rowOff>99060</xdr:rowOff>
    </xdr:to>
    <xdr:cxnSp macro="">
      <xdr:nvCxnSpPr>
        <xdr:cNvPr id="644" name="直線コネクタ 643"/>
        <xdr:cNvCxnSpPr/>
      </xdr:nvCxnSpPr>
      <xdr:spPr>
        <a:xfrm flipV="1">
          <a:off x="16317595" y="12182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125095</xdr:rowOff>
    </xdr:from>
    <xdr:ext cx="249555" cy="258445"/>
    <xdr:sp macro="" textlink="">
      <xdr:nvSpPr>
        <xdr:cNvPr id="645" name="災害復旧費最小値テキスト"/>
        <xdr:cNvSpPr txBox="1"/>
      </xdr:nvSpPr>
      <xdr:spPr>
        <a:xfrm>
          <a:off x="16370300" y="136696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6" name="直線コネクタ 64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128270</xdr:rowOff>
    </xdr:from>
    <xdr:ext cx="534670" cy="259080"/>
    <xdr:sp macro="" textlink="">
      <xdr:nvSpPr>
        <xdr:cNvPr id="647" name="災害復旧費最大値テキスト"/>
        <xdr:cNvSpPr txBox="1"/>
      </xdr:nvSpPr>
      <xdr:spPr>
        <a:xfrm>
          <a:off x="16370300" y="11958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89,453</a:t>
          </a:r>
          <a:endParaRPr kumimoji="1" lang="ja-JP" altLang="en-US" sz="1000" b="1">
            <a:latin typeface="ＭＳ Ｐゴシック"/>
          </a:endParaRPr>
        </a:p>
      </xdr:txBody>
    </xdr:sp>
    <xdr:clientData/>
  </xdr:oneCellAnchor>
  <xdr:twoCellAnchor>
    <xdr:from>
      <xdr:col>85</xdr:col>
      <xdr:colOff>38100</xdr:colOff>
      <xdr:row>71</xdr:row>
      <xdr:rowOff>9525</xdr:rowOff>
    </xdr:from>
    <xdr:to>
      <xdr:col>86</xdr:col>
      <xdr:colOff>25400</xdr:colOff>
      <xdr:row>71</xdr:row>
      <xdr:rowOff>9525</xdr:rowOff>
    </xdr:to>
    <xdr:cxnSp macro="">
      <xdr:nvCxnSpPr>
        <xdr:cNvPr id="648" name="直線コネクタ 647"/>
        <xdr:cNvCxnSpPr/>
      </xdr:nvCxnSpPr>
      <xdr:spPr>
        <a:xfrm>
          <a:off x="16230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66675</xdr:rowOff>
    </xdr:from>
    <xdr:to>
      <xdr:col>85</xdr:col>
      <xdr:colOff>127000</xdr:colOff>
      <xdr:row>78</xdr:row>
      <xdr:rowOff>99695</xdr:rowOff>
    </xdr:to>
    <xdr:cxnSp macro="">
      <xdr:nvCxnSpPr>
        <xdr:cNvPr id="649" name="直線コネクタ 648"/>
        <xdr:cNvCxnSpPr/>
      </xdr:nvCxnSpPr>
      <xdr:spPr>
        <a:xfrm flipV="1">
          <a:off x="15481300" y="1343977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169545</xdr:rowOff>
    </xdr:from>
    <xdr:ext cx="469900" cy="257810"/>
    <xdr:sp macro="" textlink="">
      <xdr:nvSpPr>
        <xdr:cNvPr id="650" name="災害復旧費平均値テキスト"/>
        <xdr:cNvSpPr txBox="1"/>
      </xdr:nvSpPr>
      <xdr:spPr>
        <a:xfrm>
          <a:off x="16370300" y="135426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19685</xdr:rowOff>
    </xdr:from>
    <xdr:to>
      <xdr:col>85</xdr:col>
      <xdr:colOff>177800</xdr:colOff>
      <xdr:row>79</xdr:row>
      <xdr:rowOff>121285</xdr:rowOff>
    </xdr:to>
    <xdr:sp macro="" textlink="">
      <xdr:nvSpPr>
        <xdr:cNvPr id="651" name="フローチャート: 判断 650"/>
        <xdr:cNvSpPr/>
      </xdr:nvSpPr>
      <xdr:spPr>
        <a:xfrm>
          <a:off x="16268700" y="135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96520</xdr:rowOff>
    </xdr:from>
    <xdr:to>
      <xdr:col>81</xdr:col>
      <xdr:colOff>50800</xdr:colOff>
      <xdr:row>78</xdr:row>
      <xdr:rowOff>99695</xdr:rowOff>
    </xdr:to>
    <xdr:cxnSp macro="">
      <xdr:nvCxnSpPr>
        <xdr:cNvPr id="652" name="直線コネクタ 651"/>
        <xdr:cNvCxnSpPr/>
      </xdr:nvCxnSpPr>
      <xdr:spPr>
        <a:xfrm>
          <a:off x="14592300" y="134696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12065</xdr:rowOff>
    </xdr:from>
    <xdr:to>
      <xdr:col>81</xdr:col>
      <xdr:colOff>101600</xdr:colOff>
      <xdr:row>79</xdr:row>
      <xdr:rowOff>113665</xdr:rowOff>
    </xdr:to>
    <xdr:sp macro="" textlink="">
      <xdr:nvSpPr>
        <xdr:cNvPr id="653" name="フローチャート: 判断 652"/>
        <xdr:cNvSpPr/>
      </xdr:nvSpPr>
      <xdr:spPr>
        <a:xfrm>
          <a:off x="15430500" y="135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104775</xdr:rowOff>
    </xdr:from>
    <xdr:ext cx="468630" cy="259080"/>
    <xdr:sp macro="" textlink="">
      <xdr:nvSpPr>
        <xdr:cNvPr id="654" name="テキスト ボックス 653"/>
        <xdr:cNvSpPr txBox="1"/>
      </xdr:nvSpPr>
      <xdr:spPr>
        <a:xfrm>
          <a:off x="15246350" y="13649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96520</xdr:rowOff>
    </xdr:from>
    <xdr:to>
      <xdr:col>76</xdr:col>
      <xdr:colOff>114300</xdr:colOff>
      <xdr:row>78</xdr:row>
      <xdr:rowOff>140335</xdr:rowOff>
    </xdr:to>
    <xdr:cxnSp macro="">
      <xdr:nvCxnSpPr>
        <xdr:cNvPr id="655" name="直線コネクタ 654"/>
        <xdr:cNvCxnSpPr/>
      </xdr:nvCxnSpPr>
      <xdr:spPr>
        <a:xfrm flipV="1">
          <a:off x="13703300" y="134696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20955</xdr:rowOff>
    </xdr:from>
    <xdr:to>
      <xdr:col>76</xdr:col>
      <xdr:colOff>165100</xdr:colOff>
      <xdr:row>79</xdr:row>
      <xdr:rowOff>122555</xdr:rowOff>
    </xdr:to>
    <xdr:sp macro="" textlink="">
      <xdr:nvSpPr>
        <xdr:cNvPr id="656" name="フローチャート: 判断 655"/>
        <xdr:cNvSpPr/>
      </xdr:nvSpPr>
      <xdr:spPr>
        <a:xfrm>
          <a:off x="14541500" y="13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113665</xdr:rowOff>
    </xdr:from>
    <xdr:ext cx="468630" cy="258445"/>
    <xdr:sp macro="" textlink="">
      <xdr:nvSpPr>
        <xdr:cNvPr id="657" name="テキスト ボックス 656"/>
        <xdr:cNvSpPr txBox="1"/>
      </xdr:nvSpPr>
      <xdr:spPr>
        <a:xfrm>
          <a:off x="14357350" y="136582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95885</xdr:rowOff>
    </xdr:from>
    <xdr:to>
      <xdr:col>71</xdr:col>
      <xdr:colOff>177800</xdr:colOff>
      <xdr:row>78</xdr:row>
      <xdr:rowOff>140335</xdr:rowOff>
    </xdr:to>
    <xdr:cxnSp macro="">
      <xdr:nvCxnSpPr>
        <xdr:cNvPr id="658" name="直線コネクタ 657"/>
        <xdr:cNvCxnSpPr/>
      </xdr:nvCxnSpPr>
      <xdr:spPr>
        <a:xfrm>
          <a:off x="12814300" y="134689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116840</xdr:rowOff>
    </xdr:to>
    <xdr:sp macro="" textlink="">
      <xdr:nvSpPr>
        <xdr:cNvPr id="659" name="フローチャート: 判断 658"/>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107950</xdr:rowOff>
    </xdr:from>
    <xdr:ext cx="468630" cy="259080"/>
    <xdr:sp macro="" textlink="">
      <xdr:nvSpPr>
        <xdr:cNvPr id="660" name="テキスト ボックス 659"/>
        <xdr:cNvSpPr txBox="1"/>
      </xdr:nvSpPr>
      <xdr:spPr>
        <a:xfrm>
          <a:off x="13468350" y="13652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23495</xdr:rowOff>
    </xdr:from>
    <xdr:to>
      <xdr:col>67</xdr:col>
      <xdr:colOff>101600</xdr:colOff>
      <xdr:row>79</xdr:row>
      <xdr:rowOff>125095</xdr:rowOff>
    </xdr:to>
    <xdr:sp macro="" textlink="">
      <xdr:nvSpPr>
        <xdr:cNvPr id="661" name="フローチャート: 判断 660"/>
        <xdr:cNvSpPr/>
      </xdr:nvSpPr>
      <xdr:spPr>
        <a:xfrm>
          <a:off x="127635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116205</xdr:rowOff>
    </xdr:from>
    <xdr:ext cx="468630" cy="259080"/>
    <xdr:sp macro="" textlink="">
      <xdr:nvSpPr>
        <xdr:cNvPr id="662" name="テキスト ボックス 661"/>
        <xdr:cNvSpPr txBox="1"/>
      </xdr:nvSpPr>
      <xdr:spPr>
        <a:xfrm>
          <a:off x="12579350" y="13660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3" name="テキスト ボックス 66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4" name="テキスト ボックス 66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5" name="テキスト ボックス 66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6" name="テキスト ボックス 66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7" name="テキスト ボックス 66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15875</xdr:rowOff>
    </xdr:from>
    <xdr:to>
      <xdr:col>85</xdr:col>
      <xdr:colOff>177800</xdr:colOff>
      <xdr:row>78</xdr:row>
      <xdr:rowOff>117475</xdr:rowOff>
    </xdr:to>
    <xdr:sp macro="" textlink="">
      <xdr:nvSpPr>
        <xdr:cNvPr id="668" name="楕円 667"/>
        <xdr:cNvSpPr/>
      </xdr:nvSpPr>
      <xdr:spPr>
        <a:xfrm>
          <a:off x="16268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38735</xdr:rowOff>
    </xdr:from>
    <xdr:ext cx="534670" cy="259080"/>
    <xdr:sp macro="" textlink="">
      <xdr:nvSpPr>
        <xdr:cNvPr id="669" name="災害復旧費該当値テキスト"/>
        <xdr:cNvSpPr txBox="1"/>
      </xdr:nvSpPr>
      <xdr:spPr>
        <a:xfrm>
          <a:off x="16370300" y="1324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48895</xdr:rowOff>
    </xdr:from>
    <xdr:to>
      <xdr:col>81</xdr:col>
      <xdr:colOff>101600</xdr:colOff>
      <xdr:row>78</xdr:row>
      <xdr:rowOff>150495</xdr:rowOff>
    </xdr:to>
    <xdr:sp macro="" textlink="">
      <xdr:nvSpPr>
        <xdr:cNvPr id="670" name="楕円 669"/>
        <xdr:cNvSpPr/>
      </xdr:nvSpPr>
      <xdr:spPr>
        <a:xfrm>
          <a:off x="15430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167005</xdr:rowOff>
    </xdr:from>
    <xdr:ext cx="533400" cy="257810"/>
    <xdr:sp macro="" textlink="">
      <xdr:nvSpPr>
        <xdr:cNvPr id="671" name="テキスト ボックス 670"/>
        <xdr:cNvSpPr txBox="1"/>
      </xdr:nvSpPr>
      <xdr:spPr>
        <a:xfrm>
          <a:off x="15213965" y="13197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45720</xdr:rowOff>
    </xdr:from>
    <xdr:to>
      <xdr:col>76</xdr:col>
      <xdr:colOff>165100</xdr:colOff>
      <xdr:row>78</xdr:row>
      <xdr:rowOff>147320</xdr:rowOff>
    </xdr:to>
    <xdr:sp macro="" textlink="">
      <xdr:nvSpPr>
        <xdr:cNvPr id="672" name="楕円 671"/>
        <xdr:cNvSpPr/>
      </xdr:nvSpPr>
      <xdr:spPr>
        <a:xfrm>
          <a:off x="14541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163830</xdr:rowOff>
    </xdr:from>
    <xdr:ext cx="533400" cy="259080"/>
    <xdr:sp macro="" textlink="">
      <xdr:nvSpPr>
        <xdr:cNvPr id="673" name="テキスト ボックス 672"/>
        <xdr:cNvSpPr txBox="1"/>
      </xdr:nvSpPr>
      <xdr:spPr>
        <a:xfrm>
          <a:off x="14324965" y="13194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89535</xdr:rowOff>
    </xdr:from>
    <xdr:to>
      <xdr:col>72</xdr:col>
      <xdr:colOff>38100</xdr:colOff>
      <xdr:row>79</xdr:row>
      <xdr:rowOff>19685</xdr:rowOff>
    </xdr:to>
    <xdr:sp macro="" textlink="">
      <xdr:nvSpPr>
        <xdr:cNvPr id="674" name="楕円 673"/>
        <xdr:cNvSpPr/>
      </xdr:nvSpPr>
      <xdr:spPr>
        <a:xfrm>
          <a:off x="13652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36195</xdr:rowOff>
    </xdr:from>
    <xdr:ext cx="468630" cy="259080"/>
    <xdr:sp macro="" textlink="">
      <xdr:nvSpPr>
        <xdr:cNvPr id="675" name="テキスト ボックス 674"/>
        <xdr:cNvSpPr txBox="1"/>
      </xdr:nvSpPr>
      <xdr:spPr>
        <a:xfrm>
          <a:off x="13468350" y="13237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45085</xdr:rowOff>
    </xdr:from>
    <xdr:to>
      <xdr:col>67</xdr:col>
      <xdr:colOff>101600</xdr:colOff>
      <xdr:row>78</xdr:row>
      <xdr:rowOff>146685</xdr:rowOff>
    </xdr:to>
    <xdr:sp macro="" textlink="">
      <xdr:nvSpPr>
        <xdr:cNvPr id="676" name="楕円 675"/>
        <xdr:cNvSpPr/>
      </xdr:nvSpPr>
      <xdr:spPr>
        <a:xfrm>
          <a:off x="12763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163195</xdr:rowOff>
    </xdr:from>
    <xdr:ext cx="533400" cy="259080"/>
    <xdr:sp macro="" textlink="">
      <xdr:nvSpPr>
        <xdr:cNvPr id="677" name="テキスト ボックス 676"/>
        <xdr:cNvSpPr txBox="1"/>
      </xdr:nvSpPr>
      <xdr:spPr>
        <a:xfrm>
          <a:off x="12546965" y="13193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86" name="テキスト ボックス 68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8" name="直線コネクタ 68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650" cy="259080"/>
    <xdr:sp macro="" textlink="">
      <xdr:nvSpPr>
        <xdr:cNvPr id="689" name="テキスト ボックス 688"/>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90" name="直線コネクタ 68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810"/>
    <xdr:sp macro="" textlink="">
      <xdr:nvSpPr>
        <xdr:cNvPr id="691" name="テキスト ボックス 690"/>
        <xdr:cNvSpPr txBox="1"/>
      </xdr:nvSpPr>
      <xdr:spPr>
        <a:xfrm>
          <a:off x="11914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92" name="直線コネクタ 69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93" name="テキスト ボックス 69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94" name="直線コネクタ 69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810"/>
    <xdr:sp macro="" textlink="">
      <xdr:nvSpPr>
        <xdr:cNvPr id="695" name="テキスト ボックス 694"/>
        <xdr:cNvSpPr txBox="1"/>
      </xdr:nvSpPr>
      <xdr:spPr>
        <a:xfrm>
          <a:off x="11914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6" name="直線コネクタ 69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97" name="テキスト ボックス 696"/>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8" name="直線コネクタ 69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360" cy="259080"/>
    <xdr:sp macro="" textlink="">
      <xdr:nvSpPr>
        <xdr:cNvPr id="699" name="テキスト ボックス 698"/>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701" name="テキスト ボックス 700"/>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109220</xdr:rowOff>
    </xdr:from>
    <xdr:to>
      <xdr:col>85</xdr:col>
      <xdr:colOff>126365</xdr:colOff>
      <xdr:row>98</xdr:row>
      <xdr:rowOff>133350</xdr:rowOff>
    </xdr:to>
    <xdr:cxnSp macro="">
      <xdr:nvCxnSpPr>
        <xdr:cNvPr id="703" name="直線コネクタ 702"/>
        <xdr:cNvCxnSpPr/>
      </xdr:nvCxnSpPr>
      <xdr:spPr>
        <a:xfrm flipV="1">
          <a:off x="16317595" y="1536827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137160</xdr:rowOff>
    </xdr:from>
    <xdr:ext cx="469900" cy="259080"/>
    <xdr:sp macro="" textlink="">
      <xdr:nvSpPr>
        <xdr:cNvPr id="704" name="公債費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133350</xdr:rowOff>
    </xdr:from>
    <xdr:to>
      <xdr:col>86</xdr:col>
      <xdr:colOff>25400</xdr:colOff>
      <xdr:row>98</xdr:row>
      <xdr:rowOff>133350</xdr:rowOff>
    </xdr:to>
    <xdr:cxnSp macro="">
      <xdr:nvCxnSpPr>
        <xdr:cNvPr id="705" name="直線コネクタ 704"/>
        <xdr:cNvCxnSpPr/>
      </xdr:nvCxnSpPr>
      <xdr:spPr>
        <a:xfrm>
          <a:off x="16230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55880</xdr:rowOff>
    </xdr:from>
    <xdr:ext cx="598805" cy="259080"/>
    <xdr:sp macro="" textlink="">
      <xdr:nvSpPr>
        <xdr:cNvPr id="706"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104,370</a:t>
          </a:r>
          <a:endParaRPr kumimoji="1" lang="ja-JP" altLang="en-US" sz="1000" b="1">
            <a:latin typeface="ＭＳ Ｐゴシック"/>
          </a:endParaRPr>
        </a:p>
      </xdr:txBody>
    </xdr:sp>
    <xdr:clientData/>
  </xdr:oneCellAnchor>
  <xdr:twoCellAnchor>
    <xdr:from>
      <xdr:col>85</xdr:col>
      <xdr:colOff>38100</xdr:colOff>
      <xdr:row>89</xdr:row>
      <xdr:rowOff>109220</xdr:rowOff>
    </xdr:from>
    <xdr:to>
      <xdr:col>86</xdr:col>
      <xdr:colOff>25400</xdr:colOff>
      <xdr:row>89</xdr:row>
      <xdr:rowOff>109220</xdr:rowOff>
    </xdr:to>
    <xdr:cxnSp macro="">
      <xdr:nvCxnSpPr>
        <xdr:cNvPr id="707" name="直線コネクタ 706"/>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140970</xdr:rowOff>
    </xdr:from>
    <xdr:to>
      <xdr:col>85</xdr:col>
      <xdr:colOff>127000</xdr:colOff>
      <xdr:row>91</xdr:row>
      <xdr:rowOff>154940</xdr:rowOff>
    </xdr:to>
    <xdr:cxnSp macro="">
      <xdr:nvCxnSpPr>
        <xdr:cNvPr id="708" name="直線コネクタ 707"/>
        <xdr:cNvCxnSpPr/>
      </xdr:nvCxnSpPr>
      <xdr:spPr>
        <a:xfrm flipV="1">
          <a:off x="15481300" y="157429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165100</xdr:rowOff>
    </xdr:from>
    <xdr:ext cx="534670" cy="259080"/>
    <xdr:sp macro="" textlink="">
      <xdr:nvSpPr>
        <xdr:cNvPr id="709" name="公債費平均値テキスト"/>
        <xdr:cNvSpPr txBox="1"/>
      </xdr:nvSpPr>
      <xdr:spPr>
        <a:xfrm>
          <a:off x="16370300" y="16452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15240</xdr:rowOff>
    </xdr:from>
    <xdr:to>
      <xdr:col>85</xdr:col>
      <xdr:colOff>177800</xdr:colOff>
      <xdr:row>96</xdr:row>
      <xdr:rowOff>116840</xdr:rowOff>
    </xdr:to>
    <xdr:sp macro="" textlink="">
      <xdr:nvSpPr>
        <xdr:cNvPr id="710" name="フローチャート: 判断 709"/>
        <xdr:cNvSpPr/>
      </xdr:nvSpPr>
      <xdr:spPr>
        <a:xfrm>
          <a:off x="162687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154940</xdr:rowOff>
    </xdr:from>
    <xdr:to>
      <xdr:col>81</xdr:col>
      <xdr:colOff>50800</xdr:colOff>
      <xdr:row>92</xdr:row>
      <xdr:rowOff>15875</xdr:rowOff>
    </xdr:to>
    <xdr:cxnSp macro="">
      <xdr:nvCxnSpPr>
        <xdr:cNvPr id="711" name="直線コネクタ 710"/>
        <xdr:cNvCxnSpPr/>
      </xdr:nvCxnSpPr>
      <xdr:spPr>
        <a:xfrm flipV="1">
          <a:off x="14592300" y="157568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31115</xdr:rowOff>
    </xdr:from>
    <xdr:to>
      <xdr:col>81</xdr:col>
      <xdr:colOff>101600</xdr:colOff>
      <xdr:row>96</xdr:row>
      <xdr:rowOff>132715</xdr:rowOff>
    </xdr:to>
    <xdr:sp macro="" textlink="">
      <xdr:nvSpPr>
        <xdr:cNvPr id="712" name="フローチャート: 判断 711"/>
        <xdr:cNvSpPr/>
      </xdr:nvSpPr>
      <xdr:spPr>
        <a:xfrm>
          <a:off x="15430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123825</xdr:rowOff>
    </xdr:from>
    <xdr:ext cx="533400" cy="257810"/>
    <xdr:sp macro="" textlink="">
      <xdr:nvSpPr>
        <xdr:cNvPr id="713" name="テキスト ボックス 712"/>
        <xdr:cNvSpPr txBox="1"/>
      </xdr:nvSpPr>
      <xdr:spPr>
        <a:xfrm>
          <a:off x="15213965" y="16583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15875</xdr:rowOff>
    </xdr:from>
    <xdr:to>
      <xdr:col>76</xdr:col>
      <xdr:colOff>114300</xdr:colOff>
      <xdr:row>92</xdr:row>
      <xdr:rowOff>130175</xdr:rowOff>
    </xdr:to>
    <xdr:cxnSp macro="">
      <xdr:nvCxnSpPr>
        <xdr:cNvPr id="714" name="直線コネクタ 713"/>
        <xdr:cNvCxnSpPr/>
      </xdr:nvCxnSpPr>
      <xdr:spPr>
        <a:xfrm flipV="1">
          <a:off x="13703300" y="157892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15" name="フローチャート: 判断 714"/>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145415</xdr:rowOff>
    </xdr:from>
    <xdr:ext cx="533400" cy="257810"/>
    <xdr:sp macro="" textlink="">
      <xdr:nvSpPr>
        <xdr:cNvPr id="716" name="テキスト ボックス 715"/>
        <xdr:cNvSpPr txBox="1"/>
      </xdr:nvSpPr>
      <xdr:spPr>
        <a:xfrm>
          <a:off x="14324965" y="1660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116205</xdr:rowOff>
    </xdr:from>
    <xdr:to>
      <xdr:col>71</xdr:col>
      <xdr:colOff>177800</xdr:colOff>
      <xdr:row>92</xdr:row>
      <xdr:rowOff>130175</xdr:rowOff>
    </xdr:to>
    <xdr:cxnSp macro="">
      <xdr:nvCxnSpPr>
        <xdr:cNvPr id="717" name="直線コネクタ 716"/>
        <xdr:cNvCxnSpPr/>
      </xdr:nvCxnSpPr>
      <xdr:spPr>
        <a:xfrm>
          <a:off x="12814300" y="158896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45085</xdr:rowOff>
    </xdr:from>
    <xdr:to>
      <xdr:col>72</xdr:col>
      <xdr:colOff>38100</xdr:colOff>
      <xdr:row>96</xdr:row>
      <xdr:rowOff>146685</xdr:rowOff>
    </xdr:to>
    <xdr:sp macro="" textlink="">
      <xdr:nvSpPr>
        <xdr:cNvPr id="718" name="フローチャート: 判断 717"/>
        <xdr:cNvSpPr/>
      </xdr:nvSpPr>
      <xdr:spPr>
        <a:xfrm>
          <a:off x="13652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137795</xdr:rowOff>
    </xdr:from>
    <xdr:ext cx="533400" cy="259080"/>
    <xdr:sp macro="" textlink="">
      <xdr:nvSpPr>
        <xdr:cNvPr id="719" name="テキスト ボックス 718"/>
        <xdr:cNvSpPr txBox="1"/>
      </xdr:nvSpPr>
      <xdr:spPr>
        <a:xfrm>
          <a:off x="13435965" y="16596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37465</xdr:rowOff>
    </xdr:from>
    <xdr:to>
      <xdr:col>67</xdr:col>
      <xdr:colOff>101600</xdr:colOff>
      <xdr:row>96</xdr:row>
      <xdr:rowOff>139065</xdr:rowOff>
    </xdr:to>
    <xdr:sp macro="" textlink="">
      <xdr:nvSpPr>
        <xdr:cNvPr id="720" name="フローチャート: 判断 719"/>
        <xdr:cNvSpPr/>
      </xdr:nvSpPr>
      <xdr:spPr>
        <a:xfrm>
          <a:off x="12763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33400" cy="259080"/>
    <xdr:sp macro="" textlink="">
      <xdr:nvSpPr>
        <xdr:cNvPr id="721" name="テキスト ボックス 720"/>
        <xdr:cNvSpPr txBox="1"/>
      </xdr:nvSpPr>
      <xdr:spPr>
        <a:xfrm>
          <a:off x="12546965" y="16589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22" name="テキスト ボックス 72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3" name="テキスト ボックス 72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4" name="テキスト ボックス 72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5" name="テキスト ボックス 72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6" name="テキスト ボックス 72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91</xdr:row>
      <xdr:rowOff>90170</xdr:rowOff>
    </xdr:from>
    <xdr:to>
      <xdr:col>85</xdr:col>
      <xdr:colOff>177800</xdr:colOff>
      <xdr:row>92</xdr:row>
      <xdr:rowOff>20320</xdr:rowOff>
    </xdr:to>
    <xdr:sp macro="" textlink="">
      <xdr:nvSpPr>
        <xdr:cNvPr id="727" name="楕円 726"/>
        <xdr:cNvSpPr/>
      </xdr:nvSpPr>
      <xdr:spPr>
        <a:xfrm>
          <a:off x="16268700" y="156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113030</xdr:rowOff>
    </xdr:from>
    <xdr:ext cx="534670" cy="259080"/>
    <xdr:sp macro="" textlink="">
      <xdr:nvSpPr>
        <xdr:cNvPr id="728" name="公債費該当値テキスト"/>
        <xdr:cNvSpPr txBox="1"/>
      </xdr:nvSpPr>
      <xdr:spPr>
        <a:xfrm>
          <a:off x="16370300" y="1554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104140</xdr:rowOff>
    </xdr:from>
    <xdr:to>
      <xdr:col>81</xdr:col>
      <xdr:colOff>101600</xdr:colOff>
      <xdr:row>92</xdr:row>
      <xdr:rowOff>34290</xdr:rowOff>
    </xdr:to>
    <xdr:sp macro="" textlink="">
      <xdr:nvSpPr>
        <xdr:cNvPr id="729" name="楕円 728"/>
        <xdr:cNvSpPr/>
      </xdr:nvSpPr>
      <xdr:spPr>
        <a:xfrm>
          <a:off x="15430500" y="157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50800</xdr:rowOff>
    </xdr:from>
    <xdr:ext cx="533400" cy="259080"/>
    <xdr:sp macro="" textlink="">
      <xdr:nvSpPr>
        <xdr:cNvPr id="730" name="テキスト ボックス 729"/>
        <xdr:cNvSpPr txBox="1"/>
      </xdr:nvSpPr>
      <xdr:spPr>
        <a:xfrm>
          <a:off x="15213965" y="15481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136525</xdr:rowOff>
    </xdr:from>
    <xdr:to>
      <xdr:col>76</xdr:col>
      <xdr:colOff>165100</xdr:colOff>
      <xdr:row>92</xdr:row>
      <xdr:rowOff>66675</xdr:rowOff>
    </xdr:to>
    <xdr:sp macro="" textlink="">
      <xdr:nvSpPr>
        <xdr:cNvPr id="731" name="楕円 730"/>
        <xdr:cNvSpPr/>
      </xdr:nvSpPr>
      <xdr:spPr>
        <a:xfrm>
          <a:off x="14541500" y="157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83185</xdr:rowOff>
    </xdr:from>
    <xdr:ext cx="533400" cy="259080"/>
    <xdr:sp macro="" textlink="">
      <xdr:nvSpPr>
        <xdr:cNvPr id="732" name="テキスト ボックス 731"/>
        <xdr:cNvSpPr txBox="1"/>
      </xdr:nvSpPr>
      <xdr:spPr>
        <a:xfrm>
          <a:off x="14324965" y="15513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79375</xdr:rowOff>
    </xdr:from>
    <xdr:to>
      <xdr:col>72</xdr:col>
      <xdr:colOff>38100</xdr:colOff>
      <xdr:row>93</xdr:row>
      <xdr:rowOff>9525</xdr:rowOff>
    </xdr:to>
    <xdr:sp macro="" textlink="">
      <xdr:nvSpPr>
        <xdr:cNvPr id="733" name="楕円 732"/>
        <xdr:cNvSpPr/>
      </xdr:nvSpPr>
      <xdr:spPr>
        <a:xfrm>
          <a:off x="13652500" y="158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26035</xdr:rowOff>
    </xdr:from>
    <xdr:ext cx="533400" cy="259080"/>
    <xdr:sp macro="" textlink="">
      <xdr:nvSpPr>
        <xdr:cNvPr id="734" name="テキスト ボックス 733"/>
        <xdr:cNvSpPr txBox="1"/>
      </xdr:nvSpPr>
      <xdr:spPr>
        <a:xfrm>
          <a:off x="13435965" y="1562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65405</xdr:rowOff>
    </xdr:from>
    <xdr:to>
      <xdr:col>67</xdr:col>
      <xdr:colOff>101600</xdr:colOff>
      <xdr:row>92</xdr:row>
      <xdr:rowOff>167005</xdr:rowOff>
    </xdr:to>
    <xdr:sp macro="" textlink="">
      <xdr:nvSpPr>
        <xdr:cNvPr id="735" name="楕円 734"/>
        <xdr:cNvSpPr/>
      </xdr:nvSpPr>
      <xdr:spPr>
        <a:xfrm>
          <a:off x="12763500" y="158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12065</xdr:rowOff>
    </xdr:from>
    <xdr:ext cx="533400" cy="259080"/>
    <xdr:sp macro="" textlink="">
      <xdr:nvSpPr>
        <xdr:cNvPr id="736" name="テキスト ボックス 735"/>
        <xdr:cNvSpPr txBox="1"/>
      </xdr:nvSpPr>
      <xdr:spPr>
        <a:xfrm>
          <a:off x="12546965" y="1561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45" name="テキスト ボックス 744"/>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7" name="直線コネクタ 746"/>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macro="" textlink="">
      <xdr:nvSpPr>
        <xdr:cNvPr id="748" name="テキスト ボックス 747"/>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9" name="直線コネクタ 748"/>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090" cy="257810"/>
    <xdr:sp macro="" textlink="">
      <xdr:nvSpPr>
        <xdr:cNvPr id="750" name="テキスト ボックス 749"/>
        <xdr:cNvSpPr txBox="1"/>
      </xdr:nvSpPr>
      <xdr:spPr>
        <a:xfrm>
          <a:off x="17820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51" name="直線コネクタ 750"/>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090" cy="259080"/>
    <xdr:sp macro="" textlink="">
      <xdr:nvSpPr>
        <xdr:cNvPr id="752" name="テキスト ボックス 751"/>
        <xdr:cNvSpPr txBox="1"/>
      </xdr:nvSpPr>
      <xdr:spPr>
        <a:xfrm>
          <a:off x="17820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53" name="直線コネクタ 752"/>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090" cy="257810"/>
    <xdr:sp macro="" textlink="">
      <xdr:nvSpPr>
        <xdr:cNvPr id="754" name="テキスト ボックス 753"/>
        <xdr:cNvSpPr txBox="1"/>
      </xdr:nvSpPr>
      <xdr:spPr>
        <a:xfrm>
          <a:off x="17820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55" name="直線コネクタ 754"/>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090" cy="258445"/>
    <xdr:sp macro="" textlink="">
      <xdr:nvSpPr>
        <xdr:cNvPr id="756" name="テキスト ボックス 755"/>
        <xdr:cNvSpPr txBox="1"/>
      </xdr:nvSpPr>
      <xdr:spPr>
        <a:xfrm>
          <a:off x="17820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7" name="直線コネクタ 756"/>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58" name="テキスト ボックス 757"/>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9" name="直線コネクタ 75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60" name="テキスト ボックス 759"/>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45085</xdr:rowOff>
    </xdr:from>
    <xdr:to>
      <xdr:col>116</xdr:col>
      <xdr:colOff>62865</xdr:colOff>
      <xdr:row>39</xdr:row>
      <xdr:rowOff>99060</xdr:rowOff>
    </xdr:to>
    <xdr:cxnSp macro="">
      <xdr:nvCxnSpPr>
        <xdr:cNvPr id="762" name="直線コネクタ 761"/>
        <xdr:cNvCxnSpPr/>
      </xdr:nvCxnSpPr>
      <xdr:spPr>
        <a:xfrm flipV="1">
          <a:off x="22159595" y="5360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135255</xdr:rowOff>
    </xdr:from>
    <xdr:ext cx="249555" cy="257810"/>
    <xdr:sp macro="" textlink="">
      <xdr:nvSpPr>
        <xdr:cNvPr id="763" name="諸支出金最小値テキスト"/>
        <xdr:cNvSpPr txBox="1"/>
      </xdr:nvSpPr>
      <xdr:spPr>
        <a:xfrm>
          <a:off x="22212300" y="6821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64" name="直線コネクタ 763"/>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163195</xdr:rowOff>
    </xdr:from>
    <xdr:ext cx="469900" cy="259080"/>
    <xdr:sp macro="" textlink="">
      <xdr:nvSpPr>
        <xdr:cNvPr id="765" name="諸支出金最大値テキスト"/>
        <xdr:cNvSpPr txBox="1"/>
      </xdr:nvSpPr>
      <xdr:spPr>
        <a:xfrm>
          <a:off x="22212300" y="5135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8,730</a:t>
          </a:r>
          <a:endParaRPr kumimoji="1" lang="ja-JP" altLang="en-US" sz="1000" b="1">
            <a:latin typeface="ＭＳ Ｐゴシック"/>
          </a:endParaRPr>
        </a:p>
      </xdr:txBody>
    </xdr:sp>
    <xdr:clientData/>
  </xdr:oneCellAnchor>
  <xdr:twoCellAnchor>
    <xdr:from>
      <xdr:col>115</xdr:col>
      <xdr:colOff>165100</xdr:colOff>
      <xdr:row>31</xdr:row>
      <xdr:rowOff>45085</xdr:rowOff>
    </xdr:from>
    <xdr:to>
      <xdr:col>116</xdr:col>
      <xdr:colOff>152400</xdr:colOff>
      <xdr:row>31</xdr:row>
      <xdr:rowOff>45085</xdr:rowOff>
    </xdr:to>
    <xdr:cxnSp macro="">
      <xdr:nvCxnSpPr>
        <xdr:cNvPr id="766" name="直線コネクタ 765"/>
        <xdr:cNvCxnSpPr/>
      </xdr:nvCxnSpPr>
      <xdr:spPr>
        <a:xfrm>
          <a:off x="22072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7" name="直線コネクタ 766"/>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52705</xdr:rowOff>
    </xdr:from>
    <xdr:ext cx="378460" cy="257810"/>
    <xdr:sp macro="" textlink="">
      <xdr:nvSpPr>
        <xdr:cNvPr id="768" name="諸支出金平均値テキスト"/>
        <xdr:cNvSpPr txBox="1"/>
      </xdr:nvSpPr>
      <xdr:spPr>
        <a:xfrm>
          <a:off x="22212300" y="656780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29845</xdr:rowOff>
    </xdr:from>
    <xdr:to>
      <xdr:col>116</xdr:col>
      <xdr:colOff>114300</xdr:colOff>
      <xdr:row>39</xdr:row>
      <xdr:rowOff>132080</xdr:rowOff>
    </xdr:to>
    <xdr:sp macro="" textlink="">
      <xdr:nvSpPr>
        <xdr:cNvPr id="769" name="フローチャート: 判断 768"/>
        <xdr:cNvSpPr/>
      </xdr:nvSpPr>
      <xdr:spPr>
        <a:xfrm>
          <a:off x="22110700" y="6716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70" name="直線コネクタ 769"/>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38735</xdr:rowOff>
    </xdr:from>
    <xdr:to>
      <xdr:col>112</xdr:col>
      <xdr:colOff>38100</xdr:colOff>
      <xdr:row>39</xdr:row>
      <xdr:rowOff>140335</xdr:rowOff>
    </xdr:to>
    <xdr:sp macro="" textlink="">
      <xdr:nvSpPr>
        <xdr:cNvPr id="771" name="フローチャート: 判断 770"/>
        <xdr:cNvSpPr/>
      </xdr:nvSpPr>
      <xdr:spPr>
        <a:xfrm>
          <a:off x="212725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156845</xdr:rowOff>
    </xdr:from>
    <xdr:ext cx="313690" cy="257810"/>
    <xdr:sp macro="" textlink="">
      <xdr:nvSpPr>
        <xdr:cNvPr id="772" name="テキスト ボックス 771"/>
        <xdr:cNvSpPr txBox="1"/>
      </xdr:nvSpPr>
      <xdr:spPr>
        <a:xfrm>
          <a:off x="21166455" y="650049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73" name="直線コネクタ 772"/>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41910</xdr:rowOff>
    </xdr:from>
    <xdr:to>
      <xdr:col>107</xdr:col>
      <xdr:colOff>101600</xdr:colOff>
      <xdr:row>39</xdr:row>
      <xdr:rowOff>143510</xdr:rowOff>
    </xdr:to>
    <xdr:sp macro="" textlink="">
      <xdr:nvSpPr>
        <xdr:cNvPr id="774" name="フローチャート: 判断 773"/>
        <xdr:cNvSpPr/>
      </xdr:nvSpPr>
      <xdr:spPr>
        <a:xfrm>
          <a:off x="2038350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160020</xdr:rowOff>
    </xdr:from>
    <xdr:ext cx="313690" cy="259080"/>
    <xdr:sp macro="" textlink="">
      <xdr:nvSpPr>
        <xdr:cNvPr id="775" name="テキスト ボックス 774"/>
        <xdr:cNvSpPr txBox="1"/>
      </xdr:nvSpPr>
      <xdr:spPr>
        <a:xfrm>
          <a:off x="20277455" y="6503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6" name="直線コネクタ 775"/>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34925</xdr:rowOff>
    </xdr:from>
    <xdr:to>
      <xdr:col>102</xdr:col>
      <xdr:colOff>165100</xdr:colOff>
      <xdr:row>39</xdr:row>
      <xdr:rowOff>136525</xdr:rowOff>
    </xdr:to>
    <xdr:sp macro="" textlink="">
      <xdr:nvSpPr>
        <xdr:cNvPr id="777" name="フローチャート: 判断 776"/>
        <xdr:cNvSpPr/>
      </xdr:nvSpPr>
      <xdr:spPr>
        <a:xfrm>
          <a:off x="19494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153035</xdr:rowOff>
    </xdr:from>
    <xdr:ext cx="313690" cy="259080"/>
    <xdr:sp macro="" textlink="">
      <xdr:nvSpPr>
        <xdr:cNvPr id="778" name="テキスト ボックス 777"/>
        <xdr:cNvSpPr txBox="1"/>
      </xdr:nvSpPr>
      <xdr:spPr>
        <a:xfrm>
          <a:off x="19388455" y="6496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43815</xdr:rowOff>
    </xdr:from>
    <xdr:to>
      <xdr:col>98</xdr:col>
      <xdr:colOff>38100</xdr:colOff>
      <xdr:row>39</xdr:row>
      <xdr:rowOff>145415</xdr:rowOff>
    </xdr:to>
    <xdr:sp macro="" textlink="">
      <xdr:nvSpPr>
        <xdr:cNvPr id="779" name="フローチャート: 判断 778"/>
        <xdr:cNvSpPr/>
      </xdr:nvSpPr>
      <xdr:spPr>
        <a:xfrm>
          <a:off x="18605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161925</xdr:rowOff>
    </xdr:from>
    <xdr:ext cx="313690" cy="259080"/>
    <xdr:sp macro="" textlink="">
      <xdr:nvSpPr>
        <xdr:cNvPr id="780" name="テキスト ボックス 779"/>
        <xdr:cNvSpPr txBox="1"/>
      </xdr:nvSpPr>
      <xdr:spPr>
        <a:xfrm>
          <a:off x="18499455" y="6505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81" name="テキスト ボックス 78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82" name="テキスト ボックス 78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83" name="テキスト ボックス 78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84" name="テキスト ボックス 78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5" name="テキスト ボックス 78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6" name="楕円 785"/>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8255</xdr:rowOff>
    </xdr:from>
    <xdr:ext cx="249555" cy="257810"/>
    <xdr:sp macro="" textlink="">
      <xdr:nvSpPr>
        <xdr:cNvPr id="787" name="諸支出金該当値テキスト"/>
        <xdr:cNvSpPr txBox="1"/>
      </xdr:nvSpPr>
      <xdr:spPr>
        <a:xfrm>
          <a:off x="22212300" y="6694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8" name="楕円 787"/>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89" name="テキスト ボックス 788"/>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90" name="楕円 789"/>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91" name="テキスト ボックス 790"/>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92" name="楕円 791"/>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285" cy="259080"/>
    <xdr:sp macro="" textlink="">
      <xdr:nvSpPr>
        <xdr:cNvPr id="793" name="テキスト ボックス 792"/>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94" name="楕円 793"/>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95" name="テキスト ボックス 794"/>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6" name="正方形/長方形 79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7" name="正方形/長方形 79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8" name="正方形/長方形 79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9" name="正方形/長方形 79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0" name="正方形/長方形 79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1" name="正方形/長方形 80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2" name="正方形/長方形 80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3" name="正方形/長方形 80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804" name="テキスト ボックス 80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5" name="直線コネクタ 80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6" name="直線コネクタ 80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807" name="テキスト ボックス 806"/>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809" name="テキスト ボックス 808"/>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11" name="直線コネクタ 81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1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1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5" name="直線コネクタ 81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6" name="直線コネクタ 81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フローチャート: 判断 81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9" name="直線コネクタ 81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0" name="フローチャート: 判断 81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21" name="テキスト ボックス 820"/>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2" name="直線コネクタ 82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3" name="フローチャート: 判断 82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24" name="テキスト ボックス 823"/>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5" name="直線コネクタ 82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6" name="フローチャート: 判断 82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27" name="テキスト ボックス 826"/>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フローチャート: 判断 82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29" name="テキスト ボックス 828"/>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30" name="テキスト ボックス 82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1" name="テキスト ボックス 83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2" name="テキスト ボックス 83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3" name="テキスト ボックス 83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4" name="テキスト ボックス 83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5" name="楕円 83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7" name="楕円 83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38" name="テキスト ボックス 837"/>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9" name="楕円 83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40" name="テキスト ボックス 839"/>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1" name="楕円 84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42" name="テキスト ボックス 841"/>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3" name="楕円 84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44" name="テキスト ボックス 843"/>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・総務費に係る住民一人当たりのコストは、高度無線環境整備推進事業費や新型コロナウイルス感染症対応地方創生臨時交付金事業の事業費減等により、前年度より</a:t>
          </a:r>
          <a:r>
            <a:rPr kumimoji="1" lang="en-US" altLang="ja-JP" sz="1300">
              <a:latin typeface="ＭＳ Ｐゴシック"/>
              <a:ea typeface="ＭＳ Ｐゴシック"/>
            </a:rPr>
            <a:t>16,972</a:t>
          </a:r>
          <a:r>
            <a:rPr kumimoji="1" lang="ja-JP" altLang="en-US" sz="1300">
              <a:latin typeface="ＭＳ Ｐゴシック"/>
              <a:ea typeface="ＭＳ Ｐゴシック"/>
            </a:rPr>
            <a:t>円の大幅な減少となったが、類似団体平均を</a:t>
          </a:r>
          <a:r>
            <a:rPr kumimoji="1" lang="en-US" altLang="ja-JP" sz="1300">
              <a:latin typeface="ＭＳ Ｐゴシック"/>
              <a:ea typeface="ＭＳ Ｐゴシック"/>
            </a:rPr>
            <a:t>22,610</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・民生費に係る住民一人当たりのコストは、天神保育園改築工事や子育て世帯への臨時特別給付金事業、住民税非課税世帯等に対する臨時特別給付金の事業費減等により</a:t>
          </a:r>
          <a:r>
            <a:rPr kumimoji="1" lang="en-US" altLang="ja-JP" sz="1300">
              <a:latin typeface="ＭＳ Ｐゴシック"/>
              <a:ea typeface="ＭＳ Ｐゴシック"/>
            </a:rPr>
            <a:t>25,531</a:t>
          </a:r>
          <a:r>
            <a:rPr kumimoji="1" lang="ja-JP" altLang="en-US" sz="1300">
              <a:latin typeface="ＭＳ Ｐゴシック"/>
              <a:ea typeface="ＭＳ Ｐゴシック"/>
            </a:rPr>
            <a:t>円の大幅な減少となったが、類似団体平均を</a:t>
          </a:r>
          <a:r>
            <a:rPr kumimoji="1" lang="en-US" altLang="ja-JP" sz="1300">
              <a:latin typeface="ＭＳ Ｐゴシック"/>
              <a:ea typeface="ＭＳ Ｐゴシック"/>
            </a:rPr>
            <a:t>29,514</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・衛生費に係る住民一人当たりのコストは、仁淀病院負担金の減等により</a:t>
          </a:r>
          <a:r>
            <a:rPr kumimoji="1" lang="en-US" altLang="ja-JP" sz="1300">
              <a:latin typeface="ＭＳ Ｐゴシック"/>
              <a:ea typeface="ＭＳ Ｐゴシック"/>
            </a:rPr>
            <a:t>10,429</a:t>
          </a:r>
          <a:r>
            <a:rPr kumimoji="1" lang="ja-JP" altLang="en-US" sz="1300">
              <a:latin typeface="ＭＳ Ｐゴシック"/>
              <a:ea typeface="ＭＳ Ｐゴシック"/>
            </a:rPr>
            <a:t>円の減少となったが、類似団体平均を</a:t>
          </a:r>
          <a:r>
            <a:rPr kumimoji="1" lang="en-US" altLang="ja-JP" sz="1300">
              <a:latin typeface="ＭＳ Ｐゴシック"/>
              <a:ea typeface="ＭＳ Ｐゴシック"/>
            </a:rPr>
            <a:t>25,337</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・商工費に係る住民一人当たりのコストは、四国西部エリア戦略型観光サービス創出事業の事業費増等により、前年度より</a:t>
          </a:r>
          <a:r>
            <a:rPr kumimoji="1" lang="en-US" altLang="ja-JP" sz="1300">
              <a:latin typeface="ＭＳ Ｐゴシック"/>
              <a:ea typeface="ＭＳ Ｐゴシック"/>
            </a:rPr>
            <a:t>4,735</a:t>
          </a:r>
          <a:r>
            <a:rPr kumimoji="1" lang="ja-JP" altLang="en-US" sz="1300">
              <a:latin typeface="ＭＳ Ｐゴシック"/>
              <a:ea typeface="ＭＳ Ｐゴシック"/>
            </a:rPr>
            <a:t>円増加となり、類似団体平均を</a:t>
          </a:r>
          <a:r>
            <a:rPr kumimoji="1" lang="en-US" altLang="ja-JP" sz="1300">
              <a:latin typeface="ＭＳ Ｐゴシック"/>
              <a:ea typeface="ＭＳ Ｐゴシック"/>
            </a:rPr>
            <a:t>23,598</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・消防費に係る住民一人当たりのコストは、デジタル防災行政無線（同報系）整備工事や仁淀消防組合負担金の減等により、前年度より</a:t>
          </a:r>
          <a:r>
            <a:rPr kumimoji="1" lang="en-US" altLang="ja-JP" sz="1300">
              <a:latin typeface="ＭＳ Ｐゴシック"/>
              <a:ea typeface="ＭＳ Ｐゴシック"/>
            </a:rPr>
            <a:t>20,929</a:t>
          </a:r>
          <a:r>
            <a:rPr kumimoji="1" lang="ja-JP" altLang="en-US" sz="1300">
              <a:latin typeface="ＭＳ Ｐゴシック"/>
              <a:ea typeface="ＭＳ Ｐゴシック"/>
            </a:rPr>
            <a:t>円の大幅な減少となったが、類似団体平均を</a:t>
          </a:r>
          <a:r>
            <a:rPr kumimoji="1" lang="en-US" altLang="ja-JP" sz="1300">
              <a:latin typeface="ＭＳ Ｐゴシック"/>
              <a:ea typeface="ＭＳ Ｐゴシック"/>
            </a:rPr>
            <a:t>10,147</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・教育費に係る住民一人当たりのコストは、山中家住宅保存修理工事や清水公民館改築工事等により、前年度より</a:t>
          </a:r>
          <a:r>
            <a:rPr kumimoji="1" lang="en-US" altLang="ja-JP" sz="1300">
              <a:latin typeface="ＭＳ Ｐゴシック"/>
              <a:ea typeface="ＭＳ Ｐゴシック"/>
            </a:rPr>
            <a:t>5,886</a:t>
          </a:r>
          <a:r>
            <a:rPr kumimoji="1" lang="ja-JP" altLang="en-US" sz="1300">
              <a:latin typeface="ＭＳ Ｐゴシック"/>
              <a:ea typeface="ＭＳ Ｐゴシック"/>
            </a:rPr>
            <a:t>円の増加となり、類似団体平均を</a:t>
          </a:r>
          <a:r>
            <a:rPr kumimoji="1" lang="en-US" altLang="ja-JP" sz="1300">
              <a:latin typeface="ＭＳ Ｐゴシック"/>
              <a:ea typeface="ＭＳ Ｐゴシック"/>
            </a:rPr>
            <a:t>13,755</a:t>
          </a:r>
          <a:r>
            <a:rPr kumimoji="1" lang="ja-JP" altLang="en-US" sz="1300">
              <a:latin typeface="ＭＳ Ｐゴシック"/>
              <a:ea typeface="ＭＳ Ｐゴシック"/>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令和４年度は、仁淀病院負担金の減等により、前年度に引き続き財政調整基金の取り崩しは行わなかった。</a:t>
          </a:r>
        </a:p>
        <a:p>
          <a:r>
            <a:rPr kumimoji="1" lang="ja-JP" altLang="en-US" sz="1400">
              <a:latin typeface="ＭＳ ゴシック"/>
              <a:ea typeface="ＭＳ ゴシック"/>
            </a:rPr>
            <a:t>　実質収支額は昨年度より</a:t>
          </a:r>
          <a:r>
            <a:rPr kumimoji="1" lang="en-US" altLang="ja-JP" sz="1400">
              <a:latin typeface="ＭＳ ゴシック"/>
              <a:ea typeface="ＭＳ ゴシック"/>
            </a:rPr>
            <a:t>93,967</a:t>
          </a:r>
          <a:r>
            <a:rPr kumimoji="1" lang="ja-JP" altLang="en-US" sz="1400">
              <a:latin typeface="ＭＳ ゴシック"/>
              <a:ea typeface="ＭＳ ゴシック"/>
            </a:rPr>
            <a:t>千円の増額となり、標準財政規模に占める割合では</a:t>
          </a:r>
          <a:r>
            <a:rPr kumimoji="1" lang="en-US" altLang="ja-JP" sz="1400">
              <a:latin typeface="ＭＳ ゴシック"/>
              <a:ea typeface="ＭＳ ゴシック"/>
            </a:rPr>
            <a:t>1.19</a:t>
          </a:r>
          <a:r>
            <a:rPr kumimoji="1" lang="ja-JP" altLang="en-US" sz="1400">
              <a:latin typeface="ＭＳ ゴシック"/>
              <a:ea typeface="ＭＳ ゴシック"/>
            </a:rPr>
            <a:t>ポイントの増加となった。</a:t>
          </a:r>
        </a:p>
        <a:p>
          <a:r>
            <a:rPr kumimoji="1" lang="ja-JP" altLang="en-US" sz="1400">
              <a:latin typeface="ＭＳ ゴシック"/>
              <a:ea typeface="ＭＳ ゴシック"/>
            </a:rPr>
            <a:t>　自治体</a:t>
          </a:r>
          <a:r>
            <a:rPr kumimoji="1" lang="en-US" altLang="ja-JP" sz="1400">
              <a:latin typeface="ＭＳ ゴシック"/>
              <a:ea typeface="ＭＳ ゴシック"/>
            </a:rPr>
            <a:t>DX</a:t>
          </a:r>
          <a:r>
            <a:rPr kumimoji="1" lang="ja-JP" altLang="en-US" sz="1400">
              <a:latin typeface="ＭＳ ゴシック"/>
              <a:ea typeface="ＭＳ ゴシック"/>
            </a:rPr>
            <a:t>の推進や事業の統廃合など歳出の合理適正化等、行財政改革を推進し、健全な行財政運営に努めていく。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連結実質赤字比率は、現在に至るまで、全ての会計において赤字比率が算出される結果となっていないが、今後も自治体</a:t>
          </a:r>
          <a:r>
            <a:rPr kumimoji="1" lang="en-US" altLang="ja-JP" sz="1400">
              <a:latin typeface="ＭＳ ゴシック"/>
              <a:ea typeface="ＭＳ ゴシック"/>
            </a:rPr>
            <a:t>DX</a:t>
          </a:r>
          <a:r>
            <a:rPr kumimoji="1" lang="ja-JP" altLang="en-US" sz="1400">
              <a:latin typeface="ＭＳ ゴシック"/>
              <a:ea typeface="ＭＳ ゴシック"/>
            </a:rPr>
            <a:t>の推進や事業・施設の統廃合など歳出の合理適正化等を行い行財政改革を推進する。</a:t>
          </a:r>
        </a:p>
        <a:p>
          <a:r>
            <a:rPr kumimoji="1" lang="ja-JP" altLang="en-US" sz="1400">
              <a:latin typeface="ＭＳ ゴシック"/>
              <a:ea typeface="ＭＳ ゴシック"/>
            </a:rPr>
            <a:t>　また、公営企業等については、独立採算の原則に立ち使用料等の改定による収益の改善や適正な職員数の管理による経費削減を図り、財政の健全化に努めていく。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137</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139</v>
      </c>
      <c r="C2" s="3"/>
      <c r="D2" s="10"/>
    </row>
    <row r="3" spans="1:119" ht="18.75" customHeight="1" x14ac:dyDescent="0.15">
      <c r="A3" s="2"/>
      <c r="B3" s="486" t="s">
        <v>142</v>
      </c>
      <c r="C3" s="487"/>
      <c r="D3" s="487"/>
      <c r="E3" s="488"/>
      <c r="F3" s="488"/>
      <c r="G3" s="488"/>
      <c r="H3" s="488"/>
      <c r="I3" s="488"/>
      <c r="J3" s="488"/>
      <c r="K3" s="488"/>
      <c r="L3" s="488" t="s">
        <v>144</v>
      </c>
      <c r="M3" s="488"/>
      <c r="N3" s="488"/>
      <c r="O3" s="488"/>
      <c r="P3" s="488"/>
      <c r="Q3" s="488"/>
      <c r="R3" s="495"/>
      <c r="S3" s="495"/>
      <c r="T3" s="495"/>
      <c r="U3" s="495"/>
      <c r="V3" s="496"/>
      <c r="W3" s="346" t="s">
        <v>146</v>
      </c>
      <c r="X3" s="347"/>
      <c r="Y3" s="347"/>
      <c r="Z3" s="347"/>
      <c r="AA3" s="347"/>
      <c r="AB3" s="487"/>
      <c r="AC3" s="495" t="s">
        <v>148</v>
      </c>
      <c r="AD3" s="347"/>
      <c r="AE3" s="347"/>
      <c r="AF3" s="347"/>
      <c r="AG3" s="347"/>
      <c r="AH3" s="347"/>
      <c r="AI3" s="347"/>
      <c r="AJ3" s="347"/>
      <c r="AK3" s="347"/>
      <c r="AL3" s="348"/>
      <c r="AM3" s="346" t="s">
        <v>149</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153</v>
      </c>
      <c r="BO3" s="347"/>
      <c r="BP3" s="347"/>
      <c r="BQ3" s="347"/>
      <c r="BR3" s="347"/>
      <c r="BS3" s="347"/>
      <c r="BT3" s="347"/>
      <c r="BU3" s="348"/>
      <c r="BV3" s="346" t="s">
        <v>155</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157</v>
      </c>
      <c r="CU3" s="347"/>
      <c r="CV3" s="347"/>
      <c r="CW3" s="347"/>
      <c r="CX3" s="347"/>
      <c r="CY3" s="347"/>
      <c r="CZ3" s="347"/>
      <c r="DA3" s="348"/>
      <c r="DB3" s="346" t="s">
        <v>133</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159</v>
      </c>
      <c r="AZ4" s="350"/>
      <c r="BA4" s="350"/>
      <c r="BB4" s="350"/>
      <c r="BC4" s="350"/>
      <c r="BD4" s="350"/>
      <c r="BE4" s="350"/>
      <c r="BF4" s="350"/>
      <c r="BG4" s="350"/>
      <c r="BH4" s="350"/>
      <c r="BI4" s="350"/>
      <c r="BJ4" s="350"/>
      <c r="BK4" s="350"/>
      <c r="BL4" s="350"/>
      <c r="BM4" s="351"/>
      <c r="BN4" s="352">
        <v>14708769</v>
      </c>
      <c r="BO4" s="353"/>
      <c r="BP4" s="353"/>
      <c r="BQ4" s="353"/>
      <c r="BR4" s="353"/>
      <c r="BS4" s="353"/>
      <c r="BT4" s="353"/>
      <c r="BU4" s="354"/>
      <c r="BV4" s="352">
        <v>16229989</v>
      </c>
      <c r="BW4" s="353"/>
      <c r="BX4" s="353"/>
      <c r="BY4" s="353"/>
      <c r="BZ4" s="353"/>
      <c r="CA4" s="353"/>
      <c r="CB4" s="353"/>
      <c r="CC4" s="354"/>
      <c r="CD4" s="355" t="s">
        <v>154</v>
      </c>
      <c r="CE4" s="356"/>
      <c r="CF4" s="356"/>
      <c r="CG4" s="356"/>
      <c r="CH4" s="356"/>
      <c r="CI4" s="356"/>
      <c r="CJ4" s="356"/>
      <c r="CK4" s="356"/>
      <c r="CL4" s="356"/>
      <c r="CM4" s="356"/>
      <c r="CN4" s="356"/>
      <c r="CO4" s="356"/>
      <c r="CP4" s="356"/>
      <c r="CQ4" s="356"/>
      <c r="CR4" s="356"/>
      <c r="CS4" s="357"/>
      <c r="CT4" s="358">
        <v>4</v>
      </c>
      <c r="CU4" s="359"/>
      <c r="CV4" s="359"/>
      <c r="CW4" s="359"/>
      <c r="CX4" s="359"/>
      <c r="CY4" s="359"/>
      <c r="CZ4" s="359"/>
      <c r="DA4" s="360"/>
      <c r="DB4" s="358">
        <v>2.8</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160</v>
      </c>
      <c r="AN5" s="362"/>
      <c r="AO5" s="362"/>
      <c r="AP5" s="362"/>
      <c r="AQ5" s="362"/>
      <c r="AR5" s="362"/>
      <c r="AS5" s="362"/>
      <c r="AT5" s="363"/>
      <c r="AU5" s="364" t="s">
        <v>78</v>
      </c>
      <c r="AV5" s="365"/>
      <c r="AW5" s="365"/>
      <c r="AX5" s="365"/>
      <c r="AY5" s="366" t="s">
        <v>150</v>
      </c>
      <c r="AZ5" s="367"/>
      <c r="BA5" s="367"/>
      <c r="BB5" s="367"/>
      <c r="BC5" s="367"/>
      <c r="BD5" s="367"/>
      <c r="BE5" s="367"/>
      <c r="BF5" s="367"/>
      <c r="BG5" s="367"/>
      <c r="BH5" s="367"/>
      <c r="BI5" s="367"/>
      <c r="BJ5" s="367"/>
      <c r="BK5" s="367"/>
      <c r="BL5" s="367"/>
      <c r="BM5" s="368"/>
      <c r="BN5" s="369">
        <v>14300723</v>
      </c>
      <c r="BO5" s="370"/>
      <c r="BP5" s="370"/>
      <c r="BQ5" s="370"/>
      <c r="BR5" s="370"/>
      <c r="BS5" s="370"/>
      <c r="BT5" s="370"/>
      <c r="BU5" s="371"/>
      <c r="BV5" s="369">
        <v>15904017</v>
      </c>
      <c r="BW5" s="370"/>
      <c r="BX5" s="370"/>
      <c r="BY5" s="370"/>
      <c r="BZ5" s="370"/>
      <c r="CA5" s="370"/>
      <c r="CB5" s="370"/>
      <c r="CC5" s="371"/>
      <c r="CD5" s="372" t="s">
        <v>162</v>
      </c>
      <c r="CE5" s="373"/>
      <c r="CF5" s="373"/>
      <c r="CG5" s="373"/>
      <c r="CH5" s="373"/>
      <c r="CI5" s="373"/>
      <c r="CJ5" s="373"/>
      <c r="CK5" s="373"/>
      <c r="CL5" s="373"/>
      <c r="CM5" s="373"/>
      <c r="CN5" s="373"/>
      <c r="CO5" s="373"/>
      <c r="CP5" s="373"/>
      <c r="CQ5" s="373"/>
      <c r="CR5" s="373"/>
      <c r="CS5" s="374"/>
      <c r="CT5" s="375">
        <v>90.1</v>
      </c>
      <c r="CU5" s="376"/>
      <c r="CV5" s="376"/>
      <c r="CW5" s="376"/>
      <c r="CX5" s="376"/>
      <c r="CY5" s="376"/>
      <c r="CZ5" s="376"/>
      <c r="DA5" s="377"/>
      <c r="DB5" s="375">
        <v>91.2</v>
      </c>
      <c r="DC5" s="376"/>
      <c r="DD5" s="376"/>
      <c r="DE5" s="376"/>
      <c r="DF5" s="376"/>
      <c r="DG5" s="376"/>
      <c r="DH5" s="376"/>
      <c r="DI5" s="377"/>
    </row>
    <row r="6" spans="1:119" ht="18.75" customHeight="1" x14ac:dyDescent="0.15">
      <c r="A6" s="2"/>
      <c r="B6" s="506" t="s">
        <v>164</v>
      </c>
      <c r="C6" s="507"/>
      <c r="D6" s="507"/>
      <c r="E6" s="508"/>
      <c r="F6" s="508"/>
      <c r="G6" s="508"/>
      <c r="H6" s="508"/>
      <c r="I6" s="508"/>
      <c r="J6" s="508"/>
      <c r="K6" s="508"/>
      <c r="L6" s="508" t="s">
        <v>166</v>
      </c>
      <c r="M6" s="508"/>
      <c r="N6" s="508"/>
      <c r="O6" s="508"/>
      <c r="P6" s="508"/>
      <c r="Q6" s="508"/>
      <c r="R6" s="512"/>
      <c r="S6" s="512"/>
      <c r="T6" s="512"/>
      <c r="U6" s="512"/>
      <c r="V6" s="513"/>
      <c r="W6" s="516" t="s">
        <v>168</v>
      </c>
      <c r="X6" s="517"/>
      <c r="Y6" s="517"/>
      <c r="Z6" s="517"/>
      <c r="AA6" s="517"/>
      <c r="AB6" s="507"/>
      <c r="AC6" s="520" t="s">
        <v>169</v>
      </c>
      <c r="AD6" s="521"/>
      <c r="AE6" s="521"/>
      <c r="AF6" s="521"/>
      <c r="AG6" s="521"/>
      <c r="AH6" s="521"/>
      <c r="AI6" s="521"/>
      <c r="AJ6" s="521"/>
      <c r="AK6" s="521"/>
      <c r="AL6" s="522"/>
      <c r="AM6" s="361" t="s">
        <v>82</v>
      </c>
      <c r="AN6" s="362"/>
      <c r="AO6" s="362"/>
      <c r="AP6" s="362"/>
      <c r="AQ6" s="362"/>
      <c r="AR6" s="362"/>
      <c r="AS6" s="362"/>
      <c r="AT6" s="363"/>
      <c r="AU6" s="364" t="s">
        <v>78</v>
      </c>
      <c r="AV6" s="365"/>
      <c r="AW6" s="365"/>
      <c r="AX6" s="365"/>
      <c r="AY6" s="366" t="s">
        <v>170</v>
      </c>
      <c r="AZ6" s="367"/>
      <c r="BA6" s="367"/>
      <c r="BB6" s="367"/>
      <c r="BC6" s="367"/>
      <c r="BD6" s="367"/>
      <c r="BE6" s="367"/>
      <c r="BF6" s="367"/>
      <c r="BG6" s="367"/>
      <c r="BH6" s="367"/>
      <c r="BI6" s="367"/>
      <c r="BJ6" s="367"/>
      <c r="BK6" s="367"/>
      <c r="BL6" s="367"/>
      <c r="BM6" s="368"/>
      <c r="BN6" s="369">
        <v>408046</v>
      </c>
      <c r="BO6" s="370"/>
      <c r="BP6" s="370"/>
      <c r="BQ6" s="370"/>
      <c r="BR6" s="370"/>
      <c r="BS6" s="370"/>
      <c r="BT6" s="370"/>
      <c r="BU6" s="371"/>
      <c r="BV6" s="369">
        <v>325972</v>
      </c>
      <c r="BW6" s="370"/>
      <c r="BX6" s="370"/>
      <c r="BY6" s="370"/>
      <c r="BZ6" s="370"/>
      <c r="CA6" s="370"/>
      <c r="CB6" s="370"/>
      <c r="CC6" s="371"/>
      <c r="CD6" s="372" t="s">
        <v>174</v>
      </c>
      <c r="CE6" s="373"/>
      <c r="CF6" s="373"/>
      <c r="CG6" s="373"/>
      <c r="CH6" s="373"/>
      <c r="CI6" s="373"/>
      <c r="CJ6" s="373"/>
      <c r="CK6" s="373"/>
      <c r="CL6" s="373"/>
      <c r="CM6" s="373"/>
      <c r="CN6" s="373"/>
      <c r="CO6" s="373"/>
      <c r="CP6" s="373"/>
      <c r="CQ6" s="373"/>
      <c r="CR6" s="373"/>
      <c r="CS6" s="374"/>
      <c r="CT6" s="378">
        <v>91.2</v>
      </c>
      <c r="CU6" s="379"/>
      <c r="CV6" s="379"/>
      <c r="CW6" s="379"/>
      <c r="CX6" s="379"/>
      <c r="CY6" s="379"/>
      <c r="CZ6" s="379"/>
      <c r="DA6" s="380"/>
      <c r="DB6" s="378">
        <v>95.1</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175</v>
      </c>
      <c r="AN7" s="362"/>
      <c r="AO7" s="362"/>
      <c r="AP7" s="362"/>
      <c r="AQ7" s="362"/>
      <c r="AR7" s="362"/>
      <c r="AS7" s="362"/>
      <c r="AT7" s="363"/>
      <c r="AU7" s="364" t="s">
        <v>78</v>
      </c>
      <c r="AV7" s="365"/>
      <c r="AW7" s="365"/>
      <c r="AX7" s="365"/>
      <c r="AY7" s="366" t="s">
        <v>176</v>
      </c>
      <c r="AZ7" s="367"/>
      <c r="BA7" s="367"/>
      <c r="BB7" s="367"/>
      <c r="BC7" s="367"/>
      <c r="BD7" s="367"/>
      <c r="BE7" s="367"/>
      <c r="BF7" s="367"/>
      <c r="BG7" s="367"/>
      <c r="BH7" s="367"/>
      <c r="BI7" s="367"/>
      <c r="BJ7" s="367"/>
      <c r="BK7" s="367"/>
      <c r="BL7" s="367"/>
      <c r="BM7" s="368"/>
      <c r="BN7" s="369">
        <v>77580</v>
      </c>
      <c r="BO7" s="370"/>
      <c r="BP7" s="370"/>
      <c r="BQ7" s="370"/>
      <c r="BR7" s="370"/>
      <c r="BS7" s="370"/>
      <c r="BT7" s="370"/>
      <c r="BU7" s="371"/>
      <c r="BV7" s="369">
        <v>89473</v>
      </c>
      <c r="BW7" s="370"/>
      <c r="BX7" s="370"/>
      <c r="BY7" s="370"/>
      <c r="BZ7" s="370"/>
      <c r="CA7" s="370"/>
      <c r="CB7" s="370"/>
      <c r="CC7" s="371"/>
      <c r="CD7" s="372" t="s">
        <v>177</v>
      </c>
      <c r="CE7" s="373"/>
      <c r="CF7" s="373"/>
      <c r="CG7" s="373"/>
      <c r="CH7" s="373"/>
      <c r="CI7" s="373"/>
      <c r="CJ7" s="373"/>
      <c r="CK7" s="373"/>
      <c r="CL7" s="373"/>
      <c r="CM7" s="373"/>
      <c r="CN7" s="373"/>
      <c r="CO7" s="373"/>
      <c r="CP7" s="373"/>
      <c r="CQ7" s="373"/>
      <c r="CR7" s="373"/>
      <c r="CS7" s="374"/>
      <c r="CT7" s="369">
        <v>8332088</v>
      </c>
      <c r="CU7" s="370"/>
      <c r="CV7" s="370"/>
      <c r="CW7" s="370"/>
      <c r="CX7" s="370"/>
      <c r="CY7" s="370"/>
      <c r="CZ7" s="370"/>
      <c r="DA7" s="371"/>
      <c r="DB7" s="369">
        <v>8510448</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179</v>
      </c>
      <c r="AN8" s="362"/>
      <c r="AO8" s="362"/>
      <c r="AP8" s="362"/>
      <c r="AQ8" s="362"/>
      <c r="AR8" s="362"/>
      <c r="AS8" s="362"/>
      <c r="AT8" s="363"/>
      <c r="AU8" s="364" t="s">
        <v>78</v>
      </c>
      <c r="AV8" s="365"/>
      <c r="AW8" s="365"/>
      <c r="AX8" s="365"/>
      <c r="AY8" s="366" t="s">
        <v>181</v>
      </c>
      <c r="AZ8" s="367"/>
      <c r="BA8" s="367"/>
      <c r="BB8" s="367"/>
      <c r="BC8" s="367"/>
      <c r="BD8" s="367"/>
      <c r="BE8" s="367"/>
      <c r="BF8" s="367"/>
      <c r="BG8" s="367"/>
      <c r="BH8" s="367"/>
      <c r="BI8" s="367"/>
      <c r="BJ8" s="367"/>
      <c r="BK8" s="367"/>
      <c r="BL8" s="367"/>
      <c r="BM8" s="368"/>
      <c r="BN8" s="369">
        <v>330466</v>
      </c>
      <c r="BO8" s="370"/>
      <c r="BP8" s="370"/>
      <c r="BQ8" s="370"/>
      <c r="BR8" s="370"/>
      <c r="BS8" s="370"/>
      <c r="BT8" s="370"/>
      <c r="BU8" s="371"/>
      <c r="BV8" s="369">
        <v>236499</v>
      </c>
      <c r="BW8" s="370"/>
      <c r="BX8" s="370"/>
      <c r="BY8" s="370"/>
      <c r="BZ8" s="370"/>
      <c r="CA8" s="370"/>
      <c r="CB8" s="370"/>
      <c r="CC8" s="371"/>
      <c r="CD8" s="372" t="s">
        <v>182</v>
      </c>
      <c r="CE8" s="373"/>
      <c r="CF8" s="373"/>
      <c r="CG8" s="373"/>
      <c r="CH8" s="373"/>
      <c r="CI8" s="373"/>
      <c r="CJ8" s="373"/>
      <c r="CK8" s="373"/>
      <c r="CL8" s="373"/>
      <c r="CM8" s="373"/>
      <c r="CN8" s="373"/>
      <c r="CO8" s="373"/>
      <c r="CP8" s="373"/>
      <c r="CQ8" s="373"/>
      <c r="CR8" s="373"/>
      <c r="CS8" s="374"/>
      <c r="CT8" s="381">
        <v>0.35</v>
      </c>
      <c r="CU8" s="382"/>
      <c r="CV8" s="382"/>
      <c r="CW8" s="382"/>
      <c r="CX8" s="382"/>
      <c r="CY8" s="382"/>
      <c r="CZ8" s="382"/>
      <c r="DA8" s="383"/>
      <c r="DB8" s="381">
        <v>0.34</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10</v>
      </c>
      <c r="M9" s="385"/>
      <c r="N9" s="385"/>
      <c r="O9" s="385"/>
      <c r="P9" s="385"/>
      <c r="Q9" s="386"/>
      <c r="R9" s="387">
        <v>21374</v>
      </c>
      <c r="S9" s="388"/>
      <c r="T9" s="388"/>
      <c r="U9" s="388"/>
      <c r="V9" s="389"/>
      <c r="W9" s="346" t="s">
        <v>183</v>
      </c>
      <c r="X9" s="347"/>
      <c r="Y9" s="347"/>
      <c r="Z9" s="347"/>
      <c r="AA9" s="347"/>
      <c r="AB9" s="347"/>
      <c r="AC9" s="347"/>
      <c r="AD9" s="347"/>
      <c r="AE9" s="347"/>
      <c r="AF9" s="347"/>
      <c r="AG9" s="347"/>
      <c r="AH9" s="347"/>
      <c r="AI9" s="347"/>
      <c r="AJ9" s="347"/>
      <c r="AK9" s="347"/>
      <c r="AL9" s="348"/>
      <c r="AM9" s="361" t="s">
        <v>185</v>
      </c>
      <c r="AN9" s="362"/>
      <c r="AO9" s="362"/>
      <c r="AP9" s="362"/>
      <c r="AQ9" s="362"/>
      <c r="AR9" s="362"/>
      <c r="AS9" s="362"/>
      <c r="AT9" s="363"/>
      <c r="AU9" s="364" t="s">
        <v>78</v>
      </c>
      <c r="AV9" s="365"/>
      <c r="AW9" s="365"/>
      <c r="AX9" s="365"/>
      <c r="AY9" s="366" t="s">
        <v>80</v>
      </c>
      <c r="AZ9" s="367"/>
      <c r="BA9" s="367"/>
      <c r="BB9" s="367"/>
      <c r="BC9" s="367"/>
      <c r="BD9" s="367"/>
      <c r="BE9" s="367"/>
      <c r="BF9" s="367"/>
      <c r="BG9" s="367"/>
      <c r="BH9" s="367"/>
      <c r="BI9" s="367"/>
      <c r="BJ9" s="367"/>
      <c r="BK9" s="367"/>
      <c r="BL9" s="367"/>
      <c r="BM9" s="368"/>
      <c r="BN9" s="369">
        <v>93967</v>
      </c>
      <c r="BO9" s="370"/>
      <c r="BP9" s="370"/>
      <c r="BQ9" s="370"/>
      <c r="BR9" s="370"/>
      <c r="BS9" s="370"/>
      <c r="BT9" s="370"/>
      <c r="BU9" s="371"/>
      <c r="BV9" s="369">
        <v>46598</v>
      </c>
      <c r="BW9" s="370"/>
      <c r="BX9" s="370"/>
      <c r="BY9" s="370"/>
      <c r="BZ9" s="370"/>
      <c r="CA9" s="370"/>
      <c r="CB9" s="370"/>
      <c r="CC9" s="371"/>
      <c r="CD9" s="372" t="s">
        <v>76</v>
      </c>
      <c r="CE9" s="373"/>
      <c r="CF9" s="373"/>
      <c r="CG9" s="373"/>
      <c r="CH9" s="373"/>
      <c r="CI9" s="373"/>
      <c r="CJ9" s="373"/>
      <c r="CK9" s="373"/>
      <c r="CL9" s="373"/>
      <c r="CM9" s="373"/>
      <c r="CN9" s="373"/>
      <c r="CO9" s="373"/>
      <c r="CP9" s="373"/>
      <c r="CQ9" s="373"/>
      <c r="CR9" s="373"/>
      <c r="CS9" s="374"/>
      <c r="CT9" s="375">
        <v>18.100000000000001</v>
      </c>
      <c r="CU9" s="376"/>
      <c r="CV9" s="376"/>
      <c r="CW9" s="376"/>
      <c r="CX9" s="376"/>
      <c r="CY9" s="376"/>
      <c r="CZ9" s="376"/>
      <c r="DA9" s="377"/>
      <c r="DB9" s="375">
        <v>18</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187</v>
      </c>
      <c r="M10" s="362"/>
      <c r="N10" s="362"/>
      <c r="O10" s="362"/>
      <c r="P10" s="362"/>
      <c r="Q10" s="363"/>
      <c r="R10" s="391">
        <v>22767</v>
      </c>
      <c r="S10" s="392"/>
      <c r="T10" s="392"/>
      <c r="U10" s="392"/>
      <c r="V10" s="393"/>
      <c r="W10" s="501"/>
      <c r="X10" s="480"/>
      <c r="Y10" s="480"/>
      <c r="Z10" s="480"/>
      <c r="AA10" s="480"/>
      <c r="AB10" s="480"/>
      <c r="AC10" s="480"/>
      <c r="AD10" s="480"/>
      <c r="AE10" s="480"/>
      <c r="AF10" s="480"/>
      <c r="AG10" s="480"/>
      <c r="AH10" s="480"/>
      <c r="AI10" s="480"/>
      <c r="AJ10" s="480"/>
      <c r="AK10" s="480"/>
      <c r="AL10" s="504"/>
      <c r="AM10" s="361" t="s">
        <v>189</v>
      </c>
      <c r="AN10" s="362"/>
      <c r="AO10" s="362"/>
      <c r="AP10" s="362"/>
      <c r="AQ10" s="362"/>
      <c r="AR10" s="362"/>
      <c r="AS10" s="362"/>
      <c r="AT10" s="363"/>
      <c r="AU10" s="364" t="s">
        <v>191</v>
      </c>
      <c r="AV10" s="365"/>
      <c r="AW10" s="365"/>
      <c r="AX10" s="365"/>
      <c r="AY10" s="366" t="s">
        <v>193</v>
      </c>
      <c r="AZ10" s="367"/>
      <c r="BA10" s="367"/>
      <c r="BB10" s="367"/>
      <c r="BC10" s="367"/>
      <c r="BD10" s="367"/>
      <c r="BE10" s="367"/>
      <c r="BF10" s="367"/>
      <c r="BG10" s="367"/>
      <c r="BH10" s="367"/>
      <c r="BI10" s="367"/>
      <c r="BJ10" s="367"/>
      <c r="BK10" s="367"/>
      <c r="BL10" s="367"/>
      <c r="BM10" s="368"/>
      <c r="BN10" s="369">
        <v>1605</v>
      </c>
      <c r="BO10" s="370"/>
      <c r="BP10" s="370"/>
      <c r="BQ10" s="370"/>
      <c r="BR10" s="370"/>
      <c r="BS10" s="370"/>
      <c r="BT10" s="370"/>
      <c r="BU10" s="371"/>
      <c r="BV10" s="369">
        <v>1942</v>
      </c>
      <c r="BW10" s="370"/>
      <c r="BX10" s="370"/>
      <c r="BY10" s="370"/>
      <c r="BZ10" s="370"/>
      <c r="CA10" s="370"/>
      <c r="CB10" s="370"/>
      <c r="CC10" s="371"/>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196</v>
      </c>
      <c r="M11" s="395"/>
      <c r="N11" s="395"/>
      <c r="O11" s="395"/>
      <c r="P11" s="395"/>
      <c r="Q11" s="396"/>
      <c r="R11" s="397" t="s">
        <v>138</v>
      </c>
      <c r="S11" s="398"/>
      <c r="T11" s="398"/>
      <c r="U11" s="398"/>
      <c r="V11" s="399"/>
      <c r="W11" s="501"/>
      <c r="X11" s="480"/>
      <c r="Y11" s="480"/>
      <c r="Z11" s="480"/>
      <c r="AA11" s="480"/>
      <c r="AB11" s="480"/>
      <c r="AC11" s="480"/>
      <c r="AD11" s="480"/>
      <c r="AE11" s="480"/>
      <c r="AF11" s="480"/>
      <c r="AG11" s="480"/>
      <c r="AH11" s="480"/>
      <c r="AI11" s="480"/>
      <c r="AJ11" s="480"/>
      <c r="AK11" s="480"/>
      <c r="AL11" s="504"/>
      <c r="AM11" s="361" t="s">
        <v>200</v>
      </c>
      <c r="AN11" s="362"/>
      <c r="AO11" s="362"/>
      <c r="AP11" s="362"/>
      <c r="AQ11" s="362"/>
      <c r="AR11" s="362"/>
      <c r="AS11" s="362"/>
      <c r="AT11" s="363"/>
      <c r="AU11" s="364" t="s">
        <v>191</v>
      </c>
      <c r="AV11" s="365"/>
      <c r="AW11" s="365"/>
      <c r="AX11" s="365"/>
      <c r="AY11" s="366" t="s">
        <v>201</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204</v>
      </c>
      <c r="CE11" s="373"/>
      <c r="CF11" s="373"/>
      <c r="CG11" s="373"/>
      <c r="CH11" s="373"/>
      <c r="CI11" s="373"/>
      <c r="CJ11" s="373"/>
      <c r="CK11" s="373"/>
      <c r="CL11" s="373"/>
      <c r="CM11" s="373"/>
      <c r="CN11" s="373"/>
      <c r="CO11" s="373"/>
      <c r="CP11" s="373"/>
      <c r="CQ11" s="373"/>
      <c r="CR11" s="373"/>
      <c r="CS11" s="374"/>
      <c r="CT11" s="381" t="s">
        <v>205</v>
      </c>
      <c r="CU11" s="382"/>
      <c r="CV11" s="382"/>
      <c r="CW11" s="382"/>
      <c r="CX11" s="382"/>
      <c r="CY11" s="382"/>
      <c r="CZ11" s="382"/>
      <c r="DA11" s="383"/>
      <c r="DB11" s="381" t="s">
        <v>205</v>
      </c>
      <c r="DC11" s="382"/>
      <c r="DD11" s="382"/>
      <c r="DE11" s="382"/>
      <c r="DF11" s="382"/>
      <c r="DG11" s="382"/>
      <c r="DH11" s="382"/>
      <c r="DI11" s="383"/>
    </row>
    <row r="12" spans="1:119" ht="18.75" customHeight="1" x14ac:dyDescent="0.15">
      <c r="A12" s="2"/>
      <c r="B12" s="528" t="s">
        <v>206</v>
      </c>
      <c r="C12" s="529"/>
      <c r="D12" s="529"/>
      <c r="E12" s="529"/>
      <c r="F12" s="529"/>
      <c r="G12" s="529"/>
      <c r="H12" s="529"/>
      <c r="I12" s="529"/>
      <c r="J12" s="529"/>
      <c r="K12" s="530"/>
      <c r="L12" s="400" t="s">
        <v>208</v>
      </c>
      <c r="M12" s="401"/>
      <c r="N12" s="401"/>
      <c r="O12" s="401"/>
      <c r="P12" s="401"/>
      <c r="Q12" s="402"/>
      <c r="R12" s="403">
        <v>21504</v>
      </c>
      <c r="S12" s="404"/>
      <c r="T12" s="404"/>
      <c r="U12" s="404"/>
      <c r="V12" s="405"/>
      <c r="W12" s="406" t="s">
        <v>5</v>
      </c>
      <c r="X12" s="365"/>
      <c r="Y12" s="365"/>
      <c r="Z12" s="365"/>
      <c r="AA12" s="365"/>
      <c r="AB12" s="407"/>
      <c r="AC12" s="408" t="s">
        <v>112</v>
      </c>
      <c r="AD12" s="409"/>
      <c r="AE12" s="409"/>
      <c r="AF12" s="409"/>
      <c r="AG12" s="410"/>
      <c r="AH12" s="408" t="s">
        <v>209</v>
      </c>
      <c r="AI12" s="409"/>
      <c r="AJ12" s="409"/>
      <c r="AK12" s="409"/>
      <c r="AL12" s="411"/>
      <c r="AM12" s="361" t="s">
        <v>211</v>
      </c>
      <c r="AN12" s="362"/>
      <c r="AO12" s="362"/>
      <c r="AP12" s="362"/>
      <c r="AQ12" s="362"/>
      <c r="AR12" s="362"/>
      <c r="AS12" s="362"/>
      <c r="AT12" s="363"/>
      <c r="AU12" s="364" t="s">
        <v>191</v>
      </c>
      <c r="AV12" s="365"/>
      <c r="AW12" s="365"/>
      <c r="AX12" s="365"/>
      <c r="AY12" s="366" t="s">
        <v>213</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215</v>
      </c>
      <c r="CE12" s="373"/>
      <c r="CF12" s="373"/>
      <c r="CG12" s="373"/>
      <c r="CH12" s="373"/>
      <c r="CI12" s="373"/>
      <c r="CJ12" s="373"/>
      <c r="CK12" s="373"/>
      <c r="CL12" s="373"/>
      <c r="CM12" s="373"/>
      <c r="CN12" s="373"/>
      <c r="CO12" s="373"/>
      <c r="CP12" s="373"/>
      <c r="CQ12" s="373"/>
      <c r="CR12" s="373"/>
      <c r="CS12" s="374"/>
      <c r="CT12" s="381" t="s">
        <v>205</v>
      </c>
      <c r="CU12" s="382"/>
      <c r="CV12" s="382"/>
      <c r="CW12" s="382"/>
      <c r="CX12" s="382"/>
      <c r="CY12" s="382"/>
      <c r="CZ12" s="382"/>
      <c r="DA12" s="383"/>
      <c r="DB12" s="381" t="s">
        <v>205</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216</v>
      </c>
      <c r="N13" s="413"/>
      <c r="O13" s="413"/>
      <c r="P13" s="413"/>
      <c r="Q13" s="414"/>
      <c r="R13" s="415">
        <v>21469</v>
      </c>
      <c r="S13" s="416"/>
      <c r="T13" s="416"/>
      <c r="U13" s="416"/>
      <c r="V13" s="417"/>
      <c r="W13" s="516" t="s">
        <v>218</v>
      </c>
      <c r="X13" s="517"/>
      <c r="Y13" s="517"/>
      <c r="Z13" s="517"/>
      <c r="AA13" s="517"/>
      <c r="AB13" s="507"/>
      <c r="AC13" s="391">
        <v>749</v>
      </c>
      <c r="AD13" s="392"/>
      <c r="AE13" s="392"/>
      <c r="AF13" s="392"/>
      <c r="AG13" s="418"/>
      <c r="AH13" s="391">
        <v>812</v>
      </c>
      <c r="AI13" s="392"/>
      <c r="AJ13" s="392"/>
      <c r="AK13" s="392"/>
      <c r="AL13" s="393"/>
      <c r="AM13" s="361" t="s">
        <v>219</v>
      </c>
      <c r="AN13" s="362"/>
      <c r="AO13" s="362"/>
      <c r="AP13" s="362"/>
      <c r="AQ13" s="362"/>
      <c r="AR13" s="362"/>
      <c r="AS13" s="362"/>
      <c r="AT13" s="363"/>
      <c r="AU13" s="364" t="s">
        <v>191</v>
      </c>
      <c r="AV13" s="365"/>
      <c r="AW13" s="365"/>
      <c r="AX13" s="365"/>
      <c r="AY13" s="366" t="s">
        <v>221</v>
      </c>
      <c r="AZ13" s="367"/>
      <c r="BA13" s="367"/>
      <c r="BB13" s="367"/>
      <c r="BC13" s="367"/>
      <c r="BD13" s="367"/>
      <c r="BE13" s="367"/>
      <c r="BF13" s="367"/>
      <c r="BG13" s="367"/>
      <c r="BH13" s="367"/>
      <c r="BI13" s="367"/>
      <c r="BJ13" s="367"/>
      <c r="BK13" s="367"/>
      <c r="BL13" s="367"/>
      <c r="BM13" s="368"/>
      <c r="BN13" s="369">
        <v>95572</v>
      </c>
      <c r="BO13" s="370"/>
      <c r="BP13" s="370"/>
      <c r="BQ13" s="370"/>
      <c r="BR13" s="370"/>
      <c r="BS13" s="370"/>
      <c r="BT13" s="370"/>
      <c r="BU13" s="371"/>
      <c r="BV13" s="369">
        <v>48540</v>
      </c>
      <c r="BW13" s="370"/>
      <c r="BX13" s="370"/>
      <c r="BY13" s="370"/>
      <c r="BZ13" s="370"/>
      <c r="CA13" s="370"/>
      <c r="CB13" s="370"/>
      <c r="CC13" s="371"/>
      <c r="CD13" s="372" t="s">
        <v>223</v>
      </c>
      <c r="CE13" s="373"/>
      <c r="CF13" s="373"/>
      <c r="CG13" s="373"/>
      <c r="CH13" s="373"/>
      <c r="CI13" s="373"/>
      <c r="CJ13" s="373"/>
      <c r="CK13" s="373"/>
      <c r="CL13" s="373"/>
      <c r="CM13" s="373"/>
      <c r="CN13" s="373"/>
      <c r="CO13" s="373"/>
      <c r="CP13" s="373"/>
      <c r="CQ13" s="373"/>
      <c r="CR13" s="373"/>
      <c r="CS13" s="374"/>
      <c r="CT13" s="375">
        <v>9.1999999999999993</v>
      </c>
      <c r="CU13" s="376"/>
      <c r="CV13" s="376"/>
      <c r="CW13" s="376"/>
      <c r="CX13" s="376"/>
      <c r="CY13" s="376"/>
      <c r="CZ13" s="376"/>
      <c r="DA13" s="377"/>
      <c r="DB13" s="375">
        <v>9</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224</v>
      </c>
      <c r="M14" s="420"/>
      <c r="N14" s="420"/>
      <c r="O14" s="420"/>
      <c r="P14" s="420"/>
      <c r="Q14" s="421"/>
      <c r="R14" s="415">
        <v>21866</v>
      </c>
      <c r="S14" s="416"/>
      <c r="T14" s="416"/>
      <c r="U14" s="416"/>
      <c r="V14" s="417"/>
      <c r="W14" s="502"/>
      <c r="X14" s="503"/>
      <c r="Y14" s="503"/>
      <c r="Z14" s="503"/>
      <c r="AA14" s="503"/>
      <c r="AB14" s="493"/>
      <c r="AC14" s="422">
        <v>7.8</v>
      </c>
      <c r="AD14" s="423"/>
      <c r="AE14" s="423"/>
      <c r="AF14" s="423"/>
      <c r="AG14" s="424"/>
      <c r="AH14" s="422">
        <v>7.9</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t="s">
        <v>205</v>
      </c>
      <c r="CU14" s="430"/>
      <c r="CV14" s="430"/>
      <c r="CW14" s="430"/>
      <c r="CX14" s="430"/>
      <c r="CY14" s="430"/>
      <c r="CZ14" s="430"/>
      <c r="DA14" s="431"/>
      <c r="DB14" s="429" t="s">
        <v>205</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216</v>
      </c>
      <c r="N15" s="413"/>
      <c r="O15" s="413"/>
      <c r="P15" s="413"/>
      <c r="Q15" s="414"/>
      <c r="R15" s="415">
        <v>21835</v>
      </c>
      <c r="S15" s="416"/>
      <c r="T15" s="416"/>
      <c r="U15" s="416"/>
      <c r="V15" s="417"/>
      <c r="W15" s="516" t="s">
        <v>7</v>
      </c>
      <c r="X15" s="517"/>
      <c r="Y15" s="517"/>
      <c r="Z15" s="517"/>
      <c r="AA15" s="517"/>
      <c r="AB15" s="507"/>
      <c r="AC15" s="391">
        <v>2055</v>
      </c>
      <c r="AD15" s="392"/>
      <c r="AE15" s="392"/>
      <c r="AF15" s="392"/>
      <c r="AG15" s="418"/>
      <c r="AH15" s="391">
        <v>2171</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2651106</v>
      </c>
      <c r="BO15" s="353"/>
      <c r="BP15" s="353"/>
      <c r="BQ15" s="353"/>
      <c r="BR15" s="353"/>
      <c r="BS15" s="353"/>
      <c r="BT15" s="353"/>
      <c r="BU15" s="354"/>
      <c r="BV15" s="352">
        <v>2561696</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232</v>
      </c>
      <c r="S16" s="435"/>
      <c r="T16" s="435"/>
      <c r="U16" s="435"/>
      <c r="V16" s="436"/>
      <c r="W16" s="502"/>
      <c r="X16" s="503"/>
      <c r="Y16" s="503"/>
      <c r="Z16" s="503"/>
      <c r="AA16" s="503"/>
      <c r="AB16" s="493"/>
      <c r="AC16" s="422">
        <v>21.4</v>
      </c>
      <c r="AD16" s="423"/>
      <c r="AE16" s="423"/>
      <c r="AF16" s="423"/>
      <c r="AG16" s="424"/>
      <c r="AH16" s="422">
        <v>21.1</v>
      </c>
      <c r="AI16" s="423"/>
      <c r="AJ16" s="423"/>
      <c r="AK16" s="423"/>
      <c r="AL16" s="425"/>
      <c r="AM16" s="361"/>
      <c r="AN16" s="362"/>
      <c r="AO16" s="362"/>
      <c r="AP16" s="362"/>
      <c r="AQ16" s="362"/>
      <c r="AR16" s="362"/>
      <c r="AS16" s="362"/>
      <c r="AT16" s="363"/>
      <c r="AU16" s="364"/>
      <c r="AV16" s="365"/>
      <c r="AW16" s="365"/>
      <c r="AX16" s="365"/>
      <c r="AY16" s="366" t="s">
        <v>109</v>
      </c>
      <c r="AZ16" s="367"/>
      <c r="BA16" s="367"/>
      <c r="BB16" s="367"/>
      <c r="BC16" s="367"/>
      <c r="BD16" s="367"/>
      <c r="BE16" s="367"/>
      <c r="BF16" s="367"/>
      <c r="BG16" s="367"/>
      <c r="BH16" s="367"/>
      <c r="BI16" s="367"/>
      <c r="BJ16" s="367"/>
      <c r="BK16" s="367"/>
      <c r="BL16" s="367"/>
      <c r="BM16" s="368"/>
      <c r="BN16" s="369">
        <v>7593823</v>
      </c>
      <c r="BO16" s="370"/>
      <c r="BP16" s="370"/>
      <c r="BQ16" s="370"/>
      <c r="BR16" s="370"/>
      <c r="BS16" s="370"/>
      <c r="BT16" s="370"/>
      <c r="BU16" s="371"/>
      <c r="BV16" s="369">
        <v>7529706</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232</v>
      </c>
      <c r="S17" s="435"/>
      <c r="T17" s="435"/>
      <c r="U17" s="435"/>
      <c r="V17" s="436"/>
      <c r="W17" s="516" t="s">
        <v>96</v>
      </c>
      <c r="X17" s="517"/>
      <c r="Y17" s="517"/>
      <c r="Z17" s="517"/>
      <c r="AA17" s="517"/>
      <c r="AB17" s="507"/>
      <c r="AC17" s="391">
        <v>6777</v>
      </c>
      <c r="AD17" s="392"/>
      <c r="AE17" s="392"/>
      <c r="AF17" s="392"/>
      <c r="AG17" s="418"/>
      <c r="AH17" s="391">
        <v>7320</v>
      </c>
      <c r="AI17" s="392"/>
      <c r="AJ17" s="392"/>
      <c r="AK17" s="392"/>
      <c r="AL17" s="393"/>
      <c r="AM17" s="361"/>
      <c r="AN17" s="362"/>
      <c r="AO17" s="362"/>
      <c r="AP17" s="362"/>
      <c r="AQ17" s="362"/>
      <c r="AR17" s="362"/>
      <c r="AS17" s="362"/>
      <c r="AT17" s="363"/>
      <c r="AU17" s="364"/>
      <c r="AV17" s="365"/>
      <c r="AW17" s="365"/>
      <c r="AX17" s="365"/>
      <c r="AY17" s="366" t="s">
        <v>233</v>
      </c>
      <c r="AZ17" s="367"/>
      <c r="BA17" s="367"/>
      <c r="BB17" s="367"/>
      <c r="BC17" s="367"/>
      <c r="BD17" s="367"/>
      <c r="BE17" s="367"/>
      <c r="BF17" s="367"/>
      <c r="BG17" s="367"/>
      <c r="BH17" s="367"/>
      <c r="BI17" s="367"/>
      <c r="BJ17" s="367"/>
      <c r="BK17" s="367"/>
      <c r="BL17" s="367"/>
      <c r="BM17" s="368"/>
      <c r="BN17" s="369">
        <v>3299777</v>
      </c>
      <c r="BO17" s="370"/>
      <c r="BP17" s="370"/>
      <c r="BQ17" s="370"/>
      <c r="BR17" s="370"/>
      <c r="BS17" s="370"/>
      <c r="BT17" s="370"/>
      <c r="BU17" s="371"/>
      <c r="BV17" s="369">
        <v>3187023</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234</v>
      </c>
      <c r="C18" s="441"/>
      <c r="D18" s="441"/>
      <c r="E18" s="442"/>
      <c r="F18" s="442"/>
      <c r="G18" s="442"/>
      <c r="H18" s="442"/>
      <c r="I18" s="442"/>
      <c r="J18" s="442"/>
      <c r="K18" s="442"/>
      <c r="L18" s="443">
        <v>470.97</v>
      </c>
      <c r="M18" s="443"/>
      <c r="N18" s="443"/>
      <c r="O18" s="443"/>
      <c r="P18" s="443"/>
      <c r="Q18" s="443"/>
      <c r="R18" s="444"/>
      <c r="S18" s="444"/>
      <c r="T18" s="444"/>
      <c r="U18" s="444"/>
      <c r="V18" s="445"/>
      <c r="W18" s="518"/>
      <c r="X18" s="519"/>
      <c r="Y18" s="519"/>
      <c r="Z18" s="519"/>
      <c r="AA18" s="519"/>
      <c r="AB18" s="510"/>
      <c r="AC18" s="446">
        <v>70.7</v>
      </c>
      <c r="AD18" s="447"/>
      <c r="AE18" s="447"/>
      <c r="AF18" s="447"/>
      <c r="AG18" s="448"/>
      <c r="AH18" s="446">
        <v>71</v>
      </c>
      <c r="AI18" s="447"/>
      <c r="AJ18" s="447"/>
      <c r="AK18" s="447"/>
      <c r="AL18" s="449"/>
      <c r="AM18" s="361"/>
      <c r="AN18" s="362"/>
      <c r="AO18" s="362"/>
      <c r="AP18" s="362"/>
      <c r="AQ18" s="362"/>
      <c r="AR18" s="362"/>
      <c r="AS18" s="362"/>
      <c r="AT18" s="363"/>
      <c r="AU18" s="364"/>
      <c r="AV18" s="365"/>
      <c r="AW18" s="365"/>
      <c r="AX18" s="365"/>
      <c r="AY18" s="366" t="s">
        <v>235</v>
      </c>
      <c r="AZ18" s="367"/>
      <c r="BA18" s="367"/>
      <c r="BB18" s="367"/>
      <c r="BC18" s="367"/>
      <c r="BD18" s="367"/>
      <c r="BE18" s="367"/>
      <c r="BF18" s="367"/>
      <c r="BG18" s="367"/>
      <c r="BH18" s="367"/>
      <c r="BI18" s="367"/>
      <c r="BJ18" s="367"/>
      <c r="BK18" s="367"/>
      <c r="BL18" s="367"/>
      <c r="BM18" s="368"/>
      <c r="BN18" s="369">
        <v>7559696</v>
      </c>
      <c r="BO18" s="370"/>
      <c r="BP18" s="370"/>
      <c r="BQ18" s="370"/>
      <c r="BR18" s="370"/>
      <c r="BS18" s="370"/>
      <c r="BT18" s="370"/>
      <c r="BU18" s="371"/>
      <c r="BV18" s="369">
        <v>7945522</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74</v>
      </c>
      <c r="C19" s="441"/>
      <c r="D19" s="441"/>
      <c r="E19" s="442"/>
      <c r="F19" s="442"/>
      <c r="G19" s="442"/>
      <c r="H19" s="442"/>
      <c r="I19" s="442"/>
      <c r="J19" s="442"/>
      <c r="K19" s="442"/>
      <c r="L19" s="450">
        <v>45</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236</v>
      </c>
      <c r="AZ19" s="367"/>
      <c r="BA19" s="367"/>
      <c r="BB19" s="367"/>
      <c r="BC19" s="367"/>
      <c r="BD19" s="367"/>
      <c r="BE19" s="367"/>
      <c r="BF19" s="367"/>
      <c r="BG19" s="367"/>
      <c r="BH19" s="367"/>
      <c r="BI19" s="367"/>
      <c r="BJ19" s="367"/>
      <c r="BK19" s="367"/>
      <c r="BL19" s="367"/>
      <c r="BM19" s="368"/>
      <c r="BN19" s="369">
        <v>9632278</v>
      </c>
      <c r="BO19" s="370"/>
      <c r="BP19" s="370"/>
      <c r="BQ19" s="370"/>
      <c r="BR19" s="370"/>
      <c r="BS19" s="370"/>
      <c r="BT19" s="370"/>
      <c r="BU19" s="371"/>
      <c r="BV19" s="369">
        <v>9753460</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239</v>
      </c>
      <c r="C20" s="441"/>
      <c r="D20" s="441"/>
      <c r="E20" s="442"/>
      <c r="F20" s="442"/>
      <c r="G20" s="442"/>
      <c r="H20" s="442"/>
      <c r="I20" s="442"/>
      <c r="J20" s="442"/>
      <c r="K20" s="442"/>
      <c r="L20" s="450">
        <v>9111</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242</v>
      </c>
      <c r="C22" s="563"/>
      <c r="D22" s="564"/>
      <c r="E22" s="512" t="s">
        <v>5</v>
      </c>
      <c r="F22" s="517"/>
      <c r="G22" s="517"/>
      <c r="H22" s="517"/>
      <c r="I22" s="517"/>
      <c r="J22" s="517"/>
      <c r="K22" s="507"/>
      <c r="L22" s="512" t="s">
        <v>245</v>
      </c>
      <c r="M22" s="517"/>
      <c r="N22" s="517"/>
      <c r="O22" s="517"/>
      <c r="P22" s="507"/>
      <c r="Q22" s="539" t="s">
        <v>246</v>
      </c>
      <c r="R22" s="540"/>
      <c r="S22" s="540"/>
      <c r="T22" s="540"/>
      <c r="U22" s="540"/>
      <c r="V22" s="541"/>
      <c r="W22" s="571" t="s">
        <v>248</v>
      </c>
      <c r="X22" s="563"/>
      <c r="Y22" s="564"/>
      <c r="Z22" s="512" t="s">
        <v>5</v>
      </c>
      <c r="AA22" s="517"/>
      <c r="AB22" s="517"/>
      <c r="AC22" s="517"/>
      <c r="AD22" s="517"/>
      <c r="AE22" s="517"/>
      <c r="AF22" s="517"/>
      <c r="AG22" s="507"/>
      <c r="AH22" s="545" t="s">
        <v>186</v>
      </c>
      <c r="AI22" s="517"/>
      <c r="AJ22" s="517"/>
      <c r="AK22" s="517"/>
      <c r="AL22" s="507"/>
      <c r="AM22" s="545" t="s">
        <v>249</v>
      </c>
      <c r="AN22" s="546"/>
      <c r="AO22" s="546"/>
      <c r="AP22" s="546"/>
      <c r="AQ22" s="546"/>
      <c r="AR22" s="547"/>
      <c r="AS22" s="539" t="s">
        <v>246</v>
      </c>
      <c r="AT22" s="540"/>
      <c r="AU22" s="540"/>
      <c r="AV22" s="540"/>
      <c r="AW22" s="540"/>
      <c r="AX22" s="551"/>
      <c r="AY22" s="349" t="s">
        <v>250</v>
      </c>
      <c r="AZ22" s="350"/>
      <c r="BA22" s="350"/>
      <c r="BB22" s="350"/>
      <c r="BC22" s="350"/>
      <c r="BD22" s="350"/>
      <c r="BE22" s="350"/>
      <c r="BF22" s="350"/>
      <c r="BG22" s="350"/>
      <c r="BH22" s="350"/>
      <c r="BI22" s="350"/>
      <c r="BJ22" s="350"/>
      <c r="BK22" s="350"/>
      <c r="BL22" s="350"/>
      <c r="BM22" s="351"/>
      <c r="BN22" s="352">
        <v>16919357</v>
      </c>
      <c r="BO22" s="353"/>
      <c r="BP22" s="353"/>
      <c r="BQ22" s="353"/>
      <c r="BR22" s="353"/>
      <c r="BS22" s="353"/>
      <c r="BT22" s="353"/>
      <c r="BU22" s="354"/>
      <c r="BV22" s="352">
        <v>17700237</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254</v>
      </c>
      <c r="AZ23" s="367"/>
      <c r="BA23" s="367"/>
      <c r="BB23" s="367"/>
      <c r="BC23" s="367"/>
      <c r="BD23" s="367"/>
      <c r="BE23" s="367"/>
      <c r="BF23" s="367"/>
      <c r="BG23" s="367"/>
      <c r="BH23" s="367"/>
      <c r="BI23" s="367"/>
      <c r="BJ23" s="367"/>
      <c r="BK23" s="367"/>
      <c r="BL23" s="367"/>
      <c r="BM23" s="368"/>
      <c r="BN23" s="369">
        <v>11274283</v>
      </c>
      <c r="BO23" s="370"/>
      <c r="BP23" s="370"/>
      <c r="BQ23" s="370"/>
      <c r="BR23" s="370"/>
      <c r="BS23" s="370"/>
      <c r="BT23" s="370"/>
      <c r="BU23" s="371"/>
      <c r="BV23" s="369">
        <v>11415907</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255</v>
      </c>
      <c r="F24" s="362"/>
      <c r="G24" s="362"/>
      <c r="H24" s="362"/>
      <c r="I24" s="362"/>
      <c r="J24" s="362"/>
      <c r="K24" s="363"/>
      <c r="L24" s="391">
        <v>1</v>
      </c>
      <c r="M24" s="392"/>
      <c r="N24" s="392"/>
      <c r="O24" s="392"/>
      <c r="P24" s="418"/>
      <c r="Q24" s="391">
        <v>7800</v>
      </c>
      <c r="R24" s="392"/>
      <c r="S24" s="392"/>
      <c r="T24" s="392"/>
      <c r="U24" s="392"/>
      <c r="V24" s="418"/>
      <c r="W24" s="572"/>
      <c r="X24" s="566"/>
      <c r="Y24" s="567"/>
      <c r="Z24" s="390" t="s">
        <v>257</v>
      </c>
      <c r="AA24" s="362"/>
      <c r="AB24" s="362"/>
      <c r="AC24" s="362"/>
      <c r="AD24" s="362"/>
      <c r="AE24" s="362"/>
      <c r="AF24" s="362"/>
      <c r="AG24" s="363"/>
      <c r="AH24" s="391">
        <v>253</v>
      </c>
      <c r="AI24" s="392"/>
      <c r="AJ24" s="392"/>
      <c r="AK24" s="392"/>
      <c r="AL24" s="418"/>
      <c r="AM24" s="391">
        <v>731929</v>
      </c>
      <c r="AN24" s="392"/>
      <c r="AO24" s="392"/>
      <c r="AP24" s="392"/>
      <c r="AQ24" s="392"/>
      <c r="AR24" s="418"/>
      <c r="AS24" s="391">
        <v>2893</v>
      </c>
      <c r="AT24" s="392"/>
      <c r="AU24" s="392"/>
      <c r="AV24" s="392"/>
      <c r="AW24" s="392"/>
      <c r="AX24" s="393"/>
      <c r="AY24" s="464" t="s">
        <v>258</v>
      </c>
      <c r="AZ24" s="465"/>
      <c r="BA24" s="465"/>
      <c r="BB24" s="465"/>
      <c r="BC24" s="465"/>
      <c r="BD24" s="465"/>
      <c r="BE24" s="465"/>
      <c r="BF24" s="465"/>
      <c r="BG24" s="465"/>
      <c r="BH24" s="465"/>
      <c r="BI24" s="465"/>
      <c r="BJ24" s="465"/>
      <c r="BK24" s="465"/>
      <c r="BL24" s="465"/>
      <c r="BM24" s="466"/>
      <c r="BN24" s="369">
        <v>13052617</v>
      </c>
      <c r="BO24" s="370"/>
      <c r="BP24" s="370"/>
      <c r="BQ24" s="370"/>
      <c r="BR24" s="370"/>
      <c r="BS24" s="370"/>
      <c r="BT24" s="370"/>
      <c r="BU24" s="371"/>
      <c r="BV24" s="369">
        <v>13481310</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260</v>
      </c>
      <c r="F25" s="362"/>
      <c r="G25" s="362"/>
      <c r="H25" s="362"/>
      <c r="I25" s="362"/>
      <c r="J25" s="362"/>
      <c r="K25" s="363"/>
      <c r="L25" s="391">
        <v>1</v>
      </c>
      <c r="M25" s="392"/>
      <c r="N25" s="392"/>
      <c r="O25" s="392"/>
      <c r="P25" s="418"/>
      <c r="Q25" s="391">
        <v>6500</v>
      </c>
      <c r="R25" s="392"/>
      <c r="S25" s="392"/>
      <c r="T25" s="392"/>
      <c r="U25" s="392"/>
      <c r="V25" s="418"/>
      <c r="W25" s="572"/>
      <c r="X25" s="566"/>
      <c r="Y25" s="567"/>
      <c r="Z25" s="390" t="s">
        <v>262</v>
      </c>
      <c r="AA25" s="362"/>
      <c r="AB25" s="362"/>
      <c r="AC25" s="362"/>
      <c r="AD25" s="362"/>
      <c r="AE25" s="362"/>
      <c r="AF25" s="362"/>
      <c r="AG25" s="363"/>
      <c r="AH25" s="391" t="s">
        <v>205</v>
      </c>
      <c r="AI25" s="392"/>
      <c r="AJ25" s="392"/>
      <c r="AK25" s="392"/>
      <c r="AL25" s="418"/>
      <c r="AM25" s="391" t="s">
        <v>205</v>
      </c>
      <c r="AN25" s="392"/>
      <c r="AO25" s="392"/>
      <c r="AP25" s="392"/>
      <c r="AQ25" s="392"/>
      <c r="AR25" s="418"/>
      <c r="AS25" s="391" t="s">
        <v>205</v>
      </c>
      <c r="AT25" s="392"/>
      <c r="AU25" s="392"/>
      <c r="AV25" s="392"/>
      <c r="AW25" s="392"/>
      <c r="AX25" s="393"/>
      <c r="AY25" s="349" t="s">
        <v>39</v>
      </c>
      <c r="AZ25" s="350"/>
      <c r="BA25" s="350"/>
      <c r="BB25" s="350"/>
      <c r="BC25" s="350"/>
      <c r="BD25" s="350"/>
      <c r="BE25" s="350"/>
      <c r="BF25" s="350"/>
      <c r="BG25" s="350"/>
      <c r="BH25" s="350"/>
      <c r="BI25" s="350"/>
      <c r="BJ25" s="350"/>
      <c r="BK25" s="350"/>
      <c r="BL25" s="350"/>
      <c r="BM25" s="351"/>
      <c r="BN25" s="352">
        <v>208887</v>
      </c>
      <c r="BO25" s="353"/>
      <c r="BP25" s="353"/>
      <c r="BQ25" s="353"/>
      <c r="BR25" s="353"/>
      <c r="BS25" s="353"/>
      <c r="BT25" s="353"/>
      <c r="BU25" s="354"/>
      <c r="BV25" s="352">
        <v>291761</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263</v>
      </c>
      <c r="F26" s="362"/>
      <c r="G26" s="362"/>
      <c r="H26" s="362"/>
      <c r="I26" s="362"/>
      <c r="J26" s="362"/>
      <c r="K26" s="363"/>
      <c r="L26" s="391">
        <v>1</v>
      </c>
      <c r="M26" s="392"/>
      <c r="N26" s="392"/>
      <c r="O26" s="392"/>
      <c r="P26" s="418"/>
      <c r="Q26" s="391">
        <v>6100</v>
      </c>
      <c r="R26" s="392"/>
      <c r="S26" s="392"/>
      <c r="T26" s="392"/>
      <c r="U26" s="392"/>
      <c r="V26" s="418"/>
      <c r="W26" s="572"/>
      <c r="X26" s="566"/>
      <c r="Y26" s="567"/>
      <c r="Z26" s="390" t="s">
        <v>264</v>
      </c>
      <c r="AA26" s="470"/>
      <c r="AB26" s="470"/>
      <c r="AC26" s="470"/>
      <c r="AD26" s="470"/>
      <c r="AE26" s="470"/>
      <c r="AF26" s="470"/>
      <c r="AG26" s="471"/>
      <c r="AH26" s="391">
        <v>22</v>
      </c>
      <c r="AI26" s="392"/>
      <c r="AJ26" s="392"/>
      <c r="AK26" s="392"/>
      <c r="AL26" s="418"/>
      <c r="AM26" s="391">
        <v>66726</v>
      </c>
      <c r="AN26" s="392"/>
      <c r="AO26" s="392"/>
      <c r="AP26" s="392"/>
      <c r="AQ26" s="392"/>
      <c r="AR26" s="418"/>
      <c r="AS26" s="391">
        <v>3033</v>
      </c>
      <c r="AT26" s="392"/>
      <c r="AU26" s="392"/>
      <c r="AV26" s="392"/>
      <c r="AW26" s="392"/>
      <c r="AX26" s="393"/>
      <c r="AY26" s="372" t="s">
        <v>265</v>
      </c>
      <c r="AZ26" s="373"/>
      <c r="BA26" s="373"/>
      <c r="BB26" s="373"/>
      <c r="BC26" s="373"/>
      <c r="BD26" s="373"/>
      <c r="BE26" s="373"/>
      <c r="BF26" s="373"/>
      <c r="BG26" s="373"/>
      <c r="BH26" s="373"/>
      <c r="BI26" s="373"/>
      <c r="BJ26" s="373"/>
      <c r="BK26" s="373"/>
      <c r="BL26" s="373"/>
      <c r="BM26" s="374"/>
      <c r="BN26" s="369" t="s">
        <v>205</v>
      </c>
      <c r="BO26" s="370"/>
      <c r="BP26" s="370"/>
      <c r="BQ26" s="370"/>
      <c r="BR26" s="370"/>
      <c r="BS26" s="370"/>
      <c r="BT26" s="370"/>
      <c r="BU26" s="371"/>
      <c r="BV26" s="369" t="s">
        <v>205</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266</v>
      </c>
      <c r="F27" s="362"/>
      <c r="G27" s="362"/>
      <c r="H27" s="362"/>
      <c r="I27" s="362"/>
      <c r="J27" s="362"/>
      <c r="K27" s="363"/>
      <c r="L27" s="391">
        <v>1</v>
      </c>
      <c r="M27" s="392"/>
      <c r="N27" s="392"/>
      <c r="O27" s="392"/>
      <c r="P27" s="418"/>
      <c r="Q27" s="391">
        <v>3050</v>
      </c>
      <c r="R27" s="392"/>
      <c r="S27" s="392"/>
      <c r="T27" s="392"/>
      <c r="U27" s="392"/>
      <c r="V27" s="418"/>
      <c r="W27" s="572"/>
      <c r="X27" s="566"/>
      <c r="Y27" s="567"/>
      <c r="Z27" s="390" t="s">
        <v>267</v>
      </c>
      <c r="AA27" s="362"/>
      <c r="AB27" s="362"/>
      <c r="AC27" s="362"/>
      <c r="AD27" s="362"/>
      <c r="AE27" s="362"/>
      <c r="AF27" s="362"/>
      <c r="AG27" s="363"/>
      <c r="AH27" s="391">
        <v>11</v>
      </c>
      <c r="AI27" s="392"/>
      <c r="AJ27" s="392"/>
      <c r="AK27" s="392"/>
      <c r="AL27" s="418"/>
      <c r="AM27" s="391">
        <v>30778</v>
      </c>
      <c r="AN27" s="392"/>
      <c r="AO27" s="392"/>
      <c r="AP27" s="392"/>
      <c r="AQ27" s="392"/>
      <c r="AR27" s="418"/>
      <c r="AS27" s="391">
        <v>2798</v>
      </c>
      <c r="AT27" s="392"/>
      <c r="AU27" s="392"/>
      <c r="AV27" s="392"/>
      <c r="AW27" s="392"/>
      <c r="AX27" s="393"/>
      <c r="AY27" s="426" t="s">
        <v>270</v>
      </c>
      <c r="AZ27" s="427"/>
      <c r="BA27" s="427"/>
      <c r="BB27" s="427"/>
      <c r="BC27" s="427"/>
      <c r="BD27" s="427"/>
      <c r="BE27" s="427"/>
      <c r="BF27" s="427"/>
      <c r="BG27" s="427"/>
      <c r="BH27" s="427"/>
      <c r="BI27" s="427"/>
      <c r="BJ27" s="427"/>
      <c r="BK27" s="427"/>
      <c r="BL27" s="427"/>
      <c r="BM27" s="428"/>
      <c r="BN27" s="467" t="s">
        <v>205</v>
      </c>
      <c r="BO27" s="468"/>
      <c r="BP27" s="468"/>
      <c r="BQ27" s="468"/>
      <c r="BR27" s="468"/>
      <c r="BS27" s="468"/>
      <c r="BT27" s="468"/>
      <c r="BU27" s="469"/>
      <c r="BV27" s="467" t="s">
        <v>205</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271</v>
      </c>
      <c r="F28" s="362"/>
      <c r="G28" s="362"/>
      <c r="H28" s="362"/>
      <c r="I28" s="362"/>
      <c r="J28" s="362"/>
      <c r="K28" s="363"/>
      <c r="L28" s="391">
        <v>1</v>
      </c>
      <c r="M28" s="392"/>
      <c r="N28" s="392"/>
      <c r="O28" s="392"/>
      <c r="P28" s="418"/>
      <c r="Q28" s="391">
        <v>2370</v>
      </c>
      <c r="R28" s="392"/>
      <c r="S28" s="392"/>
      <c r="T28" s="392"/>
      <c r="U28" s="392"/>
      <c r="V28" s="418"/>
      <c r="W28" s="572"/>
      <c r="X28" s="566"/>
      <c r="Y28" s="567"/>
      <c r="Z28" s="390" t="s">
        <v>37</v>
      </c>
      <c r="AA28" s="362"/>
      <c r="AB28" s="362"/>
      <c r="AC28" s="362"/>
      <c r="AD28" s="362"/>
      <c r="AE28" s="362"/>
      <c r="AF28" s="362"/>
      <c r="AG28" s="363"/>
      <c r="AH28" s="391" t="s">
        <v>205</v>
      </c>
      <c r="AI28" s="392"/>
      <c r="AJ28" s="392"/>
      <c r="AK28" s="392"/>
      <c r="AL28" s="418"/>
      <c r="AM28" s="391" t="s">
        <v>205</v>
      </c>
      <c r="AN28" s="392"/>
      <c r="AO28" s="392"/>
      <c r="AP28" s="392"/>
      <c r="AQ28" s="392"/>
      <c r="AR28" s="418"/>
      <c r="AS28" s="391" t="s">
        <v>205</v>
      </c>
      <c r="AT28" s="392"/>
      <c r="AU28" s="392"/>
      <c r="AV28" s="392"/>
      <c r="AW28" s="392"/>
      <c r="AX28" s="393"/>
      <c r="AY28" s="553" t="s">
        <v>272</v>
      </c>
      <c r="AZ28" s="554"/>
      <c r="BA28" s="554"/>
      <c r="BB28" s="555"/>
      <c r="BC28" s="349" t="s">
        <v>103</v>
      </c>
      <c r="BD28" s="350"/>
      <c r="BE28" s="350"/>
      <c r="BF28" s="350"/>
      <c r="BG28" s="350"/>
      <c r="BH28" s="350"/>
      <c r="BI28" s="350"/>
      <c r="BJ28" s="350"/>
      <c r="BK28" s="350"/>
      <c r="BL28" s="350"/>
      <c r="BM28" s="351"/>
      <c r="BN28" s="352">
        <v>1702099</v>
      </c>
      <c r="BO28" s="353"/>
      <c r="BP28" s="353"/>
      <c r="BQ28" s="353"/>
      <c r="BR28" s="353"/>
      <c r="BS28" s="353"/>
      <c r="BT28" s="353"/>
      <c r="BU28" s="354"/>
      <c r="BV28" s="352">
        <v>1585494</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275</v>
      </c>
      <c r="F29" s="362"/>
      <c r="G29" s="362"/>
      <c r="H29" s="362"/>
      <c r="I29" s="362"/>
      <c r="J29" s="362"/>
      <c r="K29" s="363"/>
      <c r="L29" s="391">
        <v>16</v>
      </c>
      <c r="M29" s="392"/>
      <c r="N29" s="392"/>
      <c r="O29" s="392"/>
      <c r="P29" s="418"/>
      <c r="Q29" s="391">
        <v>2140</v>
      </c>
      <c r="R29" s="392"/>
      <c r="S29" s="392"/>
      <c r="T29" s="392"/>
      <c r="U29" s="392"/>
      <c r="V29" s="418"/>
      <c r="W29" s="573"/>
      <c r="X29" s="574"/>
      <c r="Y29" s="575"/>
      <c r="Z29" s="390" t="s">
        <v>277</v>
      </c>
      <c r="AA29" s="362"/>
      <c r="AB29" s="362"/>
      <c r="AC29" s="362"/>
      <c r="AD29" s="362"/>
      <c r="AE29" s="362"/>
      <c r="AF29" s="362"/>
      <c r="AG29" s="363"/>
      <c r="AH29" s="391">
        <v>264</v>
      </c>
      <c r="AI29" s="392"/>
      <c r="AJ29" s="392"/>
      <c r="AK29" s="392"/>
      <c r="AL29" s="418"/>
      <c r="AM29" s="391">
        <v>762707</v>
      </c>
      <c r="AN29" s="392"/>
      <c r="AO29" s="392"/>
      <c r="AP29" s="392"/>
      <c r="AQ29" s="392"/>
      <c r="AR29" s="418"/>
      <c r="AS29" s="391">
        <v>2889</v>
      </c>
      <c r="AT29" s="392"/>
      <c r="AU29" s="392"/>
      <c r="AV29" s="392"/>
      <c r="AW29" s="392"/>
      <c r="AX29" s="393"/>
      <c r="AY29" s="556"/>
      <c r="AZ29" s="557"/>
      <c r="BA29" s="557"/>
      <c r="BB29" s="558"/>
      <c r="BC29" s="366" t="s">
        <v>279</v>
      </c>
      <c r="BD29" s="367"/>
      <c r="BE29" s="367"/>
      <c r="BF29" s="367"/>
      <c r="BG29" s="367"/>
      <c r="BH29" s="367"/>
      <c r="BI29" s="367"/>
      <c r="BJ29" s="367"/>
      <c r="BK29" s="367"/>
      <c r="BL29" s="367"/>
      <c r="BM29" s="368"/>
      <c r="BN29" s="369">
        <v>2642810</v>
      </c>
      <c r="BO29" s="370"/>
      <c r="BP29" s="370"/>
      <c r="BQ29" s="370"/>
      <c r="BR29" s="370"/>
      <c r="BS29" s="370"/>
      <c r="BT29" s="370"/>
      <c r="BU29" s="371"/>
      <c r="BV29" s="369">
        <v>2487640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280</v>
      </c>
      <c r="X30" s="476"/>
      <c r="Y30" s="476"/>
      <c r="Z30" s="476"/>
      <c r="AA30" s="476"/>
      <c r="AB30" s="476"/>
      <c r="AC30" s="476"/>
      <c r="AD30" s="476"/>
      <c r="AE30" s="476"/>
      <c r="AF30" s="476"/>
      <c r="AG30" s="477"/>
      <c r="AH30" s="446">
        <v>97.1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77</v>
      </c>
      <c r="BD30" s="465"/>
      <c r="BE30" s="465"/>
      <c r="BF30" s="465"/>
      <c r="BG30" s="465"/>
      <c r="BH30" s="465"/>
      <c r="BI30" s="465"/>
      <c r="BJ30" s="465"/>
      <c r="BK30" s="465"/>
      <c r="BL30" s="465"/>
      <c r="BM30" s="466"/>
      <c r="BN30" s="467">
        <v>5324113</v>
      </c>
      <c r="BO30" s="468"/>
      <c r="BP30" s="468"/>
      <c r="BQ30" s="468"/>
      <c r="BR30" s="468"/>
      <c r="BS30" s="468"/>
      <c r="BT30" s="468"/>
      <c r="BU30" s="469"/>
      <c r="BV30" s="467">
        <v>5199112</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190</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282</v>
      </c>
      <c r="AN32" s="373"/>
      <c r="AO32" s="373"/>
      <c r="AP32" s="373"/>
      <c r="AQ32" s="373"/>
      <c r="AR32" s="373"/>
      <c r="AS32" s="373"/>
      <c r="AT32" s="373"/>
      <c r="AU32" s="373"/>
      <c r="AV32" s="373"/>
      <c r="AW32" s="373"/>
      <c r="AX32" s="373"/>
      <c r="AY32" s="373"/>
      <c r="AZ32" s="373"/>
      <c r="BA32" s="373"/>
      <c r="BB32" s="373"/>
      <c r="BC32" s="373"/>
      <c r="BE32" s="373" t="s">
        <v>283</v>
      </c>
      <c r="BF32" s="373"/>
      <c r="BG32" s="373"/>
      <c r="BH32" s="373"/>
      <c r="BI32" s="373"/>
      <c r="BJ32" s="373"/>
      <c r="BK32" s="373"/>
      <c r="BL32" s="373"/>
      <c r="BM32" s="373"/>
      <c r="BN32" s="373"/>
      <c r="BO32" s="373"/>
      <c r="BP32" s="373"/>
      <c r="BQ32" s="373"/>
      <c r="BR32" s="373"/>
      <c r="BS32" s="373"/>
      <c r="BT32" s="373"/>
      <c r="BU32" s="373"/>
      <c r="BW32" s="373" t="s">
        <v>284</v>
      </c>
      <c r="BX32" s="373"/>
      <c r="BY32" s="373"/>
      <c r="BZ32" s="373"/>
      <c r="CA32" s="373"/>
      <c r="CB32" s="373"/>
      <c r="CC32" s="373"/>
      <c r="CD32" s="373"/>
      <c r="CE32" s="373"/>
      <c r="CF32" s="373"/>
      <c r="CG32" s="373"/>
      <c r="CH32" s="373"/>
      <c r="CI32" s="373"/>
      <c r="CJ32" s="373"/>
      <c r="CK32" s="373"/>
      <c r="CL32" s="373"/>
      <c r="CM32" s="373"/>
      <c r="CO32" s="373" t="s">
        <v>286</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123</v>
      </c>
      <c r="D33" s="479"/>
      <c r="E33" s="480" t="s">
        <v>287</v>
      </c>
      <c r="F33" s="480"/>
      <c r="G33" s="480"/>
      <c r="H33" s="480"/>
      <c r="I33" s="480"/>
      <c r="J33" s="480"/>
      <c r="K33" s="480"/>
      <c r="L33" s="480"/>
      <c r="M33" s="480"/>
      <c r="N33" s="480"/>
      <c r="O33" s="480"/>
      <c r="P33" s="480"/>
      <c r="Q33" s="480"/>
      <c r="R33" s="480"/>
      <c r="S33" s="480"/>
      <c r="T33" s="12"/>
      <c r="U33" s="479" t="s">
        <v>123</v>
      </c>
      <c r="V33" s="479"/>
      <c r="W33" s="480" t="s">
        <v>287</v>
      </c>
      <c r="X33" s="480"/>
      <c r="Y33" s="480"/>
      <c r="Z33" s="480"/>
      <c r="AA33" s="480"/>
      <c r="AB33" s="480"/>
      <c r="AC33" s="480"/>
      <c r="AD33" s="480"/>
      <c r="AE33" s="480"/>
      <c r="AF33" s="480"/>
      <c r="AG33" s="480"/>
      <c r="AH33" s="480"/>
      <c r="AI33" s="480"/>
      <c r="AJ33" s="480"/>
      <c r="AK33" s="480"/>
      <c r="AL33" s="12"/>
      <c r="AM33" s="479" t="s">
        <v>123</v>
      </c>
      <c r="AN33" s="479"/>
      <c r="AO33" s="480" t="s">
        <v>287</v>
      </c>
      <c r="AP33" s="480"/>
      <c r="AQ33" s="480"/>
      <c r="AR33" s="480"/>
      <c r="AS33" s="480"/>
      <c r="AT33" s="480"/>
      <c r="AU33" s="480"/>
      <c r="AV33" s="480"/>
      <c r="AW33" s="480"/>
      <c r="AX33" s="480"/>
      <c r="AY33" s="480"/>
      <c r="AZ33" s="480"/>
      <c r="BA33" s="480"/>
      <c r="BB33" s="480"/>
      <c r="BC33" s="480"/>
      <c r="BD33" s="8"/>
      <c r="BE33" s="480" t="s">
        <v>288</v>
      </c>
      <c r="BF33" s="480"/>
      <c r="BG33" s="480" t="s">
        <v>172</v>
      </c>
      <c r="BH33" s="480"/>
      <c r="BI33" s="480"/>
      <c r="BJ33" s="480"/>
      <c r="BK33" s="480"/>
      <c r="BL33" s="480"/>
      <c r="BM33" s="480"/>
      <c r="BN33" s="480"/>
      <c r="BO33" s="480"/>
      <c r="BP33" s="480"/>
      <c r="BQ33" s="480"/>
      <c r="BR33" s="480"/>
      <c r="BS33" s="480"/>
      <c r="BT33" s="480"/>
      <c r="BU33" s="480"/>
      <c r="BV33" s="8"/>
      <c r="BW33" s="479" t="s">
        <v>288</v>
      </c>
      <c r="BX33" s="479"/>
      <c r="BY33" s="480" t="s">
        <v>110</v>
      </c>
      <c r="BZ33" s="480"/>
      <c r="CA33" s="480"/>
      <c r="CB33" s="480"/>
      <c r="CC33" s="480"/>
      <c r="CD33" s="480"/>
      <c r="CE33" s="480"/>
      <c r="CF33" s="480"/>
      <c r="CG33" s="480"/>
      <c r="CH33" s="480"/>
      <c r="CI33" s="480"/>
      <c r="CJ33" s="480"/>
      <c r="CK33" s="480"/>
      <c r="CL33" s="480"/>
      <c r="CM33" s="480"/>
      <c r="CN33" s="12"/>
      <c r="CO33" s="479" t="s">
        <v>123</v>
      </c>
      <c r="CP33" s="479"/>
      <c r="CQ33" s="480" t="s">
        <v>290</v>
      </c>
      <c r="CR33" s="480"/>
      <c r="CS33" s="480"/>
      <c r="CT33" s="480"/>
      <c r="CU33" s="480"/>
      <c r="CV33" s="480"/>
      <c r="CW33" s="480"/>
      <c r="CX33" s="480"/>
      <c r="CY33" s="480"/>
      <c r="CZ33" s="480"/>
      <c r="DA33" s="480"/>
      <c r="DB33" s="480"/>
      <c r="DC33" s="480"/>
      <c r="DD33" s="480"/>
      <c r="DE33" s="480"/>
      <c r="DF33" s="12"/>
      <c r="DG33" s="481" t="s">
        <v>87</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5</v>
      </c>
      <c r="V34" s="482"/>
      <c r="W34" s="483" t="str">
        <f>IF('各会計、関係団体の財政状況及び健全化判断比率'!B28="","",'各会計、関係団体の財政状況及び健全化判断比率'!B28)</f>
        <v>国民健康保険特別会計（事業勘定）</v>
      </c>
      <c r="X34" s="483"/>
      <c r="Y34" s="483"/>
      <c r="Z34" s="483"/>
      <c r="AA34" s="483"/>
      <c r="AB34" s="483"/>
      <c r="AC34" s="483"/>
      <c r="AD34" s="483"/>
      <c r="AE34" s="483"/>
      <c r="AF34" s="483"/>
      <c r="AG34" s="483"/>
      <c r="AH34" s="483"/>
      <c r="AI34" s="483"/>
      <c r="AJ34" s="483"/>
      <c r="AK34" s="483"/>
      <c r="AL34" s="2"/>
      <c r="AM34" s="482">
        <f>IF(AO34="","",MAX(C34:D43,U34:V43)+1)</f>
        <v>10</v>
      </c>
      <c r="AN34" s="482"/>
      <c r="AO34" s="483" t="str">
        <f>IF('各会計、関係団体の財政状況及び健全化判断比率'!B33="","",'各会計、関係団体の財政状況及び健全化判断比率'!B33)</f>
        <v>水道事業会計</v>
      </c>
      <c r="AP34" s="483"/>
      <c r="AQ34" s="483"/>
      <c r="AR34" s="483"/>
      <c r="AS34" s="483"/>
      <c r="AT34" s="483"/>
      <c r="AU34" s="483"/>
      <c r="AV34" s="483"/>
      <c r="AW34" s="483"/>
      <c r="AX34" s="483"/>
      <c r="AY34" s="483"/>
      <c r="AZ34" s="483"/>
      <c r="BA34" s="483"/>
      <c r="BB34" s="483"/>
      <c r="BC34" s="483"/>
      <c r="BD34" s="2"/>
      <c r="BE34" s="482">
        <f>IF(BG34="","",MAX(C34:D43,U34:V43,AM34:AN43)+1)</f>
        <v>12</v>
      </c>
      <c r="BF34" s="482"/>
      <c r="BG34" s="483" t="str">
        <f>IF('各会計、関係団体の財政状況及び健全化判断比率'!B35="","",'各会計、関係団体の財政状況及び健全化判断比率'!B35)</f>
        <v>下水道事業特別会計</v>
      </c>
      <c r="BH34" s="483"/>
      <c r="BI34" s="483"/>
      <c r="BJ34" s="483"/>
      <c r="BK34" s="483"/>
      <c r="BL34" s="483"/>
      <c r="BM34" s="483"/>
      <c r="BN34" s="483"/>
      <c r="BO34" s="483"/>
      <c r="BP34" s="483"/>
      <c r="BQ34" s="483"/>
      <c r="BR34" s="483"/>
      <c r="BS34" s="483"/>
      <c r="BT34" s="483"/>
      <c r="BU34" s="483"/>
      <c r="BV34" s="2"/>
      <c r="BW34" s="482">
        <f>IF(BY34="","",MAX(C34:D43,U34:V43,AM34:AN43,BE34:BF43)+1)</f>
        <v>15</v>
      </c>
      <c r="BX34" s="482"/>
      <c r="BY34" s="483" t="str">
        <f>IF('各会計、関係団体の財政状況及び健全化判断比率'!B68="","",'各会計、関係団体の財政状況及び健全化判断比率'!B68)</f>
        <v>仁淀川下流衛生事務組合</v>
      </c>
      <c r="BZ34" s="483"/>
      <c r="CA34" s="483"/>
      <c r="CB34" s="483"/>
      <c r="CC34" s="483"/>
      <c r="CD34" s="483"/>
      <c r="CE34" s="483"/>
      <c r="CF34" s="483"/>
      <c r="CG34" s="483"/>
      <c r="CH34" s="483"/>
      <c r="CI34" s="483"/>
      <c r="CJ34" s="483"/>
      <c r="CK34" s="483"/>
      <c r="CL34" s="483"/>
      <c r="CM34" s="483"/>
      <c r="CN34" s="2"/>
      <c r="CO34" s="482">
        <f>IF(CQ34="","",MAX(C34:D43,U34:V43,AM34:AN43,BE34:BF43,BW34:BX43)+1)</f>
        <v>25</v>
      </c>
      <c r="CP34" s="482"/>
      <c r="CQ34" s="483" t="str">
        <f>IF('各会計、関係団体の財政状況及び健全化判断比率'!BS7="","",'各会計、関係団体の財政状況及び健全化判断比率'!BS7)</f>
        <v>公益財団法人いの町農業公社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水資源対策特別会計</v>
      </c>
      <c r="F35" s="483"/>
      <c r="G35" s="483"/>
      <c r="H35" s="483"/>
      <c r="I35" s="483"/>
      <c r="J35" s="483"/>
      <c r="K35" s="483"/>
      <c r="L35" s="483"/>
      <c r="M35" s="483"/>
      <c r="N35" s="483"/>
      <c r="O35" s="483"/>
      <c r="P35" s="483"/>
      <c r="Q35" s="483"/>
      <c r="R35" s="483"/>
      <c r="S35" s="483"/>
      <c r="T35" s="2"/>
      <c r="U35" s="482">
        <f t="shared" ref="U35:U43" si="1">IF(W35="","",U34+1)</f>
        <v>6</v>
      </c>
      <c r="V35" s="482"/>
      <c r="W35" s="483" t="str">
        <f>IF('各会計、関係団体の財政状況及び健全化判断比率'!B29="","",'各会計、関係団体の財政状況及び健全化判断比率'!B29)</f>
        <v>国民健康保険特別会計（直診勘定）</v>
      </c>
      <c r="X35" s="483"/>
      <c r="Y35" s="483"/>
      <c r="Z35" s="483"/>
      <c r="AA35" s="483"/>
      <c r="AB35" s="483"/>
      <c r="AC35" s="483"/>
      <c r="AD35" s="483"/>
      <c r="AE35" s="483"/>
      <c r="AF35" s="483"/>
      <c r="AG35" s="483"/>
      <c r="AH35" s="483"/>
      <c r="AI35" s="483"/>
      <c r="AJ35" s="483"/>
      <c r="AK35" s="483"/>
      <c r="AL35" s="2"/>
      <c r="AM35" s="482">
        <f t="shared" ref="AM35:AM43" si="2">IF(AO35="","",AM34+1)</f>
        <v>11</v>
      </c>
      <c r="AN35" s="482"/>
      <c r="AO35" s="483" t="str">
        <f>IF('各会計、関係団体の財政状況及び健全化判断比率'!B34="","",'各会計、関係団体の財政状況及び健全化判断比率'!B34)</f>
        <v>病院事業会計</v>
      </c>
      <c r="AP35" s="483"/>
      <c r="AQ35" s="483"/>
      <c r="AR35" s="483"/>
      <c r="AS35" s="483"/>
      <c r="AT35" s="483"/>
      <c r="AU35" s="483"/>
      <c r="AV35" s="483"/>
      <c r="AW35" s="483"/>
      <c r="AX35" s="483"/>
      <c r="AY35" s="483"/>
      <c r="AZ35" s="483"/>
      <c r="BA35" s="483"/>
      <c r="BB35" s="483"/>
      <c r="BC35" s="483"/>
      <c r="BD35" s="2"/>
      <c r="BE35" s="482">
        <f t="shared" ref="BE35:BE43" si="3">IF(BG35="","",BE34+1)</f>
        <v>13</v>
      </c>
      <c r="BF35" s="482"/>
      <c r="BG35" s="483" t="str">
        <f>IF('各会計、関係団体の財政状況及び健全化判断比率'!B36="","",'各会計、関係団体の財政状況及び健全化判断比率'!B36)</f>
        <v>農業集落排水事業特別会計</v>
      </c>
      <c r="BH35" s="483"/>
      <c r="BI35" s="483"/>
      <c r="BJ35" s="483"/>
      <c r="BK35" s="483"/>
      <c r="BL35" s="483"/>
      <c r="BM35" s="483"/>
      <c r="BN35" s="483"/>
      <c r="BO35" s="483"/>
      <c r="BP35" s="483"/>
      <c r="BQ35" s="483"/>
      <c r="BR35" s="483"/>
      <c r="BS35" s="483"/>
      <c r="BT35" s="483"/>
      <c r="BU35" s="483"/>
      <c r="BV35" s="2"/>
      <c r="BW35" s="482">
        <f t="shared" ref="BW35:BW43" si="4">IF(BY35="","",BW34+1)</f>
        <v>16</v>
      </c>
      <c r="BX35" s="482"/>
      <c r="BY35" s="483" t="str">
        <f>IF('各会計、関係団体の財政状況及び健全化判断比率'!B69="","",'各会計、関係団体の財政状況及び健全化判断比率'!B69)</f>
        <v>仁淀消防組合</v>
      </c>
      <c r="BZ35" s="483"/>
      <c r="CA35" s="483"/>
      <c r="CB35" s="483"/>
      <c r="CC35" s="483"/>
      <c r="CD35" s="483"/>
      <c r="CE35" s="483"/>
      <c r="CF35" s="483"/>
      <c r="CG35" s="483"/>
      <c r="CH35" s="483"/>
      <c r="CI35" s="483"/>
      <c r="CJ35" s="483"/>
      <c r="CK35" s="483"/>
      <c r="CL35" s="483"/>
      <c r="CM35" s="483"/>
      <c r="CN35" s="2"/>
      <c r="CO35" s="482">
        <f t="shared" ref="CO35:CO43" si="5">IF(CQ35="","",CO34+1)</f>
        <v>26</v>
      </c>
      <c r="CP35" s="482"/>
      <c r="CQ35" s="483" t="str">
        <f>IF('各会計、関係団体の財政状況及び健全化判断比率'!BS8="","",'各会計、関係団体の財政状況及び健全化判断比率'!BS8)</f>
        <v>有限会社むささびの里</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f t="shared" si="0"/>
        <v>3</v>
      </c>
      <c r="D36" s="482"/>
      <c r="E36" s="483" t="str">
        <f>IF('各会計、関係団体の財政状況及び健全化判断比率'!B9="","",'各会計、関係団体の財政状況及び健全化判断比率'!B9)</f>
        <v>墓地公園事業特別会計</v>
      </c>
      <c r="F36" s="483"/>
      <c r="G36" s="483"/>
      <c r="H36" s="483"/>
      <c r="I36" s="483"/>
      <c r="J36" s="483"/>
      <c r="K36" s="483"/>
      <c r="L36" s="483"/>
      <c r="M36" s="483"/>
      <c r="N36" s="483"/>
      <c r="O36" s="483"/>
      <c r="P36" s="483"/>
      <c r="Q36" s="483"/>
      <c r="R36" s="483"/>
      <c r="S36" s="483"/>
      <c r="T36" s="2"/>
      <c r="U36" s="482">
        <f t="shared" si="1"/>
        <v>7</v>
      </c>
      <c r="V36" s="482"/>
      <c r="W36" s="483" t="str">
        <f>IF('各会計、関係団体の財政状況及び健全化判断比率'!B30="","",'各会計、関係団体の財政状況及び健全化判断比率'!B30)</f>
        <v>介護保険特別会計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f t="shared" si="3"/>
        <v>14</v>
      </c>
      <c r="BF36" s="482"/>
      <c r="BG36" s="483" t="str">
        <f>IF('各会計、関係団体の財政状況及び健全化判断比率'!B37="","",'各会計、関係団体の財政状況及び健全化判断比率'!B37)</f>
        <v>再生可能エネルギー事業特別会計</v>
      </c>
      <c r="BH36" s="483"/>
      <c r="BI36" s="483"/>
      <c r="BJ36" s="483"/>
      <c r="BK36" s="483"/>
      <c r="BL36" s="483"/>
      <c r="BM36" s="483"/>
      <c r="BN36" s="483"/>
      <c r="BO36" s="483"/>
      <c r="BP36" s="483"/>
      <c r="BQ36" s="483"/>
      <c r="BR36" s="483"/>
      <c r="BS36" s="483"/>
      <c r="BT36" s="483"/>
      <c r="BU36" s="483"/>
      <c r="BV36" s="2"/>
      <c r="BW36" s="482">
        <f t="shared" si="4"/>
        <v>17</v>
      </c>
      <c r="BX36" s="482"/>
      <c r="BY36" s="483" t="str">
        <f>IF('各会計、関係団体の財政状況及び健全化判断比率'!B70="","",'各会計、関係団体の財政状況及び健全化判断比率'!B70)</f>
        <v>高知県広域食肉センター事務組合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f t="shared" si="0"/>
        <v>4</v>
      </c>
      <c r="D37" s="482"/>
      <c r="E37" s="483" t="str">
        <f>IF('各会計、関係団体の財政状況及び健全化判断比率'!B10="","",'各会計、関係団体の財政状況及び健全化判断比率'!B10)</f>
        <v>天王地区汚水処理施設事業特別会計</v>
      </c>
      <c r="F37" s="483"/>
      <c r="G37" s="483"/>
      <c r="H37" s="483"/>
      <c r="I37" s="483"/>
      <c r="J37" s="483"/>
      <c r="K37" s="483"/>
      <c r="L37" s="483"/>
      <c r="M37" s="483"/>
      <c r="N37" s="483"/>
      <c r="O37" s="483"/>
      <c r="P37" s="483"/>
      <c r="Q37" s="483"/>
      <c r="R37" s="483"/>
      <c r="S37" s="483"/>
      <c r="T37" s="2"/>
      <c r="U37" s="482">
        <f t="shared" si="1"/>
        <v>8</v>
      </c>
      <c r="V37" s="482"/>
      <c r="W37" s="483" t="str">
        <f>IF('各会計、関係団体の財政状況及び健全化判断比率'!B31="","",'各会計、関係団体の財政状況及び健全化判断比率'!B31)</f>
        <v>後期高齢者医療特別会計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18</v>
      </c>
      <c r="BX37" s="482"/>
      <c r="BY37" s="483" t="str">
        <f>IF('各会計、関係団体の財政状況及び健全化判断比率'!B71="","",'各会計、関係団体の財政状況及び健全化判断比率'!B71)</f>
        <v>仁淀川広域市町村圏事務組合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f t="shared" si="1"/>
        <v>9</v>
      </c>
      <c r="V38" s="482"/>
      <c r="W38" s="483" t="str">
        <f>IF('各会計、関係団体の財政状況及び健全化判断比率'!B32="","",'各会計、関係団体の財政状況及び健全化判断比率'!B32)</f>
        <v>特別養護老人ホーム特別会計</v>
      </c>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19</v>
      </c>
      <c r="BX38" s="482"/>
      <c r="BY38" s="483" t="str">
        <f>IF('各会計、関係団体の財政状況及び健全化判断比率'!B72="","",'各会計、関係団体の財政状況及び健全化判断比率'!B72)</f>
        <v>高知中央西部焼却処理事務組合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20</v>
      </c>
      <c r="BX39" s="482"/>
      <c r="BY39" s="483" t="str">
        <f>IF('各会計、関係団体の財政状況及び健全化判断比率'!B73="","",'各会計、関係団体の財政状況及び健全化判断比率'!B73)</f>
        <v>こうち人づくり広域連合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21</v>
      </c>
      <c r="BX40" s="482"/>
      <c r="BY40" s="483" t="str">
        <f>IF('各会計、関係団体の財政状況及び健全化判断比率'!B74="","",'各会計、関係団体の財政状況及び健全化判断比率'!B74)</f>
        <v>高知県市町村総合事務組合（一般会計）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22</v>
      </c>
      <c r="BX41" s="482"/>
      <c r="BY41" s="483" t="str">
        <f>IF('各会計、関係団体の財政状況及び健全化判断比率'!B75="","",'各会計、関係団体の財政状況及び健全化判断比率'!B75)</f>
        <v>高知県市町村総合事務組合（特別会計）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23</v>
      </c>
      <c r="BX42" s="482"/>
      <c r="BY42" s="483" t="str">
        <f>IF('各会計、関係団体の財政状況及び健全化判断比率'!B76="","",'各会計、関係団体の財政状況及び健全化判断比率'!B76)</f>
        <v>高知県後期高齢者医療広域連合（一般会計）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24</v>
      </c>
      <c r="BX43" s="482"/>
      <c r="BY43" s="483" t="str">
        <f>IF('各会計、関係団体の財政状況及び健全化判断比率'!B77="","",'各会計、関係団体の財政状況及び健全化判断比率'!B77)</f>
        <v>高知県後期高齢者医療広域連合（特別会計）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485" t="s">
        <v>292</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296</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298</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300</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202</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302</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304</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197</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TAdOBQO4a+gca2V7ncgP1VJU3eSl7CH7d0+q/MPiI7MHni9OR6OKItkAQaDiwdRDx+DfuavkMFb95wglZ8Q6zw==" saltValue="OasnnCoT8KF0URcxFGoyE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536</v>
      </c>
      <c r="G33" s="201" t="s">
        <v>537</v>
      </c>
      <c r="H33" s="201" t="s">
        <v>538</v>
      </c>
      <c r="I33" s="201" t="s">
        <v>539</v>
      </c>
      <c r="J33" s="205" t="s">
        <v>540</v>
      </c>
      <c r="K33" s="186"/>
      <c r="L33" s="186"/>
      <c r="M33" s="186"/>
      <c r="N33" s="186"/>
      <c r="O33" s="186"/>
      <c r="P33" s="186"/>
    </row>
    <row r="34" spans="1:16" ht="39" customHeight="1" x14ac:dyDescent="0.15">
      <c r="A34" s="186"/>
      <c r="B34" s="188"/>
      <c r="C34" s="1047" t="s">
        <v>469</v>
      </c>
      <c r="D34" s="1047"/>
      <c r="E34" s="1048"/>
      <c r="F34" s="197">
        <v>4.87</v>
      </c>
      <c r="G34" s="202">
        <v>6.06</v>
      </c>
      <c r="H34" s="202">
        <v>5.75</v>
      </c>
      <c r="I34" s="202">
        <v>5.58</v>
      </c>
      <c r="J34" s="206">
        <v>6.24</v>
      </c>
      <c r="K34" s="186"/>
      <c r="L34" s="186"/>
      <c r="M34" s="186"/>
      <c r="N34" s="186"/>
      <c r="O34" s="186"/>
      <c r="P34" s="186"/>
    </row>
    <row r="35" spans="1:16" ht="39" customHeight="1" x14ac:dyDescent="0.15">
      <c r="A35" s="186"/>
      <c r="B35" s="189"/>
      <c r="C35" s="1049" t="s">
        <v>454</v>
      </c>
      <c r="D35" s="1049"/>
      <c r="E35" s="1050"/>
      <c r="F35" s="198">
        <v>2.62</v>
      </c>
      <c r="G35" s="203">
        <v>2.86</v>
      </c>
      <c r="H35" s="203">
        <v>2.27</v>
      </c>
      <c r="I35" s="203">
        <v>2.68</v>
      </c>
      <c r="J35" s="207">
        <v>3.85</v>
      </c>
      <c r="K35" s="186"/>
      <c r="L35" s="186"/>
      <c r="M35" s="186"/>
      <c r="N35" s="186"/>
      <c r="O35" s="186"/>
      <c r="P35" s="186"/>
    </row>
    <row r="36" spans="1:16" ht="39" customHeight="1" x14ac:dyDescent="0.15">
      <c r="A36" s="186"/>
      <c r="B36" s="189"/>
      <c r="C36" s="1049" t="s">
        <v>471</v>
      </c>
      <c r="D36" s="1049"/>
      <c r="E36" s="1050"/>
      <c r="F36" s="198">
        <v>7.46</v>
      </c>
      <c r="G36" s="203">
        <v>6.97</v>
      </c>
      <c r="H36" s="203">
        <v>4.62</v>
      </c>
      <c r="I36" s="203">
        <v>3.19</v>
      </c>
      <c r="J36" s="207">
        <v>2.72</v>
      </c>
      <c r="K36" s="186"/>
      <c r="L36" s="186"/>
      <c r="M36" s="186"/>
      <c r="N36" s="186"/>
      <c r="O36" s="186"/>
      <c r="P36" s="186"/>
    </row>
    <row r="37" spans="1:16" ht="39" customHeight="1" x14ac:dyDescent="0.15">
      <c r="A37" s="186"/>
      <c r="B37" s="189"/>
      <c r="C37" s="1049" t="s">
        <v>27</v>
      </c>
      <c r="D37" s="1049"/>
      <c r="E37" s="1050"/>
      <c r="F37" s="198">
        <v>1</v>
      </c>
      <c r="G37" s="203">
        <v>1.25</v>
      </c>
      <c r="H37" s="203">
        <v>0.63</v>
      </c>
      <c r="I37" s="203">
        <v>0.79</v>
      </c>
      <c r="J37" s="207">
        <v>1.29</v>
      </c>
      <c r="K37" s="186"/>
      <c r="L37" s="186"/>
      <c r="M37" s="186"/>
      <c r="N37" s="186"/>
      <c r="O37" s="186"/>
      <c r="P37" s="186"/>
    </row>
    <row r="38" spans="1:16" ht="39" customHeight="1" x14ac:dyDescent="0.15">
      <c r="A38" s="186"/>
      <c r="B38" s="189"/>
      <c r="C38" s="1049" t="s">
        <v>467</v>
      </c>
      <c r="D38" s="1049"/>
      <c r="E38" s="1050"/>
      <c r="F38" s="198">
        <v>0.32</v>
      </c>
      <c r="G38" s="203">
        <v>0.01</v>
      </c>
      <c r="H38" s="203">
        <v>0.02</v>
      </c>
      <c r="I38" s="203">
        <v>0.02</v>
      </c>
      <c r="J38" s="207">
        <v>0.18</v>
      </c>
      <c r="K38" s="186"/>
      <c r="L38" s="186"/>
      <c r="M38" s="186"/>
      <c r="N38" s="186"/>
      <c r="O38" s="186"/>
      <c r="P38" s="186"/>
    </row>
    <row r="39" spans="1:16" ht="39" customHeight="1" x14ac:dyDescent="0.15">
      <c r="A39" s="186"/>
      <c r="B39" s="189"/>
      <c r="C39" s="1049" t="s">
        <v>129</v>
      </c>
      <c r="D39" s="1049"/>
      <c r="E39" s="1050"/>
      <c r="F39" s="198">
        <v>0.01</v>
      </c>
      <c r="G39" s="203">
        <v>0.23</v>
      </c>
      <c r="H39" s="203">
        <v>0.04</v>
      </c>
      <c r="I39" s="203">
        <v>0.08</v>
      </c>
      <c r="J39" s="207">
        <v>0.09</v>
      </c>
      <c r="K39" s="186"/>
      <c r="L39" s="186"/>
      <c r="M39" s="186"/>
      <c r="N39" s="186"/>
      <c r="O39" s="186"/>
      <c r="P39" s="186"/>
    </row>
    <row r="40" spans="1:16" ht="39" customHeight="1" x14ac:dyDescent="0.15">
      <c r="A40" s="186"/>
      <c r="B40" s="189"/>
      <c r="C40" s="1049" t="s">
        <v>229</v>
      </c>
      <c r="D40" s="1049"/>
      <c r="E40" s="1050"/>
      <c r="F40" s="198">
        <v>0.08</v>
      </c>
      <c r="G40" s="203">
        <v>0.09</v>
      </c>
      <c r="H40" s="203">
        <v>0.06</v>
      </c>
      <c r="I40" s="203">
        <v>7.0000000000000007E-2</v>
      </c>
      <c r="J40" s="207">
        <v>0.08</v>
      </c>
      <c r="K40" s="186"/>
      <c r="L40" s="186"/>
      <c r="M40" s="186"/>
      <c r="N40" s="186"/>
      <c r="O40" s="186"/>
      <c r="P40" s="186"/>
    </row>
    <row r="41" spans="1:16" ht="39" customHeight="1" x14ac:dyDescent="0.15">
      <c r="A41" s="186"/>
      <c r="B41" s="189"/>
      <c r="C41" s="1049" t="s">
        <v>458</v>
      </c>
      <c r="D41" s="1049"/>
      <c r="E41" s="1050"/>
      <c r="F41" s="198">
        <v>0</v>
      </c>
      <c r="G41" s="203">
        <v>0</v>
      </c>
      <c r="H41" s="203">
        <v>0</v>
      </c>
      <c r="I41" s="203">
        <v>0</v>
      </c>
      <c r="J41" s="207">
        <v>0.01</v>
      </c>
      <c r="K41" s="186"/>
      <c r="L41" s="186"/>
      <c r="M41" s="186"/>
      <c r="N41" s="186"/>
      <c r="O41" s="186"/>
      <c r="P41" s="186"/>
    </row>
    <row r="42" spans="1:16" ht="39" customHeight="1" x14ac:dyDescent="0.15">
      <c r="A42" s="186"/>
      <c r="B42" s="190"/>
      <c r="C42" s="1049" t="s">
        <v>543</v>
      </c>
      <c r="D42" s="1049"/>
      <c r="E42" s="1050"/>
      <c r="F42" s="198" t="s">
        <v>205</v>
      </c>
      <c r="G42" s="203" t="s">
        <v>205</v>
      </c>
      <c r="H42" s="203" t="s">
        <v>205</v>
      </c>
      <c r="I42" s="203" t="s">
        <v>205</v>
      </c>
      <c r="J42" s="207" t="s">
        <v>205</v>
      </c>
      <c r="K42" s="186"/>
      <c r="L42" s="186"/>
      <c r="M42" s="186"/>
      <c r="N42" s="186"/>
      <c r="O42" s="186"/>
      <c r="P42" s="186"/>
    </row>
    <row r="43" spans="1:16" ht="39" customHeight="1" x14ac:dyDescent="0.15">
      <c r="A43" s="186"/>
      <c r="B43" s="191"/>
      <c r="C43" s="1051" t="s">
        <v>496</v>
      </c>
      <c r="D43" s="1051"/>
      <c r="E43" s="1052"/>
      <c r="F43" s="199">
        <v>0.02</v>
      </c>
      <c r="G43" s="204">
        <v>0.01</v>
      </c>
      <c r="H43" s="204">
        <v>0.01</v>
      </c>
      <c r="I43" s="204">
        <v>0.01</v>
      </c>
      <c r="J43" s="208">
        <v>0.01</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4TO5JXGoXjg9JlrTY1akzRmmBtAUQqv7IwSxFN2HX2E0E22jbQljjh02R/BIkmVHcfONJtxI992jkOmvs1vZA==" saltValue="i6Ne2nvvF/WeX8rhPSwno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536</v>
      </c>
      <c r="L44" s="237" t="s">
        <v>537</v>
      </c>
      <c r="M44" s="237" t="s">
        <v>538</v>
      </c>
      <c r="N44" s="237" t="s">
        <v>539</v>
      </c>
      <c r="O44" s="246" t="s">
        <v>540</v>
      </c>
      <c r="P44" s="85"/>
      <c r="Q44" s="85"/>
      <c r="R44" s="85"/>
      <c r="S44" s="85"/>
      <c r="T44" s="85"/>
      <c r="U44" s="85"/>
    </row>
    <row r="45" spans="1:21" ht="30.75" customHeight="1" x14ac:dyDescent="0.15">
      <c r="A45" s="85"/>
      <c r="B45" s="1078" t="s">
        <v>28</v>
      </c>
      <c r="C45" s="1079"/>
      <c r="D45" s="218"/>
      <c r="E45" s="1053" t="s">
        <v>25</v>
      </c>
      <c r="F45" s="1053"/>
      <c r="G45" s="1053"/>
      <c r="H45" s="1053"/>
      <c r="I45" s="1053"/>
      <c r="J45" s="1054"/>
      <c r="K45" s="229">
        <v>1668</v>
      </c>
      <c r="L45" s="238">
        <v>1615</v>
      </c>
      <c r="M45" s="238">
        <v>1747</v>
      </c>
      <c r="N45" s="238">
        <v>1761</v>
      </c>
      <c r="O45" s="247">
        <v>1751</v>
      </c>
      <c r="P45" s="85"/>
      <c r="Q45" s="85"/>
      <c r="R45" s="85"/>
      <c r="S45" s="85"/>
      <c r="T45" s="85"/>
      <c r="U45" s="85"/>
    </row>
    <row r="46" spans="1:21" ht="30.75" customHeight="1" x14ac:dyDescent="0.15">
      <c r="A46" s="85"/>
      <c r="B46" s="1080"/>
      <c r="C46" s="1081"/>
      <c r="D46" s="219"/>
      <c r="E46" s="1055" t="s">
        <v>30</v>
      </c>
      <c r="F46" s="1055"/>
      <c r="G46" s="1055"/>
      <c r="H46" s="1055"/>
      <c r="I46" s="1055"/>
      <c r="J46" s="1056"/>
      <c r="K46" s="230" t="s">
        <v>205</v>
      </c>
      <c r="L46" s="239" t="s">
        <v>205</v>
      </c>
      <c r="M46" s="239" t="s">
        <v>205</v>
      </c>
      <c r="N46" s="239" t="s">
        <v>205</v>
      </c>
      <c r="O46" s="248" t="s">
        <v>205</v>
      </c>
      <c r="P46" s="85"/>
      <c r="Q46" s="85"/>
      <c r="R46" s="85"/>
      <c r="S46" s="85"/>
      <c r="T46" s="85"/>
      <c r="U46" s="85"/>
    </row>
    <row r="47" spans="1:21" ht="30.75" customHeight="1" x14ac:dyDescent="0.15">
      <c r="A47" s="85"/>
      <c r="B47" s="1080"/>
      <c r="C47" s="1081"/>
      <c r="D47" s="219"/>
      <c r="E47" s="1055" t="s">
        <v>35</v>
      </c>
      <c r="F47" s="1055"/>
      <c r="G47" s="1055"/>
      <c r="H47" s="1055"/>
      <c r="I47" s="1055"/>
      <c r="J47" s="1056"/>
      <c r="K47" s="230" t="s">
        <v>205</v>
      </c>
      <c r="L47" s="239" t="s">
        <v>205</v>
      </c>
      <c r="M47" s="239" t="s">
        <v>205</v>
      </c>
      <c r="N47" s="239" t="s">
        <v>205</v>
      </c>
      <c r="O47" s="248" t="s">
        <v>205</v>
      </c>
      <c r="P47" s="85"/>
      <c r="Q47" s="85"/>
      <c r="R47" s="85"/>
      <c r="S47" s="85"/>
      <c r="T47" s="85"/>
      <c r="U47" s="85"/>
    </row>
    <row r="48" spans="1:21" ht="30.75" customHeight="1" x14ac:dyDescent="0.15">
      <c r="A48" s="85"/>
      <c r="B48" s="1080"/>
      <c r="C48" s="1081"/>
      <c r="D48" s="219"/>
      <c r="E48" s="1055" t="s">
        <v>38</v>
      </c>
      <c r="F48" s="1055"/>
      <c r="G48" s="1055"/>
      <c r="H48" s="1055"/>
      <c r="I48" s="1055"/>
      <c r="J48" s="1056"/>
      <c r="K48" s="230">
        <v>354</v>
      </c>
      <c r="L48" s="239">
        <v>343</v>
      </c>
      <c r="M48" s="239">
        <v>353</v>
      </c>
      <c r="N48" s="239">
        <v>332</v>
      </c>
      <c r="O48" s="248">
        <v>323</v>
      </c>
      <c r="P48" s="85"/>
      <c r="Q48" s="85"/>
      <c r="R48" s="85"/>
      <c r="S48" s="85"/>
      <c r="T48" s="85"/>
      <c r="U48" s="85"/>
    </row>
    <row r="49" spans="1:21" ht="30.75" customHeight="1" x14ac:dyDescent="0.15">
      <c r="A49" s="85"/>
      <c r="B49" s="1080"/>
      <c r="C49" s="1081"/>
      <c r="D49" s="219"/>
      <c r="E49" s="1055" t="s">
        <v>0</v>
      </c>
      <c r="F49" s="1055"/>
      <c r="G49" s="1055"/>
      <c r="H49" s="1055"/>
      <c r="I49" s="1055"/>
      <c r="J49" s="1056"/>
      <c r="K49" s="230">
        <v>1</v>
      </c>
      <c r="L49" s="239">
        <v>2</v>
      </c>
      <c r="M49" s="239">
        <v>3</v>
      </c>
      <c r="N49" s="239">
        <v>3</v>
      </c>
      <c r="O49" s="248">
        <v>3</v>
      </c>
      <c r="P49" s="85"/>
      <c r="Q49" s="85"/>
      <c r="R49" s="85"/>
      <c r="S49" s="85"/>
      <c r="T49" s="85"/>
      <c r="U49" s="85"/>
    </row>
    <row r="50" spans="1:21" ht="30.75" customHeight="1" x14ac:dyDescent="0.15">
      <c r="A50" s="85"/>
      <c r="B50" s="1080"/>
      <c r="C50" s="1081"/>
      <c r="D50" s="219"/>
      <c r="E50" s="1055" t="s">
        <v>43</v>
      </c>
      <c r="F50" s="1055"/>
      <c r="G50" s="1055"/>
      <c r="H50" s="1055"/>
      <c r="I50" s="1055"/>
      <c r="J50" s="1056"/>
      <c r="K50" s="230" t="s">
        <v>205</v>
      </c>
      <c r="L50" s="239" t="s">
        <v>205</v>
      </c>
      <c r="M50" s="239" t="s">
        <v>205</v>
      </c>
      <c r="N50" s="239" t="s">
        <v>205</v>
      </c>
      <c r="O50" s="248" t="s">
        <v>205</v>
      </c>
      <c r="P50" s="85"/>
      <c r="Q50" s="85"/>
      <c r="R50" s="85"/>
      <c r="S50" s="85"/>
      <c r="T50" s="85"/>
      <c r="U50" s="85"/>
    </row>
    <row r="51" spans="1:21" ht="30.75" customHeight="1" x14ac:dyDescent="0.15">
      <c r="A51" s="85"/>
      <c r="B51" s="1082"/>
      <c r="C51" s="1083"/>
      <c r="D51" s="220"/>
      <c r="E51" s="1055" t="s">
        <v>46</v>
      </c>
      <c r="F51" s="1055"/>
      <c r="G51" s="1055"/>
      <c r="H51" s="1055"/>
      <c r="I51" s="1055"/>
      <c r="J51" s="1056"/>
      <c r="K51" s="230" t="s">
        <v>205</v>
      </c>
      <c r="L51" s="239" t="s">
        <v>205</v>
      </c>
      <c r="M51" s="239" t="s">
        <v>205</v>
      </c>
      <c r="N51" s="239" t="s">
        <v>205</v>
      </c>
      <c r="O51" s="248" t="s">
        <v>205</v>
      </c>
      <c r="P51" s="85"/>
      <c r="Q51" s="85"/>
      <c r="R51" s="85"/>
      <c r="S51" s="85"/>
      <c r="T51" s="85"/>
      <c r="U51" s="85"/>
    </row>
    <row r="52" spans="1:21" ht="30.75" customHeight="1" x14ac:dyDescent="0.15">
      <c r="A52" s="85"/>
      <c r="B52" s="1057" t="s">
        <v>49</v>
      </c>
      <c r="C52" s="1058"/>
      <c r="D52" s="220"/>
      <c r="E52" s="1055" t="s">
        <v>51</v>
      </c>
      <c r="F52" s="1055"/>
      <c r="G52" s="1055"/>
      <c r="H52" s="1055"/>
      <c r="I52" s="1055"/>
      <c r="J52" s="1056"/>
      <c r="K52" s="230">
        <v>1497</v>
      </c>
      <c r="L52" s="239">
        <v>1458</v>
      </c>
      <c r="M52" s="239">
        <v>1462</v>
      </c>
      <c r="N52" s="239">
        <v>1463</v>
      </c>
      <c r="O52" s="248">
        <v>1439</v>
      </c>
      <c r="P52" s="85"/>
      <c r="Q52" s="85"/>
      <c r="R52" s="85"/>
      <c r="S52" s="85"/>
      <c r="T52" s="85"/>
      <c r="U52" s="85"/>
    </row>
    <row r="53" spans="1:21" ht="30.75" customHeight="1" x14ac:dyDescent="0.15">
      <c r="A53" s="85"/>
      <c r="B53" s="1059" t="s">
        <v>53</v>
      </c>
      <c r="C53" s="1060"/>
      <c r="D53" s="221"/>
      <c r="E53" s="1061" t="s">
        <v>56</v>
      </c>
      <c r="F53" s="1061"/>
      <c r="G53" s="1061"/>
      <c r="H53" s="1061"/>
      <c r="I53" s="1061"/>
      <c r="J53" s="1062"/>
      <c r="K53" s="231">
        <v>526</v>
      </c>
      <c r="L53" s="240">
        <v>502</v>
      </c>
      <c r="M53" s="240">
        <v>641</v>
      </c>
      <c r="N53" s="240">
        <v>633</v>
      </c>
      <c r="O53" s="249">
        <v>638</v>
      </c>
      <c r="P53" s="85"/>
      <c r="Q53" s="85"/>
      <c r="R53" s="85"/>
      <c r="S53" s="85"/>
      <c r="T53" s="85"/>
      <c r="U53" s="85"/>
    </row>
    <row r="54" spans="1:21" ht="24" customHeight="1" x14ac:dyDescent="0.15">
      <c r="A54" s="85"/>
      <c r="B54" s="210" t="s">
        <v>63</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544</v>
      </c>
      <c r="P56" s="85"/>
      <c r="Q56" s="85"/>
      <c r="R56" s="85"/>
      <c r="S56" s="85"/>
      <c r="T56" s="85"/>
      <c r="U56" s="85"/>
    </row>
    <row r="57" spans="1:21" ht="31.5" customHeight="1" x14ac:dyDescent="0.15">
      <c r="A57" s="85"/>
      <c r="B57" s="212"/>
      <c r="C57" s="217"/>
      <c r="D57" s="217"/>
      <c r="E57" s="224"/>
      <c r="F57" s="224"/>
      <c r="G57" s="224"/>
      <c r="H57" s="224"/>
      <c r="I57" s="224"/>
      <c r="J57" s="227" t="s">
        <v>16</v>
      </c>
      <c r="K57" s="233" t="s">
        <v>536</v>
      </c>
      <c r="L57" s="241" t="s">
        <v>537</v>
      </c>
      <c r="M57" s="241" t="s">
        <v>538</v>
      </c>
      <c r="N57" s="241" t="s">
        <v>539</v>
      </c>
      <c r="O57" s="251" t="s">
        <v>540</v>
      </c>
      <c r="P57" s="85"/>
      <c r="Q57" s="85"/>
      <c r="R57" s="85"/>
      <c r="S57" s="85"/>
      <c r="T57" s="85"/>
      <c r="U57" s="85"/>
    </row>
    <row r="58" spans="1:21" ht="31.5" customHeight="1" x14ac:dyDescent="0.15">
      <c r="B58" s="1072" t="s">
        <v>66</v>
      </c>
      <c r="C58" s="1073"/>
      <c r="D58" s="1063" t="s">
        <v>68</v>
      </c>
      <c r="E58" s="1064"/>
      <c r="F58" s="1064"/>
      <c r="G58" s="1064"/>
      <c r="H58" s="1064"/>
      <c r="I58" s="1064"/>
      <c r="J58" s="1065"/>
      <c r="K58" s="234"/>
      <c r="L58" s="242"/>
      <c r="M58" s="242"/>
      <c r="N58" s="242"/>
      <c r="O58" s="252"/>
    </row>
    <row r="59" spans="1:21" ht="31.5" customHeight="1" x14ac:dyDescent="0.15">
      <c r="B59" s="1074"/>
      <c r="C59" s="1075"/>
      <c r="D59" s="1066" t="s">
        <v>13</v>
      </c>
      <c r="E59" s="1067"/>
      <c r="F59" s="1067"/>
      <c r="G59" s="1067"/>
      <c r="H59" s="1067"/>
      <c r="I59" s="1067"/>
      <c r="J59" s="1068"/>
      <c r="K59" s="235"/>
      <c r="L59" s="243"/>
      <c r="M59" s="243"/>
      <c r="N59" s="243"/>
      <c r="O59" s="253"/>
    </row>
    <row r="60" spans="1:21" ht="31.5" customHeight="1" x14ac:dyDescent="0.15">
      <c r="B60" s="1076"/>
      <c r="C60" s="1077"/>
      <c r="D60" s="1069" t="s">
        <v>69</v>
      </c>
      <c r="E60" s="1070"/>
      <c r="F60" s="1070"/>
      <c r="G60" s="1070"/>
      <c r="H60" s="1070"/>
      <c r="I60" s="1070"/>
      <c r="J60" s="1071"/>
      <c r="K60" s="236"/>
      <c r="L60" s="244"/>
      <c r="M60" s="244"/>
      <c r="N60" s="244"/>
      <c r="O60" s="254"/>
    </row>
    <row r="61" spans="1:21" ht="24" customHeight="1" x14ac:dyDescent="0.15">
      <c r="B61" s="213"/>
      <c r="C61" s="213"/>
      <c r="D61" s="222" t="s">
        <v>50</v>
      </c>
      <c r="E61" s="225"/>
      <c r="F61" s="225"/>
      <c r="G61" s="225"/>
      <c r="H61" s="225"/>
      <c r="I61" s="225"/>
      <c r="J61" s="225"/>
      <c r="K61" s="225"/>
      <c r="L61" s="225"/>
      <c r="M61" s="225"/>
      <c r="N61" s="225"/>
      <c r="O61" s="225"/>
    </row>
    <row r="62" spans="1:21" ht="24" customHeight="1" x14ac:dyDescent="0.15">
      <c r="B62" s="214"/>
      <c r="C62" s="214"/>
      <c r="D62" s="222" t="s">
        <v>44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AxAzka+ojXizpZ2KspUaeKeb2lchkxt0whSc1Tz2rwRQvf8WMfsNdX+IYuKE/A6PXZJCiJA7m0xIu0NJkR6OA==" saltValue="uss3aPdit7UJ0AhObrJ7H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23</v>
      </c>
      <c r="C40" s="215"/>
      <c r="D40" s="215"/>
      <c r="E40" s="223"/>
      <c r="F40" s="223"/>
      <c r="G40" s="223"/>
      <c r="H40" s="226" t="s">
        <v>16</v>
      </c>
      <c r="I40" s="228" t="s">
        <v>536</v>
      </c>
      <c r="J40" s="237" t="s">
        <v>537</v>
      </c>
      <c r="K40" s="237" t="s">
        <v>538</v>
      </c>
      <c r="L40" s="237" t="s">
        <v>539</v>
      </c>
      <c r="M40" s="266" t="s">
        <v>540</v>
      </c>
    </row>
    <row r="41" spans="2:13" ht="27.75" customHeight="1" x14ac:dyDescent="0.15">
      <c r="B41" s="1078" t="s">
        <v>40</v>
      </c>
      <c r="C41" s="1079"/>
      <c r="D41" s="218"/>
      <c r="E41" s="1084" t="s">
        <v>73</v>
      </c>
      <c r="F41" s="1084"/>
      <c r="G41" s="1084"/>
      <c r="H41" s="1085"/>
      <c r="I41" s="259">
        <v>15560</v>
      </c>
      <c r="J41" s="263">
        <v>16818</v>
      </c>
      <c r="K41" s="263">
        <v>17386</v>
      </c>
      <c r="L41" s="263">
        <v>17700</v>
      </c>
      <c r="M41" s="267">
        <v>16919</v>
      </c>
    </row>
    <row r="42" spans="2:13" ht="27.75" customHeight="1" x14ac:dyDescent="0.15">
      <c r="B42" s="1080"/>
      <c r="C42" s="1081"/>
      <c r="D42" s="219"/>
      <c r="E42" s="1086" t="s">
        <v>79</v>
      </c>
      <c r="F42" s="1086"/>
      <c r="G42" s="1086"/>
      <c r="H42" s="1087"/>
      <c r="I42" s="260" t="s">
        <v>205</v>
      </c>
      <c r="J42" s="264" t="s">
        <v>205</v>
      </c>
      <c r="K42" s="264" t="s">
        <v>205</v>
      </c>
      <c r="L42" s="264" t="s">
        <v>205</v>
      </c>
      <c r="M42" s="268" t="s">
        <v>205</v>
      </c>
    </row>
    <row r="43" spans="2:13" ht="27.75" customHeight="1" x14ac:dyDescent="0.15">
      <c r="B43" s="1080"/>
      <c r="C43" s="1081"/>
      <c r="D43" s="219"/>
      <c r="E43" s="1086" t="s">
        <v>81</v>
      </c>
      <c r="F43" s="1086"/>
      <c r="G43" s="1086"/>
      <c r="H43" s="1087"/>
      <c r="I43" s="260">
        <v>3634</v>
      </c>
      <c r="J43" s="264">
        <v>3693</v>
      </c>
      <c r="K43" s="264">
        <v>3867</v>
      </c>
      <c r="L43" s="264">
        <v>3774</v>
      </c>
      <c r="M43" s="268">
        <v>3627</v>
      </c>
    </row>
    <row r="44" spans="2:13" ht="27.75" customHeight="1" x14ac:dyDescent="0.15">
      <c r="B44" s="1080"/>
      <c r="C44" s="1081"/>
      <c r="D44" s="219"/>
      <c r="E44" s="1086" t="s">
        <v>19</v>
      </c>
      <c r="F44" s="1086"/>
      <c r="G44" s="1086"/>
      <c r="H44" s="1087"/>
      <c r="I44" s="260">
        <v>6</v>
      </c>
      <c r="J44" s="264">
        <v>12</v>
      </c>
      <c r="K44" s="264">
        <v>9</v>
      </c>
      <c r="L44" s="264">
        <v>6</v>
      </c>
      <c r="M44" s="268">
        <v>3</v>
      </c>
    </row>
    <row r="45" spans="2:13" ht="27.75" customHeight="1" x14ac:dyDescent="0.15">
      <c r="B45" s="1080"/>
      <c r="C45" s="1081"/>
      <c r="D45" s="219"/>
      <c r="E45" s="1086" t="s">
        <v>84</v>
      </c>
      <c r="F45" s="1086"/>
      <c r="G45" s="1086"/>
      <c r="H45" s="1087"/>
      <c r="I45" s="260">
        <v>1118</v>
      </c>
      <c r="J45" s="264">
        <v>1067</v>
      </c>
      <c r="K45" s="264">
        <v>966</v>
      </c>
      <c r="L45" s="264">
        <v>832</v>
      </c>
      <c r="M45" s="268">
        <v>840</v>
      </c>
    </row>
    <row r="46" spans="2:13" ht="27.75" customHeight="1" x14ac:dyDescent="0.15">
      <c r="B46" s="1080"/>
      <c r="C46" s="1081"/>
      <c r="D46" s="220"/>
      <c r="E46" s="1086" t="s">
        <v>83</v>
      </c>
      <c r="F46" s="1086"/>
      <c r="G46" s="1086"/>
      <c r="H46" s="1087"/>
      <c r="I46" s="260" t="s">
        <v>205</v>
      </c>
      <c r="J46" s="264" t="s">
        <v>205</v>
      </c>
      <c r="K46" s="264" t="s">
        <v>205</v>
      </c>
      <c r="L46" s="264" t="s">
        <v>205</v>
      </c>
      <c r="M46" s="268" t="s">
        <v>205</v>
      </c>
    </row>
    <row r="47" spans="2:13" ht="27.75" customHeight="1" x14ac:dyDescent="0.15">
      <c r="B47" s="1080"/>
      <c r="C47" s="1081"/>
      <c r="D47" s="256"/>
      <c r="E47" s="1088" t="s">
        <v>86</v>
      </c>
      <c r="F47" s="1089"/>
      <c r="G47" s="1089"/>
      <c r="H47" s="1090"/>
      <c r="I47" s="260" t="s">
        <v>205</v>
      </c>
      <c r="J47" s="264" t="s">
        <v>205</v>
      </c>
      <c r="K47" s="264" t="s">
        <v>205</v>
      </c>
      <c r="L47" s="264" t="s">
        <v>205</v>
      </c>
      <c r="M47" s="268" t="s">
        <v>205</v>
      </c>
    </row>
    <row r="48" spans="2:13" ht="27.75" customHeight="1" x14ac:dyDescent="0.15">
      <c r="B48" s="1080"/>
      <c r="C48" s="1081"/>
      <c r="D48" s="219"/>
      <c r="E48" s="1086" t="s">
        <v>58</v>
      </c>
      <c r="F48" s="1086"/>
      <c r="G48" s="1086"/>
      <c r="H48" s="1087"/>
      <c r="I48" s="260" t="s">
        <v>205</v>
      </c>
      <c r="J48" s="264" t="s">
        <v>205</v>
      </c>
      <c r="K48" s="264" t="s">
        <v>205</v>
      </c>
      <c r="L48" s="264" t="s">
        <v>205</v>
      </c>
      <c r="M48" s="268" t="s">
        <v>205</v>
      </c>
    </row>
    <row r="49" spans="2:13" ht="27.75" customHeight="1" x14ac:dyDescent="0.15">
      <c r="B49" s="1082"/>
      <c r="C49" s="1083"/>
      <c r="D49" s="219"/>
      <c r="E49" s="1086" t="s">
        <v>90</v>
      </c>
      <c r="F49" s="1086"/>
      <c r="G49" s="1086"/>
      <c r="H49" s="1087"/>
      <c r="I49" s="260" t="s">
        <v>205</v>
      </c>
      <c r="J49" s="264" t="s">
        <v>205</v>
      </c>
      <c r="K49" s="264" t="s">
        <v>205</v>
      </c>
      <c r="L49" s="264" t="s">
        <v>205</v>
      </c>
      <c r="M49" s="268" t="s">
        <v>205</v>
      </c>
    </row>
    <row r="50" spans="2:13" ht="27.75" customHeight="1" x14ac:dyDescent="0.15">
      <c r="B50" s="1093" t="s">
        <v>92</v>
      </c>
      <c r="C50" s="1094"/>
      <c r="D50" s="257"/>
      <c r="E50" s="1086" t="s">
        <v>93</v>
      </c>
      <c r="F50" s="1086"/>
      <c r="G50" s="1086"/>
      <c r="H50" s="1087"/>
      <c r="I50" s="260">
        <v>8777</v>
      </c>
      <c r="J50" s="264">
        <v>8034</v>
      </c>
      <c r="K50" s="264">
        <v>7900</v>
      </c>
      <c r="L50" s="264">
        <v>7973</v>
      </c>
      <c r="M50" s="268">
        <v>8306</v>
      </c>
    </row>
    <row r="51" spans="2:13" ht="27.75" customHeight="1" x14ac:dyDescent="0.15">
      <c r="B51" s="1080"/>
      <c r="C51" s="1081"/>
      <c r="D51" s="219"/>
      <c r="E51" s="1086" t="s">
        <v>95</v>
      </c>
      <c r="F51" s="1086"/>
      <c r="G51" s="1086"/>
      <c r="H51" s="1087"/>
      <c r="I51" s="260">
        <v>30</v>
      </c>
      <c r="J51" s="264">
        <v>22</v>
      </c>
      <c r="K51" s="264">
        <v>15</v>
      </c>
      <c r="L51" s="264">
        <v>8</v>
      </c>
      <c r="M51" s="268">
        <v>3</v>
      </c>
    </row>
    <row r="52" spans="2:13" ht="27.75" customHeight="1" x14ac:dyDescent="0.15">
      <c r="B52" s="1082"/>
      <c r="C52" s="1083"/>
      <c r="D52" s="219"/>
      <c r="E52" s="1086" t="s">
        <v>48</v>
      </c>
      <c r="F52" s="1086"/>
      <c r="G52" s="1086"/>
      <c r="H52" s="1087"/>
      <c r="I52" s="260">
        <v>15020</v>
      </c>
      <c r="J52" s="264">
        <v>15743</v>
      </c>
      <c r="K52" s="264">
        <v>15707</v>
      </c>
      <c r="L52" s="264">
        <v>15373</v>
      </c>
      <c r="M52" s="268">
        <v>14698</v>
      </c>
    </row>
    <row r="53" spans="2:13" ht="27.75" customHeight="1" x14ac:dyDescent="0.15">
      <c r="B53" s="1059" t="s">
        <v>53</v>
      </c>
      <c r="C53" s="1060"/>
      <c r="D53" s="221"/>
      <c r="E53" s="1091" t="s">
        <v>99</v>
      </c>
      <c r="F53" s="1091"/>
      <c r="G53" s="1091"/>
      <c r="H53" s="1092"/>
      <c r="I53" s="261">
        <v>-3508</v>
      </c>
      <c r="J53" s="265">
        <v>-2210</v>
      </c>
      <c r="K53" s="265">
        <v>-1394</v>
      </c>
      <c r="L53" s="265">
        <v>-1042</v>
      </c>
      <c r="M53" s="269">
        <v>-1617</v>
      </c>
    </row>
    <row r="54" spans="2:13" ht="27.75" customHeight="1" x14ac:dyDescent="0.15">
      <c r="B54" s="255" t="s">
        <v>72</v>
      </c>
      <c r="C54" s="192"/>
      <c r="D54" s="192"/>
      <c r="E54" s="258"/>
      <c r="F54" s="258"/>
      <c r="G54" s="258"/>
      <c r="H54" s="258"/>
      <c r="I54" s="262"/>
      <c r="J54" s="262"/>
      <c r="K54" s="262"/>
      <c r="L54" s="262"/>
      <c r="M54" s="262"/>
    </row>
    <row r="55" spans="2:13" x14ac:dyDescent="0.15"/>
  </sheetData>
  <sheetProtection algorithmName="SHA-512" hashValue="RFLuuFShDl9j0ITfC5wr7xgV32D+NUn2eJksxKNgzuTEE6393JxsuWhLwFOEPkjzGkthGC+qeZ4zfCrFLsaI+A==" saltValue="w8xbCKPNJg8A/L2tzt/4n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16</v>
      </c>
      <c r="F54" s="278" t="s">
        <v>538</v>
      </c>
      <c r="G54" s="278" t="s">
        <v>539</v>
      </c>
      <c r="H54" s="286" t="s">
        <v>540</v>
      </c>
    </row>
    <row r="55" spans="2:8" ht="52.5" customHeight="1" x14ac:dyDescent="0.15">
      <c r="B55" s="271"/>
      <c r="C55" s="1095" t="s">
        <v>103</v>
      </c>
      <c r="D55" s="1095"/>
      <c r="E55" s="1096"/>
      <c r="F55" s="279">
        <v>1491</v>
      </c>
      <c r="G55" s="279">
        <v>1585</v>
      </c>
      <c r="H55" s="287">
        <v>1702</v>
      </c>
    </row>
    <row r="56" spans="2:8" ht="52.5" customHeight="1" x14ac:dyDescent="0.15">
      <c r="B56" s="272"/>
      <c r="C56" s="1097" t="s">
        <v>106</v>
      </c>
      <c r="D56" s="1097"/>
      <c r="E56" s="1098"/>
      <c r="F56" s="280">
        <v>2473</v>
      </c>
      <c r="G56" s="280">
        <v>2488</v>
      </c>
      <c r="H56" s="288">
        <v>2643</v>
      </c>
    </row>
    <row r="57" spans="2:8" ht="53.25" customHeight="1" x14ac:dyDescent="0.15">
      <c r="B57" s="272"/>
      <c r="C57" s="1099" t="s">
        <v>77</v>
      </c>
      <c r="D57" s="1099"/>
      <c r="E57" s="1100"/>
      <c r="F57" s="281">
        <v>5286</v>
      </c>
      <c r="G57" s="281">
        <v>5199</v>
      </c>
      <c r="H57" s="289">
        <v>5324</v>
      </c>
    </row>
    <row r="58" spans="2:8" ht="45.75" customHeight="1" x14ac:dyDescent="0.15">
      <c r="B58" s="273"/>
      <c r="C58" s="1101" t="s">
        <v>398</v>
      </c>
      <c r="D58" s="1102"/>
      <c r="E58" s="1103"/>
      <c r="F58" s="282">
        <v>1627</v>
      </c>
      <c r="G58" s="282">
        <v>1627</v>
      </c>
      <c r="H58" s="290">
        <v>1627</v>
      </c>
    </row>
    <row r="59" spans="2:8" ht="45.75" customHeight="1" x14ac:dyDescent="0.15">
      <c r="B59" s="273"/>
      <c r="C59" s="1101" t="s">
        <v>555</v>
      </c>
      <c r="D59" s="1102"/>
      <c r="E59" s="1103"/>
      <c r="F59" s="282">
        <v>1074</v>
      </c>
      <c r="G59" s="282">
        <v>967</v>
      </c>
      <c r="H59" s="290">
        <v>1091</v>
      </c>
    </row>
    <row r="60" spans="2:8" ht="45.75" customHeight="1" x14ac:dyDescent="0.15">
      <c r="B60" s="273"/>
      <c r="C60" s="1101" t="s">
        <v>252</v>
      </c>
      <c r="D60" s="1102"/>
      <c r="E60" s="1103"/>
      <c r="F60" s="282">
        <v>682</v>
      </c>
      <c r="G60" s="282">
        <v>688</v>
      </c>
      <c r="H60" s="290">
        <v>692</v>
      </c>
    </row>
    <row r="61" spans="2:8" ht="45.75" customHeight="1" x14ac:dyDescent="0.15">
      <c r="B61" s="273"/>
      <c r="C61" s="1101" t="s">
        <v>556</v>
      </c>
      <c r="D61" s="1102"/>
      <c r="E61" s="1103"/>
      <c r="F61" s="282">
        <v>529</v>
      </c>
      <c r="G61" s="282">
        <v>529</v>
      </c>
      <c r="H61" s="290">
        <v>529</v>
      </c>
    </row>
    <row r="62" spans="2:8" ht="45.75" customHeight="1" x14ac:dyDescent="0.15">
      <c r="B62" s="274"/>
      <c r="C62" s="1104" t="s">
        <v>462</v>
      </c>
      <c r="D62" s="1105"/>
      <c r="E62" s="1106"/>
      <c r="F62" s="283">
        <v>367</v>
      </c>
      <c r="G62" s="283">
        <v>353</v>
      </c>
      <c r="H62" s="291">
        <v>287</v>
      </c>
    </row>
    <row r="63" spans="2:8" ht="52.5" customHeight="1" x14ac:dyDescent="0.15">
      <c r="B63" s="275"/>
      <c r="C63" s="1107" t="s">
        <v>108</v>
      </c>
      <c r="D63" s="1107"/>
      <c r="E63" s="1108"/>
      <c r="F63" s="284">
        <v>9249</v>
      </c>
      <c r="G63" s="284">
        <v>9272</v>
      </c>
      <c r="H63" s="292">
        <v>9669</v>
      </c>
    </row>
    <row r="64" spans="2:8" x14ac:dyDescent="0.15"/>
  </sheetData>
  <sheetProtection algorithmName="SHA-512" hashValue="TQDNJ3t7nchik0ROtfjGB4CoZGSvl1fUJsAsNhhNmTQDKaRaIkDih23wqRlIQDPm+RQaVvvt0pHFZeAJqQyQBg==" saltValue="hnX35676ZQCtVSkYeb3EX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115" zoomScaleNormal="11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557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550</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158</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171</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536</v>
      </c>
      <c r="BQ50" s="1111"/>
      <c r="BR50" s="1111"/>
      <c r="BS50" s="1111"/>
      <c r="BT50" s="1111"/>
      <c r="BU50" s="1111"/>
      <c r="BV50" s="1111"/>
      <c r="BW50" s="1111"/>
      <c r="BX50" s="1111" t="s">
        <v>537</v>
      </c>
      <c r="BY50" s="1111"/>
      <c r="BZ50" s="1111"/>
      <c r="CA50" s="1111"/>
      <c r="CB50" s="1111"/>
      <c r="CC50" s="1111"/>
      <c r="CD50" s="1111"/>
      <c r="CE50" s="1111"/>
      <c r="CF50" s="1111" t="s">
        <v>538</v>
      </c>
      <c r="CG50" s="1111"/>
      <c r="CH50" s="1111"/>
      <c r="CI50" s="1111"/>
      <c r="CJ50" s="1111"/>
      <c r="CK50" s="1111"/>
      <c r="CL50" s="1111"/>
      <c r="CM50" s="1111"/>
      <c r="CN50" s="1111" t="s">
        <v>539</v>
      </c>
      <c r="CO50" s="1111"/>
      <c r="CP50" s="1111"/>
      <c r="CQ50" s="1111"/>
      <c r="CR50" s="1111"/>
      <c r="CS50" s="1111"/>
      <c r="CT50" s="1111"/>
      <c r="CU50" s="1111"/>
      <c r="CV50" s="1111" t="s">
        <v>540</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558</v>
      </c>
      <c r="AO51" s="1124"/>
      <c r="AP51" s="1124"/>
      <c r="AQ51" s="1124"/>
      <c r="AR51" s="1124"/>
      <c r="AS51" s="1124"/>
      <c r="AT51" s="1124"/>
      <c r="AU51" s="1124"/>
      <c r="AV51" s="1124"/>
      <c r="AW51" s="1124"/>
      <c r="AX51" s="1124"/>
      <c r="AY51" s="1124"/>
      <c r="AZ51" s="1124"/>
      <c r="BA51" s="1124"/>
      <c r="BB51" s="1124" t="s">
        <v>559</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560</v>
      </c>
      <c r="BC53" s="1124"/>
      <c r="BD53" s="1124"/>
      <c r="BE53" s="1124"/>
      <c r="BF53" s="1124"/>
      <c r="BG53" s="1124"/>
      <c r="BH53" s="1124"/>
      <c r="BI53" s="1124"/>
      <c r="BJ53" s="1124"/>
      <c r="BK53" s="1124"/>
      <c r="BL53" s="1124"/>
      <c r="BM53" s="1124"/>
      <c r="BN53" s="1124"/>
      <c r="BO53" s="1124"/>
      <c r="BP53" s="1125">
        <v>63.3</v>
      </c>
      <c r="BQ53" s="1125"/>
      <c r="BR53" s="1125"/>
      <c r="BS53" s="1125"/>
      <c r="BT53" s="1125"/>
      <c r="BU53" s="1125"/>
      <c r="BV53" s="1125"/>
      <c r="BW53" s="1125"/>
      <c r="BX53" s="1125">
        <v>61.8</v>
      </c>
      <c r="BY53" s="1125"/>
      <c r="BZ53" s="1125"/>
      <c r="CA53" s="1125"/>
      <c r="CB53" s="1125"/>
      <c r="CC53" s="1125"/>
      <c r="CD53" s="1125"/>
      <c r="CE53" s="1125"/>
      <c r="CF53" s="1125">
        <v>60.9</v>
      </c>
      <c r="CG53" s="1125"/>
      <c r="CH53" s="1125"/>
      <c r="CI53" s="1125"/>
      <c r="CJ53" s="1125"/>
      <c r="CK53" s="1125"/>
      <c r="CL53" s="1125"/>
      <c r="CM53" s="1125"/>
      <c r="CN53" s="1125">
        <v>61.1</v>
      </c>
      <c r="CO53" s="1125"/>
      <c r="CP53" s="1125"/>
      <c r="CQ53" s="1125"/>
      <c r="CR53" s="1125"/>
      <c r="CS53" s="1125"/>
      <c r="CT53" s="1125"/>
      <c r="CU53" s="1125"/>
      <c r="CV53" s="1125">
        <v>62</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521</v>
      </c>
      <c r="AO55" s="1111"/>
      <c r="AP55" s="1111"/>
      <c r="AQ55" s="1111"/>
      <c r="AR55" s="1111"/>
      <c r="AS55" s="1111"/>
      <c r="AT55" s="1111"/>
      <c r="AU55" s="1111"/>
      <c r="AV55" s="1111"/>
      <c r="AW55" s="1111"/>
      <c r="AX55" s="1111"/>
      <c r="AY55" s="1111"/>
      <c r="AZ55" s="1111"/>
      <c r="BA55" s="1111"/>
      <c r="BB55" s="1124" t="s">
        <v>559</v>
      </c>
      <c r="BC55" s="1124"/>
      <c r="BD55" s="1124"/>
      <c r="BE55" s="1124"/>
      <c r="BF55" s="1124"/>
      <c r="BG55" s="1124"/>
      <c r="BH55" s="1124"/>
      <c r="BI55" s="1124"/>
      <c r="BJ55" s="1124"/>
      <c r="BK55" s="1124"/>
      <c r="BL55" s="1124"/>
      <c r="BM55" s="1124"/>
      <c r="BN55" s="1124"/>
      <c r="BO55" s="1124"/>
      <c r="BP55" s="1125">
        <v>18.2</v>
      </c>
      <c r="BQ55" s="1125"/>
      <c r="BR55" s="1125"/>
      <c r="BS55" s="1125"/>
      <c r="BT55" s="1125"/>
      <c r="BU55" s="1125"/>
      <c r="BV55" s="1125"/>
      <c r="BW55" s="1125"/>
      <c r="BX55" s="1125">
        <v>20.3</v>
      </c>
      <c r="BY55" s="1125"/>
      <c r="BZ55" s="1125"/>
      <c r="CA55" s="1125"/>
      <c r="CB55" s="1125"/>
      <c r="CC55" s="1125"/>
      <c r="CD55" s="1125"/>
      <c r="CE55" s="1125"/>
      <c r="CF55" s="1125">
        <v>15.5</v>
      </c>
      <c r="CG55" s="1125"/>
      <c r="CH55" s="1125"/>
      <c r="CI55" s="1125"/>
      <c r="CJ55" s="1125"/>
      <c r="CK55" s="1125"/>
      <c r="CL55" s="1125"/>
      <c r="CM55" s="1125"/>
      <c r="CN55" s="1125">
        <v>4.5999999999999996</v>
      </c>
      <c r="CO55" s="1125"/>
      <c r="CP55" s="1125"/>
      <c r="CQ55" s="1125"/>
      <c r="CR55" s="1125"/>
      <c r="CS55" s="1125"/>
      <c r="CT55" s="1125"/>
      <c r="CU55" s="1125"/>
      <c r="CV55" s="1125">
        <v>1.6</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560</v>
      </c>
      <c r="BC57" s="1124"/>
      <c r="BD57" s="1124"/>
      <c r="BE57" s="1124"/>
      <c r="BF57" s="1124"/>
      <c r="BG57" s="1124"/>
      <c r="BH57" s="1124"/>
      <c r="BI57" s="1124"/>
      <c r="BJ57" s="1124"/>
      <c r="BK57" s="1124"/>
      <c r="BL57" s="1124"/>
      <c r="BM57" s="1124"/>
      <c r="BN57" s="1124"/>
      <c r="BO57" s="1124"/>
      <c r="BP57" s="1125">
        <v>59.3</v>
      </c>
      <c r="BQ57" s="1125"/>
      <c r="BR57" s="1125"/>
      <c r="BS57" s="1125"/>
      <c r="BT57" s="1125"/>
      <c r="BU57" s="1125"/>
      <c r="BV57" s="1125"/>
      <c r="BW57" s="1125"/>
      <c r="BX57" s="1125">
        <v>60.3</v>
      </c>
      <c r="BY57" s="1125"/>
      <c r="BZ57" s="1125"/>
      <c r="CA57" s="1125"/>
      <c r="CB57" s="1125"/>
      <c r="CC57" s="1125"/>
      <c r="CD57" s="1125"/>
      <c r="CE57" s="1125"/>
      <c r="CF57" s="1125">
        <v>61.5</v>
      </c>
      <c r="CG57" s="1125"/>
      <c r="CH57" s="1125"/>
      <c r="CI57" s="1125"/>
      <c r="CJ57" s="1125"/>
      <c r="CK57" s="1125"/>
      <c r="CL57" s="1125"/>
      <c r="CM57" s="1125"/>
      <c r="CN57" s="1125">
        <v>61</v>
      </c>
      <c r="CO57" s="1125"/>
      <c r="CP57" s="1125"/>
      <c r="CQ57" s="1125"/>
      <c r="CR57" s="1125"/>
      <c r="CS57" s="1125"/>
      <c r="CT57" s="1125"/>
      <c r="CU57" s="1125"/>
      <c r="CV57" s="1125">
        <v>62.3</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335</v>
      </c>
    </row>
    <row r="64" spans="1:109" x14ac:dyDescent="0.15">
      <c r="B64" s="80"/>
      <c r="G64" s="302"/>
      <c r="N64" s="315"/>
      <c r="AM64" s="302"/>
      <c r="AN64" s="302" t="s">
        <v>550</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321</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171</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536</v>
      </c>
      <c r="BQ72" s="1111"/>
      <c r="BR72" s="1111"/>
      <c r="BS72" s="1111"/>
      <c r="BT72" s="1111"/>
      <c r="BU72" s="1111"/>
      <c r="BV72" s="1111"/>
      <c r="BW72" s="1111"/>
      <c r="BX72" s="1111" t="s">
        <v>537</v>
      </c>
      <c r="BY72" s="1111"/>
      <c r="BZ72" s="1111"/>
      <c r="CA72" s="1111"/>
      <c r="CB72" s="1111"/>
      <c r="CC72" s="1111"/>
      <c r="CD72" s="1111"/>
      <c r="CE72" s="1111"/>
      <c r="CF72" s="1111" t="s">
        <v>538</v>
      </c>
      <c r="CG72" s="1111"/>
      <c r="CH72" s="1111"/>
      <c r="CI72" s="1111"/>
      <c r="CJ72" s="1111"/>
      <c r="CK72" s="1111"/>
      <c r="CL72" s="1111"/>
      <c r="CM72" s="1111"/>
      <c r="CN72" s="1111" t="s">
        <v>539</v>
      </c>
      <c r="CO72" s="1111"/>
      <c r="CP72" s="1111"/>
      <c r="CQ72" s="1111"/>
      <c r="CR72" s="1111"/>
      <c r="CS72" s="1111"/>
      <c r="CT72" s="1111"/>
      <c r="CU72" s="1111"/>
      <c r="CV72" s="1111" t="s">
        <v>540</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558</v>
      </c>
      <c r="AO73" s="1124"/>
      <c r="AP73" s="1124"/>
      <c r="AQ73" s="1124"/>
      <c r="AR73" s="1124"/>
      <c r="AS73" s="1124"/>
      <c r="AT73" s="1124"/>
      <c r="AU73" s="1124"/>
      <c r="AV73" s="1124"/>
      <c r="AW73" s="1124"/>
      <c r="AX73" s="1124"/>
      <c r="AY73" s="1124"/>
      <c r="AZ73" s="1124"/>
      <c r="BA73" s="1124"/>
      <c r="BB73" s="1124" t="s">
        <v>559</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5">
        <v>8.9</v>
      </c>
      <c r="BQ75" s="1125"/>
      <c r="BR75" s="1125"/>
      <c r="BS75" s="1125"/>
      <c r="BT75" s="1125"/>
      <c r="BU75" s="1125"/>
      <c r="BV75" s="1125"/>
      <c r="BW75" s="1125"/>
      <c r="BX75" s="1125">
        <v>8.6999999999999993</v>
      </c>
      <c r="BY75" s="1125"/>
      <c r="BZ75" s="1125"/>
      <c r="CA75" s="1125"/>
      <c r="CB75" s="1125"/>
      <c r="CC75" s="1125"/>
      <c r="CD75" s="1125"/>
      <c r="CE75" s="1125"/>
      <c r="CF75" s="1125">
        <v>8.6999999999999993</v>
      </c>
      <c r="CG75" s="1125"/>
      <c r="CH75" s="1125"/>
      <c r="CI75" s="1125"/>
      <c r="CJ75" s="1125"/>
      <c r="CK75" s="1125"/>
      <c r="CL75" s="1125"/>
      <c r="CM75" s="1125"/>
      <c r="CN75" s="1125">
        <v>9</v>
      </c>
      <c r="CO75" s="1125"/>
      <c r="CP75" s="1125"/>
      <c r="CQ75" s="1125"/>
      <c r="CR75" s="1125"/>
      <c r="CS75" s="1125"/>
      <c r="CT75" s="1125"/>
      <c r="CU75" s="1125"/>
      <c r="CV75" s="1125">
        <v>9.1999999999999993</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521</v>
      </c>
      <c r="AO77" s="1111"/>
      <c r="AP77" s="1111"/>
      <c r="AQ77" s="1111"/>
      <c r="AR77" s="1111"/>
      <c r="AS77" s="1111"/>
      <c r="AT77" s="1111"/>
      <c r="AU77" s="1111"/>
      <c r="AV77" s="1111"/>
      <c r="AW77" s="1111"/>
      <c r="AX77" s="1111"/>
      <c r="AY77" s="1111"/>
      <c r="AZ77" s="1111"/>
      <c r="BA77" s="1111"/>
      <c r="BB77" s="1124" t="s">
        <v>559</v>
      </c>
      <c r="BC77" s="1124"/>
      <c r="BD77" s="1124"/>
      <c r="BE77" s="1124"/>
      <c r="BF77" s="1124"/>
      <c r="BG77" s="1124"/>
      <c r="BH77" s="1124"/>
      <c r="BI77" s="1124"/>
      <c r="BJ77" s="1124"/>
      <c r="BK77" s="1124"/>
      <c r="BL77" s="1124"/>
      <c r="BM77" s="1124"/>
      <c r="BN77" s="1124"/>
      <c r="BO77" s="1124"/>
      <c r="BP77" s="1125">
        <v>18.2</v>
      </c>
      <c r="BQ77" s="1125"/>
      <c r="BR77" s="1125"/>
      <c r="BS77" s="1125"/>
      <c r="BT77" s="1125"/>
      <c r="BU77" s="1125"/>
      <c r="BV77" s="1125"/>
      <c r="BW77" s="1125"/>
      <c r="BX77" s="1125">
        <v>20.3</v>
      </c>
      <c r="BY77" s="1125"/>
      <c r="BZ77" s="1125"/>
      <c r="CA77" s="1125"/>
      <c r="CB77" s="1125"/>
      <c r="CC77" s="1125"/>
      <c r="CD77" s="1125"/>
      <c r="CE77" s="1125"/>
      <c r="CF77" s="1125">
        <v>15.5</v>
      </c>
      <c r="CG77" s="1125"/>
      <c r="CH77" s="1125"/>
      <c r="CI77" s="1125"/>
      <c r="CJ77" s="1125"/>
      <c r="CK77" s="1125"/>
      <c r="CL77" s="1125"/>
      <c r="CM77" s="1125"/>
      <c r="CN77" s="1125">
        <v>4.5999999999999996</v>
      </c>
      <c r="CO77" s="1125"/>
      <c r="CP77" s="1125"/>
      <c r="CQ77" s="1125"/>
      <c r="CR77" s="1125"/>
      <c r="CS77" s="1125"/>
      <c r="CT77" s="1125"/>
      <c r="CU77" s="1125"/>
      <c r="CV77" s="1125">
        <v>1.6</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5">
        <v>6.8</v>
      </c>
      <c r="BQ79" s="1125"/>
      <c r="BR79" s="1125"/>
      <c r="BS79" s="1125"/>
      <c r="BT79" s="1125"/>
      <c r="BU79" s="1125"/>
      <c r="BV79" s="1125"/>
      <c r="BW79" s="1125"/>
      <c r="BX79" s="1125">
        <v>6.6</v>
      </c>
      <c r="BY79" s="1125"/>
      <c r="BZ79" s="1125"/>
      <c r="CA79" s="1125"/>
      <c r="CB79" s="1125"/>
      <c r="CC79" s="1125"/>
      <c r="CD79" s="1125"/>
      <c r="CE79" s="1125"/>
      <c r="CF79" s="1125">
        <v>6.4</v>
      </c>
      <c r="CG79" s="1125"/>
      <c r="CH79" s="1125"/>
      <c r="CI79" s="1125"/>
      <c r="CJ79" s="1125"/>
      <c r="CK79" s="1125"/>
      <c r="CL79" s="1125"/>
      <c r="CM79" s="1125"/>
      <c r="CN79" s="1125">
        <v>6.3</v>
      </c>
      <c r="CO79" s="1125"/>
      <c r="CP79" s="1125"/>
      <c r="CQ79" s="1125"/>
      <c r="CR79" s="1125"/>
      <c r="CS79" s="1125"/>
      <c r="CT79" s="1125"/>
      <c r="CU79" s="1125"/>
      <c r="CV79" s="1125">
        <v>6.6</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MxR9ZOVhnn6g2doNUz1eSfyOBkWJ8O6P9axBdFs3QaoQtjuO1Myq5kUnLMaDA4QmUvv2Ze/L7etf9iWQPd1JPQ==" saltValue="SWfRRi60mMOIdq5yX9dxn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cy7VwLculuS12Jfp2GKm7tXByEmjSsTCdUvxbQuhJmnYyfantjVTZPBWv1SlXRLWhynUvTCPAr67U4fXnx5IKw==" saltValue="iMHX1b3+MzKlhnBckX1Zk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jkCxHWkzXaYsDbOaUWfs6Z/g77ic2mcsITtmICShe6c/48Gfchsi+fL3vjcg3jM34uGYVUap4W672zRCHOLSqw==" saltValue="Fq9AZfCsbLRVGXXBHUD3I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62</v>
      </c>
      <c r="E2" s="124"/>
      <c r="F2" s="334" t="s">
        <v>535</v>
      </c>
      <c r="G2" s="148"/>
      <c r="H2" s="158"/>
    </row>
    <row r="3" spans="1:8" x14ac:dyDescent="0.15">
      <c r="A3" s="114" t="s">
        <v>531</v>
      </c>
      <c r="B3" s="106"/>
      <c r="C3" s="327"/>
      <c r="D3" s="330">
        <v>130646</v>
      </c>
      <c r="E3" s="332"/>
      <c r="F3" s="335">
        <v>47387</v>
      </c>
      <c r="G3" s="337"/>
      <c r="H3" s="340"/>
    </row>
    <row r="4" spans="1:8" x14ac:dyDescent="0.15">
      <c r="A4" s="99"/>
      <c r="B4" s="105"/>
      <c r="C4" s="328"/>
      <c r="D4" s="331">
        <v>42092</v>
      </c>
      <c r="E4" s="333"/>
      <c r="F4" s="336">
        <v>24928</v>
      </c>
      <c r="G4" s="338"/>
      <c r="H4" s="341"/>
    </row>
    <row r="5" spans="1:8" x14ac:dyDescent="0.15">
      <c r="A5" s="114" t="s">
        <v>532</v>
      </c>
      <c r="B5" s="106"/>
      <c r="C5" s="327"/>
      <c r="D5" s="330">
        <v>198048</v>
      </c>
      <c r="E5" s="332"/>
      <c r="F5" s="335">
        <v>51264</v>
      </c>
      <c r="G5" s="337"/>
      <c r="H5" s="340"/>
    </row>
    <row r="6" spans="1:8" x14ac:dyDescent="0.15">
      <c r="A6" s="99"/>
      <c r="B6" s="105"/>
      <c r="C6" s="328"/>
      <c r="D6" s="331">
        <v>83416</v>
      </c>
      <c r="E6" s="333"/>
      <c r="F6" s="336">
        <v>26040</v>
      </c>
      <c r="G6" s="338"/>
      <c r="H6" s="341"/>
    </row>
    <row r="7" spans="1:8" x14ac:dyDescent="0.15">
      <c r="A7" s="114" t="s">
        <v>486</v>
      </c>
      <c r="B7" s="106"/>
      <c r="C7" s="327"/>
      <c r="D7" s="330">
        <v>160827</v>
      </c>
      <c r="E7" s="332"/>
      <c r="F7" s="335">
        <v>52068</v>
      </c>
      <c r="G7" s="337"/>
      <c r="H7" s="340"/>
    </row>
    <row r="8" spans="1:8" x14ac:dyDescent="0.15">
      <c r="A8" s="99"/>
      <c r="B8" s="105"/>
      <c r="C8" s="328"/>
      <c r="D8" s="331">
        <v>71881</v>
      </c>
      <c r="E8" s="333"/>
      <c r="F8" s="336">
        <v>26936</v>
      </c>
      <c r="G8" s="338"/>
      <c r="H8" s="341"/>
    </row>
    <row r="9" spans="1:8" x14ac:dyDescent="0.15">
      <c r="A9" s="114" t="s">
        <v>533</v>
      </c>
      <c r="B9" s="106"/>
      <c r="C9" s="327"/>
      <c r="D9" s="330">
        <v>141015</v>
      </c>
      <c r="E9" s="332"/>
      <c r="F9" s="335">
        <v>47161</v>
      </c>
      <c r="G9" s="337"/>
      <c r="H9" s="340"/>
    </row>
    <row r="10" spans="1:8" x14ac:dyDescent="0.15">
      <c r="A10" s="99"/>
      <c r="B10" s="105"/>
      <c r="C10" s="328"/>
      <c r="D10" s="331">
        <v>58799</v>
      </c>
      <c r="E10" s="333"/>
      <c r="F10" s="336">
        <v>24595</v>
      </c>
      <c r="G10" s="338"/>
      <c r="H10" s="341"/>
    </row>
    <row r="11" spans="1:8" x14ac:dyDescent="0.15">
      <c r="A11" s="114" t="s">
        <v>141</v>
      </c>
      <c r="B11" s="106"/>
      <c r="C11" s="327"/>
      <c r="D11" s="330">
        <v>87833</v>
      </c>
      <c r="E11" s="332"/>
      <c r="F11" s="335">
        <v>43423</v>
      </c>
      <c r="G11" s="337"/>
      <c r="H11" s="340"/>
    </row>
    <row r="12" spans="1:8" x14ac:dyDescent="0.15">
      <c r="A12" s="99"/>
      <c r="B12" s="105"/>
      <c r="C12" s="329"/>
      <c r="D12" s="331">
        <v>32166</v>
      </c>
      <c r="E12" s="333"/>
      <c r="F12" s="336">
        <v>22207</v>
      </c>
      <c r="G12" s="338"/>
      <c r="H12" s="341"/>
    </row>
    <row r="13" spans="1:8" x14ac:dyDescent="0.15">
      <c r="A13" s="114"/>
      <c r="B13" s="106"/>
      <c r="C13" s="327"/>
      <c r="D13" s="330">
        <v>143674</v>
      </c>
      <c r="E13" s="332"/>
      <c r="F13" s="335">
        <v>48261</v>
      </c>
      <c r="G13" s="339"/>
      <c r="H13" s="340"/>
    </row>
    <row r="14" spans="1:8" x14ac:dyDescent="0.15">
      <c r="A14" s="99"/>
      <c r="B14" s="105"/>
      <c r="C14" s="328"/>
      <c r="D14" s="331">
        <v>57671</v>
      </c>
      <c r="E14" s="333"/>
      <c r="F14" s="336">
        <v>24941</v>
      </c>
      <c r="G14" s="338"/>
      <c r="H14" s="341"/>
    </row>
    <row r="17" spans="1:11" x14ac:dyDescent="0.15">
      <c r="A17" s="319" t="s">
        <v>26</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88</v>
      </c>
      <c r="B19" s="320">
        <f>ROUND(VALUE(SUBSTITUTE(実質収支比率等に係る経年分析!F$48,"▲","-")),2)</f>
        <v>2.65</v>
      </c>
      <c r="C19" s="320">
        <f>ROUND(VALUE(SUBSTITUTE(実質収支比率等に係る経年分析!G$48,"▲","-")),2)</f>
        <v>3.11</v>
      </c>
      <c r="D19" s="320">
        <f>ROUND(VALUE(SUBSTITUTE(実質収支比率等に係る経年分析!H$48,"▲","-")),2)</f>
        <v>2.3199999999999998</v>
      </c>
      <c r="E19" s="320">
        <f>ROUND(VALUE(SUBSTITUTE(実質収支比率等に係る経年分析!I$48,"▲","-")),2)</f>
        <v>2.78</v>
      </c>
      <c r="F19" s="320">
        <f>ROUND(VALUE(SUBSTITUTE(実質収支比率等に係る経年分析!J$48,"▲","-")),2)</f>
        <v>3.97</v>
      </c>
    </row>
    <row r="20" spans="1:11" x14ac:dyDescent="0.15">
      <c r="A20" s="320" t="s">
        <v>41</v>
      </c>
      <c r="B20" s="320">
        <f>ROUND(VALUE(SUBSTITUTE(実質収支比率等に係る経年分析!F$47,"▲","-")),2)</f>
        <v>21.92</v>
      </c>
      <c r="C20" s="320">
        <f>ROUND(VALUE(SUBSTITUTE(実質収支比率等に係る経年分析!G$47,"▲","-")),2)</f>
        <v>19.190000000000001</v>
      </c>
      <c r="D20" s="320">
        <f>ROUND(VALUE(SUBSTITUTE(実質収支比率等に係る経年分析!H$47,"▲","-")),2)</f>
        <v>18.23</v>
      </c>
      <c r="E20" s="320">
        <f>ROUND(VALUE(SUBSTITUTE(実質収支比率等に係る経年分析!I$47,"▲","-")),2)</f>
        <v>18.63</v>
      </c>
      <c r="F20" s="320">
        <f>ROUND(VALUE(SUBSTITUTE(実質収支比率等に係る経年分析!J$47,"▲","-")),2)</f>
        <v>20.43</v>
      </c>
    </row>
    <row r="21" spans="1:11" x14ac:dyDescent="0.15">
      <c r="A21" s="320" t="s">
        <v>111</v>
      </c>
      <c r="B21" s="320">
        <f>IF(ISNUMBER(VALUE(SUBSTITUTE(実質収支比率等に係る経年分析!F$49,"▲","-"))),ROUND(VALUE(SUBSTITUTE(実質収支比率等に係る経年分析!F$49,"▲","-")),2),NA())</f>
        <v>-3.59</v>
      </c>
      <c r="C21" s="320">
        <f>IF(ISNUMBER(VALUE(SUBSTITUTE(実質収支比率等に係る経年分析!G$49,"▲","-"))),ROUND(VALUE(SUBSTITUTE(実質収支比率等に係る経年分析!G$49,"▲","-")),2),NA())</f>
        <v>-6.25</v>
      </c>
      <c r="D21" s="320">
        <f>IF(ISNUMBER(VALUE(SUBSTITUTE(実質収支比率等に係る経年分析!H$49,"▲","-"))),ROUND(VALUE(SUBSTITUTE(実質収支比率等に係る経年分析!H$49,"▲","-")),2),NA())</f>
        <v>-0.34</v>
      </c>
      <c r="E21" s="320">
        <f>IF(ISNUMBER(VALUE(SUBSTITUTE(実質収支比率等に係る経年分析!I$49,"▲","-"))),ROUND(VALUE(SUBSTITUTE(実質収支比率等に係る経年分析!I$49,"▲","-")),2),NA())</f>
        <v>0.56999999999999995</v>
      </c>
      <c r="F21" s="320">
        <f>IF(ISNUMBER(VALUE(SUBSTITUTE(実質収支比率等に係る経年分析!J$49,"▲","-"))),ROUND(VALUE(SUBSTITUTE(実質収支比率等に係る経年分析!J$49,"▲","-")),2),NA())</f>
        <v>1.1499999999999999</v>
      </c>
    </row>
    <row r="24" spans="1:11" x14ac:dyDescent="0.15">
      <c r="A24" s="319" t="s">
        <v>100</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113</v>
      </c>
      <c r="C26" s="321" t="s">
        <v>75</v>
      </c>
      <c r="D26" s="321" t="s">
        <v>113</v>
      </c>
      <c r="E26" s="321" t="s">
        <v>75</v>
      </c>
      <c r="F26" s="321" t="s">
        <v>113</v>
      </c>
      <c r="G26" s="321" t="s">
        <v>75</v>
      </c>
      <c r="H26" s="321" t="s">
        <v>113</v>
      </c>
      <c r="I26" s="321" t="s">
        <v>75</v>
      </c>
      <c r="J26" s="321" t="s">
        <v>113</v>
      </c>
      <c r="K26" s="321" t="s">
        <v>75</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0.02</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0.01</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0.01</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0.01</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0.01</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墓地公園事業特別会計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0.01</v>
      </c>
    </row>
    <row r="30" spans="1:11" x14ac:dyDescent="0.15">
      <c r="A30" s="321" t="str">
        <f>IF(連結実質赤字比率に係る赤字・黒字の構成分析!C$40="",NA(),連結実質赤字比率に係る赤字・黒字の構成分析!C$40)</f>
        <v>後期高齢者医療特別会計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0.08</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0.09</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0.06</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7.0000000000000007E-2</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0.08</v>
      </c>
    </row>
    <row r="31" spans="1:11" x14ac:dyDescent="0.15">
      <c r="A31" s="321" t="str">
        <f>IF(連結実質赤字比率に係る赤字・黒字の構成分析!C$39="",NA(),連結実質赤字比率に係る赤字・黒字の構成分析!C$39)</f>
        <v>天王地区汚水処理施設事業特別会計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0.01</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0.23</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0.04</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0.08</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0.09</v>
      </c>
    </row>
    <row r="32" spans="1:11" x14ac:dyDescent="0.15">
      <c r="A32" s="321" t="str">
        <f>IF(連結実質赤字比率に係る赤字・黒字の構成分析!C$38="",NA(),連結実質赤字比率に係る赤字・黒字の構成分析!C$38)</f>
        <v>国民健康保険特別会計（事業勘定）</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0.32</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0.01</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0.02</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0.02</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0.18</v>
      </c>
    </row>
    <row r="33" spans="1:16" x14ac:dyDescent="0.15">
      <c r="A33" s="321" t="str">
        <f>IF(連結実質赤字比率に係る赤字・黒字の構成分析!C$37="",NA(),連結実質赤字比率に係る赤字・黒字の構成分析!C$37)</f>
        <v>介護保険特別会計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1</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1.25</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0.63</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0.79</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1.29</v>
      </c>
    </row>
    <row r="34" spans="1:16" x14ac:dyDescent="0.15">
      <c r="A34" s="321" t="str">
        <f>IF(連結実質赤字比率に係る赤字・黒字の構成分析!C$36="",NA(),連結実質赤字比率に係る赤字・黒字の構成分析!C$36)</f>
        <v>病院事業会計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7.46</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6.97</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4.62</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3.19</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2.72</v>
      </c>
    </row>
    <row r="35" spans="1:16" x14ac:dyDescent="0.15">
      <c r="A35" s="321" t="str">
        <f>IF(連結実質赤字比率に係る赤字・黒字の構成分析!C$35="",NA(),連結実質赤字比率に係る赤字・黒字の構成分析!C$35)</f>
        <v>一般会計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2.62</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2.86</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2.27</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2.68</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3.85</v>
      </c>
    </row>
    <row r="36" spans="1:16" x14ac:dyDescent="0.15">
      <c r="A36" s="321" t="str">
        <f>IF(連結実質赤字比率に係る赤字・黒字の構成分析!C$34="",NA(),連結実質赤字比率に係る赤字・黒字の構成分析!C$34)</f>
        <v>水道事業会計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4.87</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6.06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5.75</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5.58</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6.24</v>
      </c>
    </row>
    <row r="39" spans="1:16" x14ac:dyDescent="0.15">
      <c r="A39" s="319" t="s">
        <v>14</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114</v>
      </c>
      <c r="C41" s="322"/>
      <c r="D41" s="322" t="s">
        <v>116</v>
      </c>
      <c r="E41" s="322" t="s">
        <v>114</v>
      </c>
      <c r="F41" s="322"/>
      <c r="G41" s="322" t="s">
        <v>116</v>
      </c>
      <c r="H41" s="322" t="s">
        <v>114</v>
      </c>
      <c r="I41" s="322"/>
      <c r="J41" s="322" t="s">
        <v>116</v>
      </c>
      <c r="K41" s="322" t="s">
        <v>114</v>
      </c>
      <c r="L41" s="322"/>
      <c r="M41" s="322" t="s">
        <v>116</v>
      </c>
      <c r="N41" s="322" t="s">
        <v>114</v>
      </c>
      <c r="O41" s="322"/>
      <c r="P41" s="322" t="s">
        <v>116</v>
      </c>
    </row>
    <row r="42" spans="1:16" x14ac:dyDescent="0.15">
      <c r="A42" s="322" t="s">
        <v>117</v>
      </c>
      <c r="B42" s="322"/>
      <c r="C42" s="322"/>
      <c r="D42" s="322">
        <f>'実質公債費比率（分子）の構造'!K$52</f>
        <v>1497</v>
      </c>
      <c r="E42" s="322"/>
      <c r="F42" s="322"/>
      <c r="G42" s="322">
        <f>'実質公債費比率（分子）の構造'!L$52</f>
        <v>1458</v>
      </c>
      <c r="H42" s="322"/>
      <c r="I42" s="322"/>
      <c r="J42" s="322">
        <f>'実質公債費比率（分子）の構造'!M$52</f>
        <v>1462</v>
      </c>
      <c r="K42" s="322"/>
      <c r="L42" s="322"/>
      <c r="M42" s="322">
        <f>'実質公債費比率（分子）の構造'!N$52</f>
        <v>1463</v>
      </c>
      <c r="N42" s="322"/>
      <c r="O42" s="322"/>
      <c r="P42" s="322">
        <f>'実質公債費比率（分子）の構造'!O$52</f>
        <v>1439</v>
      </c>
    </row>
    <row r="43" spans="1:16" x14ac:dyDescent="0.15">
      <c r="A43" s="322" t="s">
        <v>46</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43</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1</v>
      </c>
      <c r="C45" s="322"/>
      <c r="D45" s="322"/>
      <c r="E45" s="322">
        <f>'実質公債費比率（分子）の構造'!L$49</f>
        <v>2</v>
      </c>
      <c r="F45" s="322"/>
      <c r="G45" s="322"/>
      <c r="H45" s="322">
        <f>'実質公債費比率（分子）の構造'!M$49</f>
        <v>3</v>
      </c>
      <c r="I45" s="322"/>
      <c r="J45" s="322"/>
      <c r="K45" s="322">
        <f>'実質公債費比率（分子）の構造'!N$49</f>
        <v>3</v>
      </c>
      <c r="L45" s="322"/>
      <c r="M45" s="322"/>
      <c r="N45" s="322">
        <f>'実質公債費比率（分子）の構造'!O$49</f>
        <v>3</v>
      </c>
      <c r="O45" s="322"/>
      <c r="P45" s="322"/>
    </row>
    <row r="46" spans="1:16" x14ac:dyDescent="0.15">
      <c r="A46" s="322" t="s">
        <v>38</v>
      </c>
      <c r="B46" s="322">
        <f>'実質公債費比率（分子）の構造'!K$48</f>
        <v>354</v>
      </c>
      <c r="C46" s="322"/>
      <c r="D46" s="322"/>
      <c r="E46" s="322">
        <f>'実質公債費比率（分子）の構造'!L$48</f>
        <v>343</v>
      </c>
      <c r="F46" s="322"/>
      <c r="G46" s="322"/>
      <c r="H46" s="322">
        <f>'実質公債費比率（分子）の構造'!M$48</f>
        <v>353</v>
      </c>
      <c r="I46" s="322"/>
      <c r="J46" s="322"/>
      <c r="K46" s="322">
        <f>'実質公債費比率（分子）の構造'!N$48</f>
        <v>332</v>
      </c>
      <c r="L46" s="322"/>
      <c r="M46" s="322"/>
      <c r="N46" s="322">
        <f>'実質公債費比率（分子）の構造'!O$48</f>
        <v>323</v>
      </c>
      <c r="O46" s="322"/>
      <c r="P46" s="322"/>
    </row>
    <row r="47" spans="1:16" x14ac:dyDescent="0.15">
      <c r="A47" s="322" t="s">
        <v>35</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33</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1668</v>
      </c>
      <c r="C49" s="322"/>
      <c r="D49" s="322"/>
      <c r="E49" s="322">
        <f>'実質公債費比率（分子）の構造'!L$45</f>
        <v>1615</v>
      </c>
      <c r="F49" s="322"/>
      <c r="G49" s="322"/>
      <c r="H49" s="322">
        <f>'実質公債費比率（分子）の構造'!M$45</f>
        <v>1747</v>
      </c>
      <c r="I49" s="322"/>
      <c r="J49" s="322"/>
      <c r="K49" s="322">
        <f>'実質公債費比率（分子）の構造'!N$45</f>
        <v>1761</v>
      </c>
      <c r="L49" s="322"/>
      <c r="M49" s="322"/>
      <c r="N49" s="322">
        <f>'実質公債費比率（分子）の構造'!O$45</f>
        <v>1751</v>
      </c>
      <c r="O49" s="322"/>
      <c r="P49" s="322"/>
    </row>
    <row r="50" spans="1:16" x14ac:dyDescent="0.15">
      <c r="A50" s="322" t="s">
        <v>56</v>
      </c>
      <c r="B50" s="322" t="e">
        <f>NA()</f>
        <v>#N/A</v>
      </c>
      <c r="C50" s="322">
        <f>IF(ISNUMBER('実質公債費比率（分子）の構造'!K$53),'実質公債費比率（分子）の構造'!K$53,NA())</f>
        <v>526</v>
      </c>
      <c r="D50" s="322" t="e">
        <f>NA()</f>
        <v>#N/A</v>
      </c>
      <c r="E50" s="322" t="e">
        <f>NA()</f>
        <v>#N/A</v>
      </c>
      <c r="F50" s="322">
        <f>IF(ISNUMBER('実質公債費比率（分子）の構造'!L$53),'実質公債費比率（分子）の構造'!L$53,NA())</f>
        <v>502</v>
      </c>
      <c r="G50" s="322" t="e">
        <f>NA()</f>
        <v>#N/A</v>
      </c>
      <c r="H50" s="322" t="e">
        <f>NA()</f>
        <v>#N/A</v>
      </c>
      <c r="I50" s="322">
        <f>IF(ISNUMBER('実質公債費比率（分子）の構造'!M$53),'実質公債費比率（分子）の構造'!M$53,NA())</f>
        <v>641</v>
      </c>
      <c r="J50" s="322" t="e">
        <f>NA()</f>
        <v>#N/A</v>
      </c>
      <c r="K50" s="322" t="e">
        <f>NA()</f>
        <v>#N/A</v>
      </c>
      <c r="L50" s="322">
        <f>IF(ISNUMBER('実質公債費比率（分子）の構造'!N$53),'実質公債費比率（分子）の構造'!N$53,NA())</f>
        <v>633</v>
      </c>
      <c r="M50" s="322" t="e">
        <f>NA()</f>
        <v>#N/A</v>
      </c>
      <c r="N50" s="322" t="e">
        <f>NA()</f>
        <v>#N/A</v>
      </c>
      <c r="O50" s="322">
        <f>IF(ISNUMBER('実質公債費比率（分子）の構造'!O$53),'実質公債費比率（分子）の構造'!O$53,NA())</f>
        <v>638</v>
      </c>
      <c r="P50" s="322" t="e">
        <f>NA()</f>
        <v>#N/A</v>
      </c>
    </row>
    <row r="53" spans="1:16" x14ac:dyDescent="0.15">
      <c r="A53" s="319" t="s">
        <v>122</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125</v>
      </c>
      <c r="C55" s="321"/>
      <c r="D55" s="321" t="s">
        <v>128</v>
      </c>
      <c r="E55" s="321" t="s">
        <v>125</v>
      </c>
      <c r="F55" s="321"/>
      <c r="G55" s="321" t="s">
        <v>128</v>
      </c>
      <c r="H55" s="321" t="s">
        <v>125</v>
      </c>
      <c r="I55" s="321"/>
      <c r="J55" s="321" t="s">
        <v>128</v>
      </c>
      <c r="K55" s="321" t="s">
        <v>125</v>
      </c>
      <c r="L55" s="321"/>
      <c r="M55" s="321" t="s">
        <v>128</v>
      </c>
      <c r="N55" s="321" t="s">
        <v>125</v>
      </c>
      <c r="O55" s="321"/>
      <c r="P55" s="321" t="s">
        <v>128</v>
      </c>
    </row>
    <row r="56" spans="1:16" x14ac:dyDescent="0.15">
      <c r="A56" s="321" t="s">
        <v>48</v>
      </c>
      <c r="B56" s="321"/>
      <c r="C56" s="321"/>
      <c r="D56" s="321">
        <f>'将来負担比率（分子）の構造'!I$52</f>
        <v>15020</v>
      </c>
      <c r="E56" s="321"/>
      <c r="F56" s="321"/>
      <c r="G56" s="321">
        <f>'将来負担比率（分子）の構造'!J$52</f>
        <v>15743</v>
      </c>
      <c r="H56" s="321"/>
      <c r="I56" s="321"/>
      <c r="J56" s="321">
        <f>'将来負担比率（分子）の構造'!K$52</f>
        <v>15707</v>
      </c>
      <c r="K56" s="321"/>
      <c r="L56" s="321"/>
      <c r="M56" s="321">
        <f>'将来負担比率（分子）の構造'!L$52</f>
        <v>15373</v>
      </c>
      <c r="N56" s="321"/>
      <c r="O56" s="321"/>
      <c r="P56" s="321">
        <f>'将来負担比率（分子）の構造'!M$52</f>
        <v>14698</v>
      </c>
    </row>
    <row r="57" spans="1:16" x14ac:dyDescent="0.15">
      <c r="A57" s="321" t="s">
        <v>95</v>
      </c>
      <c r="B57" s="321"/>
      <c r="C57" s="321"/>
      <c r="D57" s="321">
        <f>'将来負担比率（分子）の構造'!I$51</f>
        <v>30</v>
      </c>
      <c r="E57" s="321"/>
      <c r="F57" s="321"/>
      <c r="G57" s="321">
        <f>'将来負担比率（分子）の構造'!J$51</f>
        <v>22</v>
      </c>
      <c r="H57" s="321"/>
      <c r="I57" s="321"/>
      <c r="J57" s="321">
        <f>'将来負担比率（分子）の構造'!K$51</f>
        <v>15</v>
      </c>
      <c r="K57" s="321"/>
      <c r="L57" s="321"/>
      <c r="M57" s="321">
        <f>'将来負担比率（分子）の構造'!L$51</f>
        <v>8</v>
      </c>
      <c r="N57" s="321"/>
      <c r="O57" s="321"/>
      <c r="P57" s="321">
        <f>'将来負担比率（分子）の構造'!M$51</f>
        <v>3</v>
      </c>
    </row>
    <row r="58" spans="1:16" x14ac:dyDescent="0.15">
      <c r="A58" s="321" t="s">
        <v>93</v>
      </c>
      <c r="B58" s="321"/>
      <c r="C58" s="321"/>
      <c r="D58" s="321">
        <f>'将来負担比率（分子）の構造'!I$50</f>
        <v>8777</v>
      </c>
      <c r="E58" s="321"/>
      <c r="F58" s="321"/>
      <c r="G58" s="321">
        <f>'将来負担比率（分子）の構造'!J$50</f>
        <v>8034</v>
      </c>
      <c r="H58" s="321"/>
      <c r="I58" s="321"/>
      <c r="J58" s="321">
        <f>'将来負担比率（分子）の構造'!K$50</f>
        <v>7900</v>
      </c>
      <c r="K58" s="321"/>
      <c r="L58" s="321"/>
      <c r="M58" s="321">
        <f>'将来負担比率（分子）の構造'!L$50</f>
        <v>7973</v>
      </c>
      <c r="N58" s="321"/>
      <c r="O58" s="321"/>
      <c r="P58" s="321">
        <f>'将来負担比率（分子）の構造'!M$50</f>
        <v>8306</v>
      </c>
    </row>
    <row r="59" spans="1:16" x14ac:dyDescent="0.15">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58</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83</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84</v>
      </c>
      <c r="B62" s="321">
        <f>'将来負担比率（分子）の構造'!I$45</f>
        <v>1118</v>
      </c>
      <c r="C62" s="321"/>
      <c r="D62" s="321"/>
      <c r="E62" s="321">
        <f>'将来負担比率（分子）の構造'!J$45</f>
        <v>1067</v>
      </c>
      <c r="F62" s="321"/>
      <c r="G62" s="321"/>
      <c r="H62" s="321">
        <f>'将来負担比率（分子）の構造'!K$45</f>
        <v>966</v>
      </c>
      <c r="I62" s="321"/>
      <c r="J62" s="321"/>
      <c r="K62" s="321">
        <f>'将来負担比率（分子）の構造'!L$45</f>
        <v>832</v>
      </c>
      <c r="L62" s="321"/>
      <c r="M62" s="321"/>
      <c r="N62" s="321">
        <f>'将来負担比率（分子）の構造'!M$45</f>
        <v>840</v>
      </c>
      <c r="O62" s="321"/>
      <c r="P62" s="321"/>
    </row>
    <row r="63" spans="1:16" x14ac:dyDescent="0.15">
      <c r="A63" s="321" t="s">
        <v>19</v>
      </c>
      <c r="B63" s="321">
        <f>'将来負担比率（分子）の構造'!I$44</f>
        <v>6</v>
      </c>
      <c r="C63" s="321"/>
      <c r="D63" s="321"/>
      <c r="E63" s="321">
        <f>'将来負担比率（分子）の構造'!J$44</f>
        <v>12</v>
      </c>
      <c r="F63" s="321"/>
      <c r="G63" s="321"/>
      <c r="H63" s="321">
        <f>'将来負担比率（分子）の構造'!K$44</f>
        <v>9</v>
      </c>
      <c r="I63" s="321"/>
      <c r="J63" s="321"/>
      <c r="K63" s="321">
        <f>'将来負担比率（分子）の構造'!L$44</f>
        <v>6</v>
      </c>
      <c r="L63" s="321"/>
      <c r="M63" s="321"/>
      <c r="N63" s="321">
        <f>'将来負担比率（分子）の構造'!M$44</f>
        <v>3</v>
      </c>
      <c r="O63" s="321"/>
      <c r="P63" s="321"/>
    </row>
    <row r="64" spans="1:16" x14ac:dyDescent="0.15">
      <c r="A64" s="321" t="s">
        <v>81</v>
      </c>
      <c r="B64" s="321">
        <f>'将来負担比率（分子）の構造'!I$43</f>
        <v>3634</v>
      </c>
      <c r="C64" s="321"/>
      <c r="D64" s="321"/>
      <c r="E64" s="321">
        <f>'将来負担比率（分子）の構造'!J$43</f>
        <v>3693</v>
      </c>
      <c r="F64" s="321"/>
      <c r="G64" s="321"/>
      <c r="H64" s="321">
        <f>'将来負担比率（分子）の構造'!K$43</f>
        <v>3867</v>
      </c>
      <c r="I64" s="321"/>
      <c r="J64" s="321"/>
      <c r="K64" s="321">
        <f>'将来負担比率（分子）の構造'!L$43</f>
        <v>3774</v>
      </c>
      <c r="L64" s="321"/>
      <c r="M64" s="321"/>
      <c r="N64" s="321">
        <f>'将来負担比率（分子）の構造'!M$43</f>
        <v>3627</v>
      </c>
      <c r="O64" s="321"/>
      <c r="P64" s="321"/>
    </row>
    <row r="65" spans="1:16" x14ac:dyDescent="0.15">
      <c r="A65" s="321" t="s">
        <v>79</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73</v>
      </c>
      <c r="B66" s="321">
        <f>'将来負担比率（分子）の構造'!I$41</f>
        <v>15560</v>
      </c>
      <c r="C66" s="321"/>
      <c r="D66" s="321"/>
      <c r="E66" s="321">
        <f>'将来負担比率（分子）の構造'!J$41</f>
        <v>16818</v>
      </c>
      <c r="F66" s="321"/>
      <c r="G66" s="321"/>
      <c r="H66" s="321">
        <f>'将来負担比率（分子）の構造'!K$41</f>
        <v>17386</v>
      </c>
      <c r="I66" s="321"/>
      <c r="J66" s="321"/>
      <c r="K66" s="321">
        <f>'将来負担比率（分子）の構造'!L$41</f>
        <v>17700</v>
      </c>
      <c r="L66" s="321"/>
      <c r="M66" s="321"/>
      <c r="N66" s="321">
        <f>'将来負担比率（分子）の構造'!M$41</f>
        <v>16919</v>
      </c>
      <c r="O66" s="321"/>
      <c r="P66" s="321"/>
    </row>
    <row r="67" spans="1:16" x14ac:dyDescent="0.15">
      <c r="A67" s="321" t="s">
        <v>99</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130</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132</v>
      </c>
      <c r="B72" s="325">
        <f>基金残高に係る経年分析!F55</f>
        <v>1491</v>
      </c>
      <c r="C72" s="325">
        <f>基金残高に係る経年分析!G55</f>
        <v>1585</v>
      </c>
      <c r="D72" s="325">
        <f>基金残高に係る経年分析!H55</f>
        <v>1702</v>
      </c>
    </row>
    <row r="73" spans="1:16" x14ac:dyDescent="0.15">
      <c r="A73" s="323" t="s">
        <v>134</v>
      </c>
      <c r="B73" s="325">
        <f>基金残高に係る経年分析!F56</f>
        <v>2473</v>
      </c>
      <c r="C73" s="325">
        <f>基金残高に係る経年分析!G56</f>
        <v>2488</v>
      </c>
      <c r="D73" s="325">
        <f>基金残高に係る経年分析!H56</f>
        <v>2643</v>
      </c>
    </row>
    <row r="74" spans="1:16" x14ac:dyDescent="0.15">
      <c r="A74" s="323" t="s">
        <v>136</v>
      </c>
      <c r="B74" s="325">
        <f>基金残高に係る経年分析!F57</f>
        <v>5286</v>
      </c>
      <c r="C74" s="325">
        <f>基金残高に係る経年分析!G57</f>
        <v>5199</v>
      </c>
      <c r="D74" s="325">
        <f>基金残高に係る経年分析!H57</f>
        <v>5324</v>
      </c>
    </row>
  </sheetData>
  <sheetProtection algorithmName="SHA-512" hashValue="DUwdJ9ss4uEqLnVsavI31sIjTpIXRCh+G1IAeC1I+4Jfb21X4y0FIxfTDYBaEyxERUi8zBzqXykoHQl/9Q3BKA==" saltValue="5ZMBuuuFHUen6OjE/SVWn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131</v>
      </c>
      <c r="DI1" s="577"/>
      <c r="DJ1" s="577"/>
      <c r="DK1" s="577"/>
      <c r="DL1" s="577"/>
      <c r="DM1" s="577"/>
      <c r="DN1" s="578"/>
      <c r="DO1" s="1"/>
      <c r="DP1" s="576" t="s">
        <v>306</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310</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311</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5</v>
      </c>
      <c r="C4" s="365"/>
      <c r="D4" s="365"/>
      <c r="E4" s="365"/>
      <c r="F4" s="365"/>
      <c r="G4" s="365"/>
      <c r="H4" s="365"/>
      <c r="I4" s="365"/>
      <c r="J4" s="365"/>
      <c r="K4" s="365"/>
      <c r="L4" s="365"/>
      <c r="M4" s="365"/>
      <c r="N4" s="365"/>
      <c r="O4" s="365"/>
      <c r="P4" s="365"/>
      <c r="Q4" s="407"/>
      <c r="R4" s="364" t="s">
        <v>315</v>
      </c>
      <c r="S4" s="365"/>
      <c r="T4" s="365"/>
      <c r="U4" s="365"/>
      <c r="V4" s="365"/>
      <c r="W4" s="365"/>
      <c r="X4" s="365"/>
      <c r="Y4" s="407"/>
      <c r="Z4" s="364" t="s">
        <v>317</v>
      </c>
      <c r="AA4" s="365"/>
      <c r="AB4" s="365"/>
      <c r="AC4" s="407"/>
      <c r="AD4" s="364" t="s">
        <v>261</v>
      </c>
      <c r="AE4" s="365"/>
      <c r="AF4" s="365"/>
      <c r="AG4" s="365"/>
      <c r="AH4" s="365"/>
      <c r="AI4" s="365"/>
      <c r="AJ4" s="365"/>
      <c r="AK4" s="407"/>
      <c r="AL4" s="364" t="s">
        <v>317</v>
      </c>
      <c r="AM4" s="365"/>
      <c r="AN4" s="365"/>
      <c r="AO4" s="407"/>
      <c r="AP4" s="579" t="s">
        <v>319</v>
      </c>
      <c r="AQ4" s="579"/>
      <c r="AR4" s="579"/>
      <c r="AS4" s="579"/>
      <c r="AT4" s="579"/>
      <c r="AU4" s="579"/>
      <c r="AV4" s="579"/>
      <c r="AW4" s="579"/>
      <c r="AX4" s="579"/>
      <c r="AY4" s="579"/>
      <c r="AZ4" s="579"/>
      <c r="BA4" s="579"/>
      <c r="BB4" s="579"/>
      <c r="BC4" s="579"/>
      <c r="BD4" s="579"/>
      <c r="BE4" s="579"/>
      <c r="BF4" s="579"/>
      <c r="BG4" s="579" t="s">
        <v>297</v>
      </c>
      <c r="BH4" s="579"/>
      <c r="BI4" s="579"/>
      <c r="BJ4" s="579"/>
      <c r="BK4" s="579"/>
      <c r="BL4" s="579"/>
      <c r="BM4" s="579"/>
      <c r="BN4" s="579"/>
      <c r="BO4" s="579" t="s">
        <v>317</v>
      </c>
      <c r="BP4" s="579"/>
      <c r="BQ4" s="579"/>
      <c r="BR4" s="579"/>
      <c r="BS4" s="579" t="s">
        <v>322</v>
      </c>
      <c r="BT4" s="579"/>
      <c r="BU4" s="579"/>
      <c r="BV4" s="579"/>
      <c r="BW4" s="579"/>
      <c r="BX4" s="579"/>
      <c r="BY4" s="579"/>
      <c r="BZ4" s="579"/>
      <c r="CA4" s="579"/>
      <c r="CB4" s="579"/>
      <c r="CD4" s="364" t="s">
        <v>323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314</v>
      </c>
      <c r="C5" s="581"/>
      <c r="D5" s="581"/>
      <c r="E5" s="581"/>
      <c r="F5" s="581"/>
      <c r="G5" s="581"/>
      <c r="H5" s="581"/>
      <c r="I5" s="581"/>
      <c r="J5" s="581"/>
      <c r="K5" s="581"/>
      <c r="L5" s="581"/>
      <c r="M5" s="581"/>
      <c r="N5" s="581"/>
      <c r="O5" s="581"/>
      <c r="P5" s="581"/>
      <c r="Q5" s="582"/>
      <c r="R5" s="583">
        <v>2513497</v>
      </c>
      <c r="S5" s="584"/>
      <c r="T5" s="584"/>
      <c r="U5" s="584"/>
      <c r="V5" s="584"/>
      <c r="W5" s="584"/>
      <c r="X5" s="584"/>
      <c r="Y5" s="585"/>
      <c r="Z5" s="586">
        <v>17.100000000000001</v>
      </c>
      <c r="AA5" s="586"/>
      <c r="AB5" s="586"/>
      <c r="AC5" s="586"/>
      <c r="AD5" s="587">
        <v>2513497</v>
      </c>
      <c r="AE5" s="587"/>
      <c r="AF5" s="587"/>
      <c r="AG5" s="587"/>
      <c r="AH5" s="587"/>
      <c r="AI5" s="587"/>
      <c r="AJ5" s="587"/>
      <c r="AK5" s="587"/>
      <c r="AL5" s="588">
        <v>30.3</v>
      </c>
      <c r="AM5" s="589"/>
      <c r="AN5" s="589"/>
      <c r="AO5" s="590"/>
      <c r="AP5" s="580" t="s">
        <v>324</v>
      </c>
      <c r="AQ5" s="581"/>
      <c r="AR5" s="581"/>
      <c r="AS5" s="581"/>
      <c r="AT5" s="581"/>
      <c r="AU5" s="581"/>
      <c r="AV5" s="581"/>
      <c r="AW5" s="581"/>
      <c r="AX5" s="581"/>
      <c r="AY5" s="581"/>
      <c r="AZ5" s="581"/>
      <c r="BA5" s="581"/>
      <c r="BB5" s="581"/>
      <c r="BC5" s="581"/>
      <c r="BD5" s="581"/>
      <c r="BE5" s="581"/>
      <c r="BF5" s="582"/>
      <c r="BG5" s="591">
        <v>2509857</v>
      </c>
      <c r="BH5" s="370"/>
      <c r="BI5" s="370"/>
      <c r="BJ5" s="370"/>
      <c r="BK5" s="370"/>
      <c r="BL5" s="370"/>
      <c r="BM5" s="370"/>
      <c r="BN5" s="592"/>
      <c r="BO5" s="593">
        <v>99.9</v>
      </c>
      <c r="BP5" s="593"/>
      <c r="BQ5" s="593"/>
      <c r="BR5" s="593"/>
      <c r="BS5" s="594">
        <v>21332</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317</v>
      </c>
      <c r="DA5" s="365"/>
      <c r="DB5" s="365"/>
      <c r="DC5" s="407"/>
      <c r="DD5" s="364" t="s">
        <v>328</v>
      </c>
      <c r="DE5" s="365"/>
      <c r="DF5" s="365"/>
      <c r="DG5" s="365"/>
      <c r="DH5" s="365"/>
      <c r="DI5" s="365"/>
      <c r="DJ5" s="365"/>
      <c r="DK5" s="365"/>
      <c r="DL5" s="365"/>
      <c r="DM5" s="365"/>
      <c r="DN5" s="365"/>
      <c r="DO5" s="365"/>
      <c r="DP5" s="407"/>
      <c r="DQ5" s="364" t="s">
        <v>330</v>
      </c>
      <c r="DR5" s="365"/>
      <c r="DS5" s="365"/>
      <c r="DT5" s="365"/>
      <c r="DU5" s="365"/>
      <c r="DV5" s="365"/>
      <c r="DW5" s="365"/>
      <c r="DX5" s="365"/>
      <c r="DY5" s="365"/>
      <c r="DZ5" s="365"/>
      <c r="EA5" s="365"/>
      <c r="EB5" s="365"/>
      <c r="EC5" s="407"/>
    </row>
    <row r="6" spans="2:143" ht="11.25" customHeight="1" x14ac:dyDescent="0.15">
      <c r="B6" s="596" t="s">
        <v>331</v>
      </c>
      <c r="C6" s="485"/>
      <c r="D6" s="485"/>
      <c r="E6" s="485"/>
      <c r="F6" s="485"/>
      <c r="G6" s="485"/>
      <c r="H6" s="485"/>
      <c r="I6" s="485"/>
      <c r="J6" s="485"/>
      <c r="K6" s="485"/>
      <c r="L6" s="485"/>
      <c r="M6" s="485"/>
      <c r="N6" s="485"/>
      <c r="O6" s="485"/>
      <c r="P6" s="485"/>
      <c r="Q6" s="597"/>
      <c r="R6" s="591">
        <v>226378</v>
      </c>
      <c r="S6" s="370"/>
      <c r="T6" s="370"/>
      <c r="U6" s="370"/>
      <c r="V6" s="370"/>
      <c r="W6" s="370"/>
      <c r="X6" s="370"/>
      <c r="Y6" s="592"/>
      <c r="Z6" s="593">
        <v>1.5</v>
      </c>
      <c r="AA6" s="593"/>
      <c r="AB6" s="593"/>
      <c r="AC6" s="593"/>
      <c r="AD6" s="594">
        <v>226378</v>
      </c>
      <c r="AE6" s="594"/>
      <c r="AF6" s="594"/>
      <c r="AG6" s="594"/>
      <c r="AH6" s="594"/>
      <c r="AI6" s="594"/>
      <c r="AJ6" s="594"/>
      <c r="AK6" s="594"/>
      <c r="AL6" s="598">
        <v>2.7</v>
      </c>
      <c r="AM6" s="376"/>
      <c r="AN6" s="376"/>
      <c r="AO6" s="599"/>
      <c r="AP6" s="596" t="s">
        <v>107</v>
      </c>
      <c r="AQ6" s="485"/>
      <c r="AR6" s="485"/>
      <c r="AS6" s="485"/>
      <c r="AT6" s="485"/>
      <c r="AU6" s="485"/>
      <c r="AV6" s="485"/>
      <c r="AW6" s="485"/>
      <c r="AX6" s="485"/>
      <c r="AY6" s="485"/>
      <c r="AZ6" s="485"/>
      <c r="BA6" s="485"/>
      <c r="BB6" s="485"/>
      <c r="BC6" s="485"/>
      <c r="BD6" s="485"/>
      <c r="BE6" s="485"/>
      <c r="BF6" s="597"/>
      <c r="BG6" s="591">
        <v>2509857</v>
      </c>
      <c r="BH6" s="370"/>
      <c r="BI6" s="370"/>
      <c r="BJ6" s="370"/>
      <c r="BK6" s="370"/>
      <c r="BL6" s="370"/>
      <c r="BM6" s="370"/>
      <c r="BN6" s="592"/>
      <c r="BO6" s="593">
        <v>99.9</v>
      </c>
      <c r="BP6" s="593"/>
      <c r="BQ6" s="593"/>
      <c r="BR6" s="593"/>
      <c r="BS6" s="594">
        <v>21332</v>
      </c>
      <c r="BT6" s="594"/>
      <c r="BU6" s="594"/>
      <c r="BV6" s="594"/>
      <c r="BW6" s="594"/>
      <c r="BX6" s="594"/>
      <c r="BY6" s="594"/>
      <c r="BZ6" s="594"/>
      <c r="CA6" s="594"/>
      <c r="CB6" s="595"/>
      <c r="CD6" s="580" t="s">
        <v>332</v>
      </c>
      <c r="CE6" s="581"/>
      <c r="CF6" s="581"/>
      <c r="CG6" s="581"/>
      <c r="CH6" s="581"/>
      <c r="CI6" s="581"/>
      <c r="CJ6" s="581"/>
      <c r="CK6" s="581"/>
      <c r="CL6" s="581"/>
      <c r="CM6" s="581"/>
      <c r="CN6" s="581"/>
      <c r="CO6" s="581"/>
      <c r="CP6" s="581"/>
      <c r="CQ6" s="582"/>
      <c r="CR6" s="591">
        <v>100677</v>
      </c>
      <c r="CS6" s="370"/>
      <c r="CT6" s="370"/>
      <c r="CU6" s="370"/>
      <c r="CV6" s="370"/>
      <c r="CW6" s="370"/>
      <c r="CX6" s="370"/>
      <c r="CY6" s="592"/>
      <c r="CZ6" s="588">
        <v>0.7</v>
      </c>
      <c r="DA6" s="589"/>
      <c r="DB6" s="589"/>
      <c r="DC6" s="600"/>
      <c r="DD6" s="601" t="s">
        <v>205</v>
      </c>
      <c r="DE6" s="370"/>
      <c r="DF6" s="370"/>
      <c r="DG6" s="370"/>
      <c r="DH6" s="370"/>
      <c r="DI6" s="370"/>
      <c r="DJ6" s="370"/>
      <c r="DK6" s="370"/>
      <c r="DL6" s="370"/>
      <c r="DM6" s="370"/>
      <c r="DN6" s="370"/>
      <c r="DO6" s="370"/>
      <c r="DP6" s="592"/>
      <c r="DQ6" s="601">
        <v>100677</v>
      </c>
      <c r="DR6" s="370"/>
      <c r="DS6" s="370"/>
      <c r="DT6" s="370"/>
      <c r="DU6" s="370"/>
      <c r="DV6" s="370"/>
      <c r="DW6" s="370"/>
      <c r="DX6" s="370"/>
      <c r="DY6" s="370"/>
      <c r="DZ6" s="370"/>
      <c r="EA6" s="370"/>
      <c r="EB6" s="370"/>
      <c r="EC6" s="602"/>
    </row>
    <row r="7" spans="2:143" ht="11.25" customHeight="1" x14ac:dyDescent="0.15">
      <c r="B7" s="596" t="s">
        <v>47</v>
      </c>
      <c r="C7" s="485"/>
      <c r="D7" s="485"/>
      <c r="E7" s="485"/>
      <c r="F7" s="485"/>
      <c r="G7" s="485"/>
      <c r="H7" s="485"/>
      <c r="I7" s="485"/>
      <c r="J7" s="485"/>
      <c r="K7" s="485"/>
      <c r="L7" s="485"/>
      <c r="M7" s="485"/>
      <c r="N7" s="485"/>
      <c r="O7" s="485"/>
      <c r="P7" s="485"/>
      <c r="Q7" s="597"/>
      <c r="R7" s="591">
        <v>2948</v>
      </c>
      <c r="S7" s="370"/>
      <c r="T7" s="370"/>
      <c r="U7" s="370"/>
      <c r="V7" s="370"/>
      <c r="W7" s="370"/>
      <c r="X7" s="370"/>
      <c r="Y7" s="592"/>
      <c r="Z7" s="593">
        <v>0</v>
      </c>
      <c r="AA7" s="593"/>
      <c r="AB7" s="593"/>
      <c r="AC7" s="593"/>
      <c r="AD7" s="594">
        <v>2948</v>
      </c>
      <c r="AE7" s="594"/>
      <c r="AF7" s="594"/>
      <c r="AG7" s="594"/>
      <c r="AH7" s="594"/>
      <c r="AI7" s="594"/>
      <c r="AJ7" s="594"/>
      <c r="AK7" s="594"/>
      <c r="AL7" s="598">
        <v>0</v>
      </c>
      <c r="AM7" s="376"/>
      <c r="AN7" s="376"/>
      <c r="AO7" s="599"/>
      <c r="AP7" s="596" t="s">
        <v>333</v>
      </c>
      <c r="AQ7" s="485"/>
      <c r="AR7" s="485"/>
      <c r="AS7" s="485"/>
      <c r="AT7" s="485"/>
      <c r="AU7" s="485"/>
      <c r="AV7" s="485"/>
      <c r="AW7" s="485"/>
      <c r="AX7" s="485"/>
      <c r="AY7" s="485"/>
      <c r="AZ7" s="485"/>
      <c r="BA7" s="485"/>
      <c r="BB7" s="485"/>
      <c r="BC7" s="485"/>
      <c r="BD7" s="485"/>
      <c r="BE7" s="485"/>
      <c r="BF7" s="597"/>
      <c r="BG7" s="591">
        <v>1010856</v>
      </c>
      <c r="BH7" s="370"/>
      <c r="BI7" s="370"/>
      <c r="BJ7" s="370"/>
      <c r="BK7" s="370"/>
      <c r="BL7" s="370"/>
      <c r="BM7" s="370"/>
      <c r="BN7" s="592"/>
      <c r="BO7" s="593">
        <v>40.200000000000003</v>
      </c>
      <c r="BP7" s="593"/>
      <c r="BQ7" s="593"/>
      <c r="BR7" s="593"/>
      <c r="BS7" s="594">
        <v>21332</v>
      </c>
      <c r="BT7" s="594"/>
      <c r="BU7" s="594"/>
      <c r="BV7" s="594"/>
      <c r="BW7" s="594"/>
      <c r="BX7" s="594"/>
      <c r="BY7" s="594"/>
      <c r="BZ7" s="594"/>
      <c r="CA7" s="594"/>
      <c r="CB7" s="595"/>
      <c r="CD7" s="596" t="s">
        <v>336</v>
      </c>
      <c r="CE7" s="485"/>
      <c r="CF7" s="485"/>
      <c r="CG7" s="485"/>
      <c r="CH7" s="485"/>
      <c r="CI7" s="485"/>
      <c r="CJ7" s="485"/>
      <c r="CK7" s="485"/>
      <c r="CL7" s="485"/>
      <c r="CM7" s="485"/>
      <c r="CN7" s="485"/>
      <c r="CO7" s="485"/>
      <c r="CP7" s="485"/>
      <c r="CQ7" s="597"/>
      <c r="CR7" s="591">
        <v>1997249</v>
      </c>
      <c r="CS7" s="370"/>
      <c r="CT7" s="370"/>
      <c r="CU7" s="370"/>
      <c r="CV7" s="370"/>
      <c r="CW7" s="370"/>
      <c r="CX7" s="370"/>
      <c r="CY7" s="592"/>
      <c r="CZ7" s="593">
        <v>14</v>
      </c>
      <c r="DA7" s="593"/>
      <c r="DB7" s="593"/>
      <c r="DC7" s="593"/>
      <c r="DD7" s="601">
        <v>95383</v>
      </c>
      <c r="DE7" s="370"/>
      <c r="DF7" s="370"/>
      <c r="DG7" s="370"/>
      <c r="DH7" s="370"/>
      <c r="DI7" s="370"/>
      <c r="DJ7" s="370"/>
      <c r="DK7" s="370"/>
      <c r="DL7" s="370"/>
      <c r="DM7" s="370"/>
      <c r="DN7" s="370"/>
      <c r="DO7" s="370"/>
      <c r="DP7" s="592"/>
      <c r="DQ7" s="601">
        <v>1358345</v>
      </c>
      <c r="DR7" s="370"/>
      <c r="DS7" s="370"/>
      <c r="DT7" s="370"/>
      <c r="DU7" s="370"/>
      <c r="DV7" s="370"/>
      <c r="DW7" s="370"/>
      <c r="DX7" s="370"/>
      <c r="DY7" s="370"/>
      <c r="DZ7" s="370"/>
      <c r="EA7" s="370"/>
      <c r="EB7" s="370"/>
      <c r="EC7" s="602"/>
    </row>
    <row r="8" spans="2:143" ht="11.25" customHeight="1" x14ac:dyDescent="0.15">
      <c r="B8" s="596" t="s">
        <v>337</v>
      </c>
      <c r="C8" s="485"/>
      <c r="D8" s="485"/>
      <c r="E8" s="485"/>
      <c r="F8" s="485"/>
      <c r="G8" s="485"/>
      <c r="H8" s="485"/>
      <c r="I8" s="485"/>
      <c r="J8" s="485"/>
      <c r="K8" s="485"/>
      <c r="L8" s="485"/>
      <c r="M8" s="485"/>
      <c r="N8" s="485"/>
      <c r="O8" s="485"/>
      <c r="P8" s="485"/>
      <c r="Q8" s="597"/>
      <c r="R8" s="591">
        <v>11001</v>
      </c>
      <c r="S8" s="370"/>
      <c r="T8" s="370"/>
      <c r="U8" s="370"/>
      <c r="V8" s="370"/>
      <c r="W8" s="370"/>
      <c r="X8" s="370"/>
      <c r="Y8" s="592"/>
      <c r="Z8" s="593">
        <v>0.1</v>
      </c>
      <c r="AA8" s="593"/>
      <c r="AB8" s="593"/>
      <c r="AC8" s="593"/>
      <c r="AD8" s="594">
        <v>11001</v>
      </c>
      <c r="AE8" s="594"/>
      <c r="AF8" s="594"/>
      <c r="AG8" s="594"/>
      <c r="AH8" s="594"/>
      <c r="AI8" s="594"/>
      <c r="AJ8" s="594"/>
      <c r="AK8" s="594"/>
      <c r="AL8" s="598">
        <v>0.1</v>
      </c>
      <c r="AM8" s="376"/>
      <c r="AN8" s="376"/>
      <c r="AO8" s="599"/>
      <c r="AP8" s="596" t="s">
        <v>126</v>
      </c>
      <c r="AQ8" s="485"/>
      <c r="AR8" s="485"/>
      <c r="AS8" s="485"/>
      <c r="AT8" s="485"/>
      <c r="AU8" s="485"/>
      <c r="AV8" s="485"/>
      <c r="AW8" s="485"/>
      <c r="AX8" s="485"/>
      <c r="AY8" s="485"/>
      <c r="AZ8" s="485"/>
      <c r="BA8" s="485"/>
      <c r="BB8" s="485"/>
      <c r="BC8" s="485"/>
      <c r="BD8" s="485"/>
      <c r="BE8" s="485"/>
      <c r="BF8" s="597"/>
      <c r="BG8" s="591">
        <v>37460</v>
      </c>
      <c r="BH8" s="370"/>
      <c r="BI8" s="370"/>
      <c r="BJ8" s="370"/>
      <c r="BK8" s="370"/>
      <c r="BL8" s="370"/>
      <c r="BM8" s="370"/>
      <c r="BN8" s="592"/>
      <c r="BO8" s="593">
        <v>1.5</v>
      </c>
      <c r="BP8" s="593"/>
      <c r="BQ8" s="593"/>
      <c r="BR8" s="593"/>
      <c r="BS8" s="594" t="s">
        <v>205</v>
      </c>
      <c r="BT8" s="594"/>
      <c r="BU8" s="594"/>
      <c r="BV8" s="594"/>
      <c r="BW8" s="594"/>
      <c r="BX8" s="594"/>
      <c r="BY8" s="594"/>
      <c r="BZ8" s="594"/>
      <c r="CA8" s="594"/>
      <c r="CB8" s="595"/>
      <c r="CD8" s="596" t="s">
        <v>339</v>
      </c>
      <c r="CE8" s="485"/>
      <c r="CF8" s="485"/>
      <c r="CG8" s="485"/>
      <c r="CH8" s="485"/>
      <c r="CI8" s="485"/>
      <c r="CJ8" s="485"/>
      <c r="CK8" s="485"/>
      <c r="CL8" s="485"/>
      <c r="CM8" s="485"/>
      <c r="CN8" s="485"/>
      <c r="CO8" s="485"/>
      <c r="CP8" s="485"/>
      <c r="CQ8" s="597"/>
      <c r="CR8" s="591">
        <v>3922681</v>
      </c>
      <c r="CS8" s="370"/>
      <c r="CT8" s="370"/>
      <c r="CU8" s="370"/>
      <c r="CV8" s="370"/>
      <c r="CW8" s="370"/>
      <c r="CX8" s="370"/>
      <c r="CY8" s="592"/>
      <c r="CZ8" s="593">
        <v>27.4</v>
      </c>
      <c r="DA8" s="593"/>
      <c r="DB8" s="593"/>
      <c r="DC8" s="593"/>
      <c r="DD8" s="601">
        <v>50077</v>
      </c>
      <c r="DE8" s="370"/>
      <c r="DF8" s="370"/>
      <c r="DG8" s="370"/>
      <c r="DH8" s="370"/>
      <c r="DI8" s="370"/>
      <c r="DJ8" s="370"/>
      <c r="DK8" s="370"/>
      <c r="DL8" s="370"/>
      <c r="DM8" s="370"/>
      <c r="DN8" s="370"/>
      <c r="DO8" s="370"/>
      <c r="DP8" s="592"/>
      <c r="DQ8" s="601">
        <v>2319009</v>
      </c>
      <c r="DR8" s="370"/>
      <c r="DS8" s="370"/>
      <c r="DT8" s="370"/>
      <c r="DU8" s="370"/>
      <c r="DV8" s="370"/>
      <c r="DW8" s="370"/>
      <c r="DX8" s="370"/>
      <c r="DY8" s="370"/>
      <c r="DZ8" s="370"/>
      <c r="EA8" s="370"/>
      <c r="EB8" s="370"/>
      <c r="EC8" s="602"/>
    </row>
    <row r="9" spans="2:143" ht="11.25" customHeight="1" x14ac:dyDescent="0.15">
      <c r="B9" s="596" t="s">
        <v>340</v>
      </c>
      <c r="C9" s="485"/>
      <c r="D9" s="485"/>
      <c r="E9" s="485"/>
      <c r="F9" s="485"/>
      <c r="G9" s="485"/>
      <c r="H9" s="485"/>
      <c r="I9" s="485"/>
      <c r="J9" s="485"/>
      <c r="K9" s="485"/>
      <c r="L9" s="485"/>
      <c r="M9" s="485"/>
      <c r="N9" s="485"/>
      <c r="O9" s="485"/>
      <c r="P9" s="485"/>
      <c r="Q9" s="597"/>
      <c r="R9" s="591">
        <v>12377</v>
      </c>
      <c r="S9" s="370"/>
      <c r="T9" s="370"/>
      <c r="U9" s="370"/>
      <c r="V9" s="370"/>
      <c r="W9" s="370"/>
      <c r="X9" s="370"/>
      <c r="Y9" s="592"/>
      <c r="Z9" s="593">
        <v>0.1</v>
      </c>
      <c r="AA9" s="593"/>
      <c r="AB9" s="593"/>
      <c r="AC9" s="593"/>
      <c r="AD9" s="594">
        <v>12377</v>
      </c>
      <c r="AE9" s="594"/>
      <c r="AF9" s="594"/>
      <c r="AG9" s="594"/>
      <c r="AH9" s="594"/>
      <c r="AI9" s="594"/>
      <c r="AJ9" s="594"/>
      <c r="AK9" s="594"/>
      <c r="AL9" s="598">
        <v>0.1</v>
      </c>
      <c r="AM9" s="376"/>
      <c r="AN9" s="376"/>
      <c r="AO9" s="599"/>
      <c r="AP9" s="596" t="s">
        <v>342</v>
      </c>
      <c r="AQ9" s="485"/>
      <c r="AR9" s="485"/>
      <c r="AS9" s="485"/>
      <c r="AT9" s="485"/>
      <c r="AU9" s="485"/>
      <c r="AV9" s="485"/>
      <c r="AW9" s="485"/>
      <c r="AX9" s="485"/>
      <c r="AY9" s="485"/>
      <c r="AZ9" s="485"/>
      <c r="BA9" s="485"/>
      <c r="BB9" s="485"/>
      <c r="BC9" s="485"/>
      <c r="BD9" s="485"/>
      <c r="BE9" s="485"/>
      <c r="BF9" s="597"/>
      <c r="BG9" s="591">
        <v>875454</v>
      </c>
      <c r="BH9" s="370"/>
      <c r="BI9" s="370"/>
      <c r="BJ9" s="370"/>
      <c r="BK9" s="370"/>
      <c r="BL9" s="370"/>
      <c r="BM9" s="370"/>
      <c r="BN9" s="592"/>
      <c r="BO9" s="593">
        <v>34.799999999999997</v>
      </c>
      <c r="BP9" s="593"/>
      <c r="BQ9" s="593"/>
      <c r="BR9" s="593"/>
      <c r="BS9" s="594" t="s">
        <v>205</v>
      </c>
      <c r="BT9" s="594"/>
      <c r="BU9" s="594"/>
      <c r="BV9" s="594"/>
      <c r="BW9" s="594"/>
      <c r="BX9" s="594"/>
      <c r="BY9" s="594"/>
      <c r="BZ9" s="594"/>
      <c r="CA9" s="594"/>
      <c r="CB9" s="595"/>
      <c r="CD9" s="596" t="s">
        <v>344</v>
      </c>
      <c r="CE9" s="485"/>
      <c r="CF9" s="485"/>
      <c r="CG9" s="485"/>
      <c r="CH9" s="485"/>
      <c r="CI9" s="485"/>
      <c r="CJ9" s="485"/>
      <c r="CK9" s="485"/>
      <c r="CL9" s="485"/>
      <c r="CM9" s="485"/>
      <c r="CN9" s="485"/>
      <c r="CO9" s="485"/>
      <c r="CP9" s="485"/>
      <c r="CQ9" s="597"/>
      <c r="CR9" s="591">
        <v>1471834</v>
      </c>
      <c r="CS9" s="370"/>
      <c r="CT9" s="370"/>
      <c r="CU9" s="370"/>
      <c r="CV9" s="370"/>
      <c r="CW9" s="370"/>
      <c r="CX9" s="370"/>
      <c r="CY9" s="592"/>
      <c r="CZ9" s="593">
        <v>10.3</v>
      </c>
      <c r="DA9" s="593"/>
      <c r="DB9" s="593"/>
      <c r="DC9" s="593"/>
      <c r="DD9" s="601">
        <v>102069</v>
      </c>
      <c r="DE9" s="370"/>
      <c r="DF9" s="370"/>
      <c r="DG9" s="370"/>
      <c r="DH9" s="370"/>
      <c r="DI9" s="370"/>
      <c r="DJ9" s="370"/>
      <c r="DK9" s="370"/>
      <c r="DL9" s="370"/>
      <c r="DM9" s="370"/>
      <c r="DN9" s="370"/>
      <c r="DO9" s="370"/>
      <c r="DP9" s="592"/>
      <c r="DQ9" s="601">
        <v>1039895</v>
      </c>
      <c r="DR9" s="370"/>
      <c r="DS9" s="370"/>
      <c r="DT9" s="370"/>
      <c r="DU9" s="370"/>
      <c r="DV9" s="370"/>
      <c r="DW9" s="370"/>
      <c r="DX9" s="370"/>
      <c r="DY9" s="370"/>
      <c r="DZ9" s="370"/>
      <c r="EA9" s="370"/>
      <c r="EB9" s="370"/>
      <c r="EC9" s="602"/>
    </row>
    <row r="10" spans="2:143" ht="11.25" customHeight="1" x14ac:dyDescent="0.15">
      <c r="B10" s="596" t="s">
        <v>135</v>
      </c>
      <c r="C10" s="485"/>
      <c r="D10" s="485"/>
      <c r="E10" s="485"/>
      <c r="F10" s="485"/>
      <c r="G10" s="485"/>
      <c r="H10" s="485"/>
      <c r="I10" s="485"/>
      <c r="J10" s="485"/>
      <c r="K10" s="485"/>
      <c r="L10" s="485"/>
      <c r="M10" s="485"/>
      <c r="N10" s="485"/>
      <c r="O10" s="485"/>
      <c r="P10" s="485"/>
      <c r="Q10" s="597"/>
      <c r="R10" s="591" t="s">
        <v>205</v>
      </c>
      <c r="S10" s="370"/>
      <c r="T10" s="370"/>
      <c r="U10" s="370"/>
      <c r="V10" s="370"/>
      <c r="W10" s="370"/>
      <c r="X10" s="370"/>
      <c r="Y10" s="592"/>
      <c r="Z10" s="593" t="s">
        <v>205</v>
      </c>
      <c r="AA10" s="593"/>
      <c r="AB10" s="593"/>
      <c r="AC10" s="593"/>
      <c r="AD10" s="594" t="s">
        <v>205</v>
      </c>
      <c r="AE10" s="594"/>
      <c r="AF10" s="594"/>
      <c r="AG10" s="594"/>
      <c r="AH10" s="594"/>
      <c r="AI10" s="594"/>
      <c r="AJ10" s="594"/>
      <c r="AK10" s="594"/>
      <c r="AL10" s="598" t="s">
        <v>205</v>
      </c>
      <c r="AM10" s="376"/>
      <c r="AN10" s="376"/>
      <c r="AO10" s="599"/>
      <c r="AP10" s="596" t="s">
        <v>195</v>
      </c>
      <c r="AQ10" s="485"/>
      <c r="AR10" s="485"/>
      <c r="AS10" s="485"/>
      <c r="AT10" s="485"/>
      <c r="AU10" s="485"/>
      <c r="AV10" s="485"/>
      <c r="AW10" s="485"/>
      <c r="AX10" s="485"/>
      <c r="AY10" s="485"/>
      <c r="AZ10" s="485"/>
      <c r="BA10" s="485"/>
      <c r="BB10" s="485"/>
      <c r="BC10" s="485"/>
      <c r="BD10" s="485"/>
      <c r="BE10" s="485"/>
      <c r="BF10" s="597"/>
      <c r="BG10" s="591">
        <v>55055</v>
      </c>
      <c r="BH10" s="370"/>
      <c r="BI10" s="370"/>
      <c r="BJ10" s="370"/>
      <c r="BK10" s="370"/>
      <c r="BL10" s="370"/>
      <c r="BM10" s="370"/>
      <c r="BN10" s="592"/>
      <c r="BO10" s="593">
        <v>2.2000000000000002</v>
      </c>
      <c r="BP10" s="593"/>
      <c r="BQ10" s="593"/>
      <c r="BR10" s="593"/>
      <c r="BS10" s="594">
        <v>9078</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v>13000</v>
      </c>
      <c r="CS10" s="370"/>
      <c r="CT10" s="370"/>
      <c r="CU10" s="370"/>
      <c r="CV10" s="370"/>
      <c r="CW10" s="370"/>
      <c r="CX10" s="370"/>
      <c r="CY10" s="592"/>
      <c r="CZ10" s="593">
        <v>0.1</v>
      </c>
      <c r="DA10" s="593"/>
      <c r="DB10" s="593"/>
      <c r="DC10" s="593"/>
      <c r="DD10" s="601" t="s">
        <v>205</v>
      </c>
      <c r="DE10" s="370"/>
      <c r="DF10" s="370"/>
      <c r="DG10" s="370"/>
      <c r="DH10" s="370"/>
      <c r="DI10" s="370"/>
      <c r="DJ10" s="370"/>
      <c r="DK10" s="370"/>
      <c r="DL10" s="370"/>
      <c r="DM10" s="370"/>
      <c r="DN10" s="370"/>
      <c r="DO10" s="370"/>
      <c r="DP10" s="592"/>
      <c r="DQ10" s="601">
        <v>13000</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529997</v>
      </c>
      <c r="S11" s="370"/>
      <c r="T11" s="370"/>
      <c r="U11" s="370"/>
      <c r="V11" s="370"/>
      <c r="W11" s="370"/>
      <c r="X11" s="370"/>
      <c r="Y11" s="592"/>
      <c r="Z11" s="598">
        <v>3.6</v>
      </c>
      <c r="AA11" s="376"/>
      <c r="AB11" s="376"/>
      <c r="AC11" s="603"/>
      <c r="AD11" s="601">
        <v>529997</v>
      </c>
      <c r="AE11" s="370"/>
      <c r="AF11" s="370"/>
      <c r="AG11" s="370"/>
      <c r="AH11" s="370"/>
      <c r="AI11" s="370"/>
      <c r="AJ11" s="370"/>
      <c r="AK11" s="592"/>
      <c r="AL11" s="598">
        <v>6.4</v>
      </c>
      <c r="AM11" s="376"/>
      <c r="AN11" s="376"/>
      <c r="AO11" s="599"/>
      <c r="AP11" s="596" t="s">
        <v>346</v>
      </c>
      <c r="AQ11" s="485"/>
      <c r="AR11" s="485"/>
      <c r="AS11" s="485"/>
      <c r="AT11" s="485"/>
      <c r="AU11" s="485"/>
      <c r="AV11" s="485"/>
      <c r="AW11" s="485"/>
      <c r="AX11" s="485"/>
      <c r="AY11" s="485"/>
      <c r="AZ11" s="485"/>
      <c r="BA11" s="485"/>
      <c r="BB11" s="485"/>
      <c r="BC11" s="485"/>
      <c r="BD11" s="485"/>
      <c r="BE11" s="485"/>
      <c r="BF11" s="597"/>
      <c r="BG11" s="591">
        <v>42887</v>
      </c>
      <c r="BH11" s="370"/>
      <c r="BI11" s="370"/>
      <c r="BJ11" s="370"/>
      <c r="BK11" s="370"/>
      <c r="BL11" s="370"/>
      <c r="BM11" s="370"/>
      <c r="BN11" s="592"/>
      <c r="BO11" s="593">
        <v>1.7</v>
      </c>
      <c r="BP11" s="593"/>
      <c r="BQ11" s="593"/>
      <c r="BR11" s="593"/>
      <c r="BS11" s="594">
        <v>12254</v>
      </c>
      <c r="BT11" s="594"/>
      <c r="BU11" s="594"/>
      <c r="BV11" s="594"/>
      <c r="BW11" s="594"/>
      <c r="BX11" s="594"/>
      <c r="BY11" s="594"/>
      <c r="BZ11" s="594"/>
      <c r="CA11" s="594"/>
      <c r="CB11" s="595"/>
      <c r="CD11" s="596" t="s">
        <v>349</v>
      </c>
      <c r="CE11" s="485"/>
      <c r="CF11" s="485"/>
      <c r="CG11" s="485"/>
      <c r="CH11" s="485"/>
      <c r="CI11" s="485"/>
      <c r="CJ11" s="485"/>
      <c r="CK11" s="485"/>
      <c r="CL11" s="485"/>
      <c r="CM11" s="485"/>
      <c r="CN11" s="485"/>
      <c r="CO11" s="485"/>
      <c r="CP11" s="485"/>
      <c r="CQ11" s="597"/>
      <c r="CR11" s="591">
        <v>838446</v>
      </c>
      <c r="CS11" s="370"/>
      <c r="CT11" s="370"/>
      <c r="CU11" s="370"/>
      <c r="CV11" s="370"/>
      <c r="CW11" s="370"/>
      <c r="CX11" s="370"/>
      <c r="CY11" s="592"/>
      <c r="CZ11" s="593">
        <v>5.9</v>
      </c>
      <c r="DA11" s="593"/>
      <c r="DB11" s="593"/>
      <c r="DC11" s="593"/>
      <c r="DD11" s="601">
        <v>394903</v>
      </c>
      <c r="DE11" s="370"/>
      <c r="DF11" s="370"/>
      <c r="DG11" s="370"/>
      <c r="DH11" s="370"/>
      <c r="DI11" s="370"/>
      <c r="DJ11" s="370"/>
      <c r="DK11" s="370"/>
      <c r="DL11" s="370"/>
      <c r="DM11" s="370"/>
      <c r="DN11" s="370"/>
      <c r="DO11" s="370"/>
      <c r="DP11" s="592"/>
      <c r="DQ11" s="601">
        <v>389651</v>
      </c>
      <c r="DR11" s="370"/>
      <c r="DS11" s="370"/>
      <c r="DT11" s="370"/>
      <c r="DU11" s="370"/>
      <c r="DV11" s="370"/>
      <c r="DW11" s="370"/>
      <c r="DX11" s="370"/>
      <c r="DY11" s="370"/>
      <c r="DZ11" s="370"/>
      <c r="EA11" s="370"/>
      <c r="EB11" s="370"/>
      <c r="EC11" s="602"/>
    </row>
    <row r="12" spans="2:143" ht="11.25" customHeight="1" x14ac:dyDescent="0.15">
      <c r="B12" s="596" t="s">
        <v>151</v>
      </c>
      <c r="C12" s="485"/>
      <c r="D12" s="485"/>
      <c r="E12" s="485"/>
      <c r="F12" s="485"/>
      <c r="G12" s="485"/>
      <c r="H12" s="485"/>
      <c r="I12" s="485"/>
      <c r="J12" s="485"/>
      <c r="K12" s="485"/>
      <c r="L12" s="485"/>
      <c r="M12" s="485"/>
      <c r="N12" s="485"/>
      <c r="O12" s="485"/>
      <c r="P12" s="485"/>
      <c r="Q12" s="597"/>
      <c r="R12" s="591" t="s">
        <v>205</v>
      </c>
      <c r="S12" s="370"/>
      <c r="T12" s="370"/>
      <c r="U12" s="370"/>
      <c r="V12" s="370"/>
      <c r="W12" s="370"/>
      <c r="X12" s="370"/>
      <c r="Y12" s="592"/>
      <c r="Z12" s="593" t="s">
        <v>205</v>
      </c>
      <c r="AA12" s="593"/>
      <c r="AB12" s="593"/>
      <c r="AC12" s="593"/>
      <c r="AD12" s="594" t="s">
        <v>205</v>
      </c>
      <c r="AE12" s="594"/>
      <c r="AF12" s="594"/>
      <c r="AG12" s="594"/>
      <c r="AH12" s="594"/>
      <c r="AI12" s="594"/>
      <c r="AJ12" s="594"/>
      <c r="AK12" s="594"/>
      <c r="AL12" s="598" t="s">
        <v>205</v>
      </c>
      <c r="AM12" s="376"/>
      <c r="AN12" s="376"/>
      <c r="AO12" s="599"/>
      <c r="AP12" s="596" t="s">
        <v>350</v>
      </c>
      <c r="AQ12" s="485"/>
      <c r="AR12" s="485"/>
      <c r="AS12" s="485"/>
      <c r="AT12" s="485"/>
      <c r="AU12" s="485"/>
      <c r="AV12" s="485"/>
      <c r="AW12" s="485"/>
      <c r="AX12" s="485"/>
      <c r="AY12" s="485"/>
      <c r="AZ12" s="485"/>
      <c r="BA12" s="485"/>
      <c r="BB12" s="485"/>
      <c r="BC12" s="485"/>
      <c r="BD12" s="485"/>
      <c r="BE12" s="485"/>
      <c r="BF12" s="597"/>
      <c r="BG12" s="591">
        <v>1265288</v>
      </c>
      <c r="BH12" s="370"/>
      <c r="BI12" s="370"/>
      <c r="BJ12" s="370"/>
      <c r="BK12" s="370"/>
      <c r="BL12" s="370"/>
      <c r="BM12" s="370"/>
      <c r="BN12" s="592"/>
      <c r="BO12" s="593">
        <v>50.3</v>
      </c>
      <c r="BP12" s="593"/>
      <c r="BQ12" s="593"/>
      <c r="BR12" s="593"/>
      <c r="BS12" s="594" t="s">
        <v>205</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708383</v>
      </c>
      <c r="CS12" s="370"/>
      <c r="CT12" s="370"/>
      <c r="CU12" s="370"/>
      <c r="CV12" s="370"/>
      <c r="CW12" s="370"/>
      <c r="CX12" s="370"/>
      <c r="CY12" s="592"/>
      <c r="CZ12" s="593">
        <v>5</v>
      </c>
      <c r="DA12" s="593"/>
      <c r="DB12" s="593"/>
      <c r="DC12" s="593"/>
      <c r="DD12" s="601">
        <v>151188</v>
      </c>
      <c r="DE12" s="370"/>
      <c r="DF12" s="370"/>
      <c r="DG12" s="370"/>
      <c r="DH12" s="370"/>
      <c r="DI12" s="370"/>
      <c r="DJ12" s="370"/>
      <c r="DK12" s="370"/>
      <c r="DL12" s="370"/>
      <c r="DM12" s="370"/>
      <c r="DN12" s="370"/>
      <c r="DO12" s="370"/>
      <c r="DP12" s="592"/>
      <c r="DQ12" s="601">
        <v>334356</v>
      </c>
      <c r="DR12" s="370"/>
      <c r="DS12" s="370"/>
      <c r="DT12" s="370"/>
      <c r="DU12" s="370"/>
      <c r="DV12" s="370"/>
      <c r="DW12" s="370"/>
      <c r="DX12" s="370"/>
      <c r="DY12" s="370"/>
      <c r="DZ12" s="370"/>
      <c r="EA12" s="370"/>
      <c r="EB12" s="370"/>
      <c r="EC12" s="602"/>
    </row>
    <row r="13" spans="2:143" ht="11.25" customHeight="1" x14ac:dyDescent="0.15">
      <c r="B13" s="596" t="s">
        <v>351</v>
      </c>
      <c r="C13" s="485"/>
      <c r="D13" s="485"/>
      <c r="E13" s="485"/>
      <c r="F13" s="485"/>
      <c r="G13" s="485"/>
      <c r="H13" s="485"/>
      <c r="I13" s="485"/>
      <c r="J13" s="485"/>
      <c r="K13" s="485"/>
      <c r="L13" s="485"/>
      <c r="M13" s="485"/>
      <c r="N13" s="485"/>
      <c r="O13" s="485"/>
      <c r="P13" s="485"/>
      <c r="Q13" s="597"/>
      <c r="R13" s="591" t="s">
        <v>205</v>
      </c>
      <c r="S13" s="370"/>
      <c r="T13" s="370"/>
      <c r="U13" s="370"/>
      <c r="V13" s="370"/>
      <c r="W13" s="370"/>
      <c r="X13" s="370"/>
      <c r="Y13" s="592"/>
      <c r="Z13" s="593" t="s">
        <v>205</v>
      </c>
      <c r="AA13" s="593"/>
      <c r="AB13" s="593"/>
      <c r="AC13" s="593"/>
      <c r="AD13" s="594" t="s">
        <v>205</v>
      </c>
      <c r="AE13" s="594"/>
      <c r="AF13" s="594"/>
      <c r="AG13" s="594"/>
      <c r="AH13" s="594"/>
      <c r="AI13" s="594"/>
      <c r="AJ13" s="594"/>
      <c r="AK13" s="594"/>
      <c r="AL13" s="598" t="s">
        <v>205</v>
      </c>
      <c r="AM13" s="376"/>
      <c r="AN13" s="376"/>
      <c r="AO13" s="599"/>
      <c r="AP13" s="596" t="s">
        <v>352</v>
      </c>
      <c r="AQ13" s="485"/>
      <c r="AR13" s="485"/>
      <c r="AS13" s="485"/>
      <c r="AT13" s="485"/>
      <c r="AU13" s="485"/>
      <c r="AV13" s="485"/>
      <c r="AW13" s="485"/>
      <c r="AX13" s="485"/>
      <c r="AY13" s="485"/>
      <c r="AZ13" s="485"/>
      <c r="BA13" s="485"/>
      <c r="BB13" s="485"/>
      <c r="BC13" s="485"/>
      <c r="BD13" s="485"/>
      <c r="BE13" s="485"/>
      <c r="BF13" s="597"/>
      <c r="BG13" s="591">
        <v>1246190</v>
      </c>
      <c r="BH13" s="370"/>
      <c r="BI13" s="370"/>
      <c r="BJ13" s="370"/>
      <c r="BK13" s="370"/>
      <c r="BL13" s="370"/>
      <c r="BM13" s="370"/>
      <c r="BN13" s="592"/>
      <c r="BO13" s="593">
        <v>49.6</v>
      </c>
      <c r="BP13" s="593"/>
      <c r="BQ13" s="593"/>
      <c r="BR13" s="593"/>
      <c r="BS13" s="594" t="s">
        <v>205</v>
      </c>
      <c r="BT13" s="594"/>
      <c r="BU13" s="594"/>
      <c r="BV13" s="594"/>
      <c r="BW13" s="594"/>
      <c r="BX13" s="594"/>
      <c r="BY13" s="594"/>
      <c r="BZ13" s="594"/>
      <c r="CA13" s="594"/>
      <c r="CB13" s="595"/>
      <c r="CD13" s="596" t="s">
        <v>354</v>
      </c>
      <c r="CE13" s="485"/>
      <c r="CF13" s="485"/>
      <c r="CG13" s="485"/>
      <c r="CH13" s="485"/>
      <c r="CI13" s="485"/>
      <c r="CJ13" s="485"/>
      <c r="CK13" s="485"/>
      <c r="CL13" s="485"/>
      <c r="CM13" s="485"/>
      <c r="CN13" s="485"/>
      <c r="CO13" s="485"/>
      <c r="CP13" s="485"/>
      <c r="CQ13" s="597"/>
      <c r="CR13" s="591">
        <v>1275928</v>
      </c>
      <c r="CS13" s="370"/>
      <c r="CT13" s="370"/>
      <c r="CU13" s="370"/>
      <c r="CV13" s="370"/>
      <c r="CW13" s="370"/>
      <c r="CX13" s="370"/>
      <c r="CY13" s="592"/>
      <c r="CZ13" s="593">
        <v>8.9</v>
      </c>
      <c r="DA13" s="593"/>
      <c r="DB13" s="593"/>
      <c r="DC13" s="593"/>
      <c r="DD13" s="601">
        <v>654024</v>
      </c>
      <c r="DE13" s="370"/>
      <c r="DF13" s="370"/>
      <c r="DG13" s="370"/>
      <c r="DH13" s="370"/>
      <c r="DI13" s="370"/>
      <c r="DJ13" s="370"/>
      <c r="DK13" s="370"/>
      <c r="DL13" s="370"/>
      <c r="DM13" s="370"/>
      <c r="DN13" s="370"/>
      <c r="DO13" s="370"/>
      <c r="DP13" s="592"/>
      <c r="DQ13" s="601">
        <v>553369</v>
      </c>
      <c r="DR13" s="370"/>
      <c r="DS13" s="370"/>
      <c r="DT13" s="370"/>
      <c r="DU13" s="370"/>
      <c r="DV13" s="370"/>
      <c r="DW13" s="370"/>
      <c r="DX13" s="370"/>
      <c r="DY13" s="370"/>
      <c r="DZ13" s="370"/>
      <c r="EA13" s="370"/>
      <c r="EB13" s="370"/>
      <c r="EC13" s="602"/>
    </row>
    <row r="14" spans="2:143" ht="11.25" customHeight="1" x14ac:dyDescent="0.15">
      <c r="B14" s="596" t="s">
        <v>355</v>
      </c>
      <c r="C14" s="485"/>
      <c r="D14" s="485"/>
      <c r="E14" s="485"/>
      <c r="F14" s="485"/>
      <c r="G14" s="485"/>
      <c r="H14" s="485"/>
      <c r="I14" s="485"/>
      <c r="J14" s="485"/>
      <c r="K14" s="485"/>
      <c r="L14" s="485"/>
      <c r="M14" s="485"/>
      <c r="N14" s="485"/>
      <c r="O14" s="485"/>
      <c r="P14" s="485"/>
      <c r="Q14" s="597"/>
      <c r="R14" s="591">
        <v>250</v>
      </c>
      <c r="S14" s="370"/>
      <c r="T14" s="370"/>
      <c r="U14" s="370"/>
      <c r="V14" s="370"/>
      <c r="W14" s="370"/>
      <c r="X14" s="370"/>
      <c r="Y14" s="592"/>
      <c r="Z14" s="593">
        <v>0</v>
      </c>
      <c r="AA14" s="593"/>
      <c r="AB14" s="593"/>
      <c r="AC14" s="593"/>
      <c r="AD14" s="594">
        <v>250</v>
      </c>
      <c r="AE14" s="594"/>
      <c r="AF14" s="594"/>
      <c r="AG14" s="594"/>
      <c r="AH14" s="594"/>
      <c r="AI14" s="594"/>
      <c r="AJ14" s="594"/>
      <c r="AK14" s="594"/>
      <c r="AL14" s="598">
        <v>0</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96580</v>
      </c>
      <c r="BH14" s="370"/>
      <c r="BI14" s="370"/>
      <c r="BJ14" s="370"/>
      <c r="BK14" s="370"/>
      <c r="BL14" s="370"/>
      <c r="BM14" s="370"/>
      <c r="BN14" s="592"/>
      <c r="BO14" s="593">
        <v>3.8</v>
      </c>
      <c r="BP14" s="593"/>
      <c r="BQ14" s="593"/>
      <c r="BR14" s="593"/>
      <c r="BS14" s="594" t="s">
        <v>205</v>
      </c>
      <c r="BT14" s="594"/>
      <c r="BU14" s="594"/>
      <c r="BV14" s="594"/>
      <c r="BW14" s="594"/>
      <c r="BX14" s="594"/>
      <c r="BY14" s="594"/>
      <c r="BZ14" s="594"/>
      <c r="CA14" s="594"/>
      <c r="CB14" s="595"/>
      <c r="CD14" s="596" t="s">
        <v>70</v>
      </c>
      <c r="CE14" s="485"/>
      <c r="CF14" s="485"/>
      <c r="CG14" s="485"/>
      <c r="CH14" s="485"/>
      <c r="CI14" s="485"/>
      <c r="CJ14" s="485"/>
      <c r="CK14" s="485"/>
      <c r="CL14" s="485"/>
      <c r="CM14" s="485"/>
      <c r="CN14" s="485"/>
      <c r="CO14" s="485"/>
      <c r="CP14" s="485"/>
      <c r="CQ14" s="597"/>
      <c r="CR14" s="591">
        <v>574707</v>
      </c>
      <c r="CS14" s="370"/>
      <c r="CT14" s="370"/>
      <c r="CU14" s="370"/>
      <c r="CV14" s="370"/>
      <c r="CW14" s="370"/>
      <c r="CX14" s="370"/>
      <c r="CY14" s="592"/>
      <c r="CZ14" s="593">
        <v>4</v>
      </c>
      <c r="DA14" s="593"/>
      <c r="DB14" s="593"/>
      <c r="DC14" s="593"/>
      <c r="DD14" s="601">
        <v>117477</v>
      </c>
      <c r="DE14" s="370"/>
      <c r="DF14" s="370"/>
      <c r="DG14" s="370"/>
      <c r="DH14" s="370"/>
      <c r="DI14" s="370"/>
      <c r="DJ14" s="370"/>
      <c r="DK14" s="370"/>
      <c r="DL14" s="370"/>
      <c r="DM14" s="370"/>
      <c r="DN14" s="370"/>
      <c r="DO14" s="370"/>
      <c r="DP14" s="592"/>
      <c r="DQ14" s="601">
        <v>460002</v>
      </c>
      <c r="DR14" s="370"/>
      <c r="DS14" s="370"/>
      <c r="DT14" s="370"/>
      <c r="DU14" s="370"/>
      <c r="DV14" s="370"/>
      <c r="DW14" s="370"/>
      <c r="DX14" s="370"/>
      <c r="DY14" s="370"/>
      <c r="DZ14" s="370"/>
      <c r="EA14" s="370"/>
      <c r="EB14" s="370"/>
      <c r="EC14" s="602"/>
    </row>
    <row r="15" spans="2:143" ht="11.25" customHeight="1" x14ac:dyDescent="0.15">
      <c r="B15" s="596" t="s">
        <v>325</v>
      </c>
      <c r="C15" s="485"/>
      <c r="D15" s="485"/>
      <c r="E15" s="485"/>
      <c r="F15" s="485"/>
      <c r="G15" s="485"/>
      <c r="H15" s="485"/>
      <c r="I15" s="485"/>
      <c r="J15" s="485"/>
      <c r="K15" s="485"/>
      <c r="L15" s="485"/>
      <c r="M15" s="485"/>
      <c r="N15" s="485"/>
      <c r="O15" s="485"/>
      <c r="P15" s="485"/>
      <c r="Q15" s="597"/>
      <c r="R15" s="591" t="s">
        <v>205</v>
      </c>
      <c r="S15" s="370"/>
      <c r="T15" s="370"/>
      <c r="U15" s="370"/>
      <c r="V15" s="370"/>
      <c r="W15" s="370"/>
      <c r="X15" s="370"/>
      <c r="Y15" s="592"/>
      <c r="Z15" s="593" t="s">
        <v>205</v>
      </c>
      <c r="AA15" s="593"/>
      <c r="AB15" s="593"/>
      <c r="AC15" s="593"/>
      <c r="AD15" s="594" t="s">
        <v>205</v>
      </c>
      <c r="AE15" s="594"/>
      <c r="AF15" s="594"/>
      <c r="AG15" s="594"/>
      <c r="AH15" s="594"/>
      <c r="AI15" s="594"/>
      <c r="AJ15" s="594"/>
      <c r="AK15" s="594"/>
      <c r="AL15" s="598" t="s">
        <v>205</v>
      </c>
      <c r="AM15" s="376"/>
      <c r="AN15" s="376"/>
      <c r="AO15" s="599"/>
      <c r="AP15" s="596" t="s">
        <v>145</v>
      </c>
      <c r="AQ15" s="485"/>
      <c r="AR15" s="485"/>
      <c r="AS15" s="485"/>
      <c r="AT15" s="485"/>
      <c r="AU15" s="485"/>
      <c r="AV15" s="485"/>
      <c r="AW15" s="485"/>
      <c r="AX15" s="485"/>
      <c r="AY15" s="485"/>
      <c r="AZ15" s="485"/>
      <c r="BA15" s="485"/>
      <c r="BB15" s="485"/>
      <c r="BC15" s="485"/>
      <c r="BD15" s="485"/>
      <c r="BE15" s="485"/>
      <c r="BF15" s="597"/>
      <c r="BG15" s="591">
        <v>137133</v>
      </c>
      <c r="BH15" s="370"/>
      <c r="BI15" s="370"/>
      <c r="BJ15" s="370"/>
      <c r="BK15" s="370"/>
      <c r="BL15" s="370"/>
      <c r="BM15" s="370"/>
      <c r="BN15" s="592"/>
      <c r="BO15" s="593">
        <v>5.5</v>
      </c>
      <c r="BP15" s="593"/>
      <c r="BQ15" s="593"/>
      <c r="BR15" s="593"/>
      <c r="BS15" s="594" t="s">
        <v>205</v>
      </c>
      <c r="BT15" s="594"/>
      <c r="BU15" s="594"/>
      <c r="BV15" s="594"/>
      <c r="BW15" s="594"/>
      <c r="BX15" s="594"/>
      <c r="BY15" s="594"/>
      <c r="BZ15" s="594"/>
      <c r="CA15" s="594"/>
      <c r="CB15" s="595"/>
      <c r="CD15" s="596" t="s">
        <v>357</v>
      </c>
      <c r="CE15" s="485"/>
      <c r="CF15" s="485"/>
      <c r="CG15" s="485"/>
      <c r="CH15" s="485"/>
      <c r="CI15" s="485"/>
      <c r="CJ15" s="485"/>
      <c r="CK15" s="485"/>
      <c r="CL15" s="485"/>
      <c r="CM15" s="485"/>
      <c r="CN15" s="485"/>
      <c r="CO15" s="485"/>
      <c r="CP15" s="485"/>
      <c r="CQ15" s="597"/>
      <c r="CR15" s="591">
        <v>1378696</v>
      </c>
      <c r="CS15" s="370"/>
      <c r="CT15" s="370"/>
      <c r="CU15" s="370"/>
      <c r="CV15" s="370"/>
      <c r="CW15" s="370"/>
      <c r="CX15" s="370"/>
      <c r="CY15" s="592"/>
      <c r="CZ15" s="593">
        <v>9.6</v>
      </c>
      <c r="DA15" s="593"/>
      <c r="DB15" s="593"/>
      <c r="DC15" s="593"/>
      <c r="DD15" s="601">
        <v>323639</v>
      </c>
      <c r="DE15" s="370"/>
      <c r="DF15" s="370"/>
      <c r="DG15" s="370"/>
      <c r="DH15" s="370"/>
      <c r="DI15" s="370"/>
      <c r="DJ15" s="370"/>
      <c r="DK15" s="370"/>
      <c r="DL15" s="370"/>
      <c r="DM15" s="370"/>
      <c r="DN15" s="370"/>
      <c r="DO15" s="370"/>
      <c r="DP15" s="592"/>
      <c r="DQ15" s="601">
        <v>840730</v>
      </c>
      <c r="DR15" s="370"/>
      <c r="DS15" s="370"/>
      <c r="DT15" s="370"/>
      <c r="DU15" s="370"/>
      <c r="DV15" s="370"/>
      <c r="DW15" s="370"/>
      <c r="DX15" s="370"/>
      <c r="DY15" s="370"/>
      <c r="DZ15" s="370"/>
      <c r="EA15" s="370"/>
      <c r="EB15" s="370"/>
      <c r="EC15" s="602"/>
    </row>
    <row r="16" spans="2:143" ht="11.25" customHeight="1" x14ac:dyDescent="0.15">
      <c r="B16" s="596" t="s">
        <v>358</v>
      </c>
      <c r="C16" s="485"/>
      <c r="D16" s="485"/>
      <c r="E16" s="485"/>
      <c r="F16" s="485"/>
      <c r="G16" s="485"/>
      <c r="H16" s="485"/>
      <c r="I16" s="485"/>
      <c r="J16" s="485"/>
      <c r="K16" s="485"/>
      <c r="L16" s="485"/>
      <c r="M16" s="485"/>
      <c r="N16" s="485"/>
      <c r="O16" s="485"/>
      <c r="P16" s="485"/>
      <c r="Q16" s="597"/>
      <c r="R16" s="591">
        <v>8071</v>
      </c>
      <c r="S16" s="370"/>
      <c r="T16" s="370"/>
      <c r="U16" s="370"/>
      <c r="V16" s="370"/>
      <c r="W16" s="370"/>
      <c r="X16" s="370"/>
      <c r="Y16" s="592"/>
      <c r="Z16" s="593">
        <v>0.1</v>
      </c>
      <c r="AA16" s="593"/>
      <c r="AB16" s="593"/>
      <c r="AC16" s="593"/>
      <c r="AD16" s="594">
        <v>8071</v>
      </c>
      <c r="AE16" s="594"/>
      <c r="AF16" s="594"/>
      <c r="AG16" s="594"/>
      <c r="AH16" s="594"/>
      <c r="AI16" s="594"/>
      <c r="AJ16" s="594"/>
      <c r="AK16" s="594"/>
      <c r="AL16" s="598">
        <v>0.1</v>
      </c>
      <c r="AM16" s="376"/>
      <c r="AN16" s="376"/>
      <c r="AO16" s="599"/>
      <c r="AP16" s="596" t="s">
        <v>359</v>
      </c>
      <c r="AQ16" s="485"/>
      <c r="AR16" s="485"/>
      <c r="AS16" s="485"/>
      <c r="AT16" s="485"/>
      <c r="AU16" s="485"/>
      <c r="AV16" s="485"/>
      <c r="AW16" s="485"/>
      <c r="AX16" s="485"/>
      <c r="AY16" s="485"/>
      <c r="AZ16" s="485"/>
      <c r="BA16" s="485"/>
      <c r="BB16" s="485"/>
      <c r="BC16" s="485"/>
      <c r="BD16" s="485"/>
      <c r="BE16" s="485"/>
      <c r="BF16" s="597"/>
      <c r="BG16" s="591" t="s">
        <v>205</v>
      </c>
      <c r="BH16" s="370"/>
      <c r="BI16" s="370"/>
      <c r="BJ16" s="370"/>
      <c r="BK16" s="370"/>
      <c r="BL16" s="370"/>
      <c r="BM16" s="370"/>
      <c r="BN16" s="592"/>
      <c r="BO16" s="593" t="s">
        <v>205</v>
      </c>
      <c r="BP16" s="593"/>
      <c r="BQ16" s="593"/>
      <c r="BR16" s="593"/>
      <c r="BS16" s="594" t="s">
        <v>205</v>
      </c>
      <c r="BT16" s="594"/>
      <c r="BU16" s="594"/>
      <c r="BV16" s="594"/>
      <c r="BW16" s="594"/>
      <c r="BX16" s="594"/>
      <c r="BY16" s="594"/>
      <c r="BZ16" s="594"/>
      <c r="CA16" s="594"/>
      <c r="CB16" s="595"/>
      <c r="CD16" s="596" t="s">
        <v>360</v>
      </c>
      <c r="CE16" s="485"/>
      <c r="CF16" s="485"/>
      <c r="CG16" s="485"/>
      <c r="CH16" s="485"/>
      <c r="CI16" s="485"/>
      <c r="CJ16" s="485"/>
      <c r="CK16" s="485"/>
      <c r="CL16" s="485"/>
      <c r="CM16" s="485"/>
      <c r="CN16" s="485"/>
      <c r="CO16" s="485"/>
      <c r="CP16" s="485"/>
      <c r="CQ16" s="597"/>
      <c r="CR16" s="591">
        <v>267837</v>
      </c>
      <c r="CS16" s="370"/>
      <c r="CT16" s="370"/>
      <c r="CU16" s="370"/>
      <c r="CV16" s="370"/>
      <c r="CW16" s="370"/>
      <c r="CX16" s="370"/>
      <c r="CY16" s="592"/>
      <c r="CZ16" s="593">
        <v>1.9</v>
      </c>
      <c r="DA16" s="593"/>
      <c r="DB16" s="593"/>
      <c r="DC16" s="593"/>
      <c r="DD16" s="601" t="s">
        <v>205</v>
      </c>
      <c r="DE16" s="370"/>
      <c r="DF16" s="370"/>
      <c r="DG16" s="370"/>
      <c r="DH16" s="370"/>
      <c r="DI16" s="370"/>
      <c r="DJ16" s="370"/>
      <c r="DK16" s="370"/>
      <c r="DL16" s="370"/>
      <c r="DM16" s="370"/>
      <c r="DN16" s="370"/>
      <c r="DO16" s="370"/>
      <c r="DP16" s="592"/>
      <c r="DQ16" s="601">
        <v>69803</v>
      </c>
      <c r="DR16" s="370"/>
      <c r="DS16" s="370"/>
      <c r="DT16" s="370"/>
      <c r="DU16" s="370"/>
      <c r="DV16" s="370"/>
      <c r="DW16" s="370"/>
      <c r="DX16" s="370"/>
      <c r="DY16" s="370"/>
      <c r="DZ16" s="370"/>
      <c r="EA16" s="370"/>
      <c r="EB16" s="370"/>
      <c r="EC16" s="602"/>
    </row>
    <row r="17" spans="2:133" ht="11.25" customHeight="1" x14ac:dyDescent="0.15">
      <c r="B17" s="596" t="s">
        <v>361</v>
      </c>
      <c r="C17" s="485"/>
      <c r="D17" s="485"/>
      <c r="E17" s="485"/>
      <c r="F17" s="485"/>
      <c r="G17" s="485"/>
      <c r="H17" s="485"/>
      <c r="I17" s="485"/>
      <c r="J17" s="485"/>
      <c r="K17" s="485"/>
      <c r="L17" s="485"/>
      <c r="M17" s="485"/>
      <c r="N17" s="485"/>
      <c r="O17" s="485"/>
      <c r="P17" s="485"/>
      <c r="Q17" s="597"/>
      <c r="R17" s="591">
        <v>25174</v>
      </c>
      <c r="S17" s="370"/>
      <c r="T17" s="370"/>
      <c r="U17" s="370"/>
      <c r="V17" s="370"/>
      <c r="W17" s="370"/>
      <c r="X17" s="370"/>
      <c r="Y17" s="592"/>
      <c r="Z17" s="593">
        <v>0.2</v>
      </c>
      <c r="AA17" s="593"/>
      <c r="AB17" s="593"/>
      <c r="AC17" s="593"/>
      <c r="AD17" s="594">
        <v>25174</v>
      </c>
      <c r="AE17" s="594"/>
      <c r="AF17" s="594"/>
      <c r="AG17" s="594"/>
      <c r="AH17" s="594"/>
      <c r="AI17" s="594"/>
      <c r="AJ17" s="594"/>
      <c r="AK17" s="594"/>
      <c r="AL17" s="598">
        <v>0.3</v>
      </c>
      <c r="AM17" s="376"/>
      <c r="AN17" s="376"/>
      <c r="AO17" s="599"/>
      <c r="AP17" s="596" t="s">
        <v>362</v>
      </c>
      <c r="AQ17" s="485"/>
      <c r="AR17" s="485"/>
      <c r="AS17" s="485"/>
      <c r="AT17" s="485"/>
      <c r="AU17" s="485"/>
      <c r="AV17" s="485"/>
      <c r="AW17" s="485"/>
      <c r="AX17" s="485"/>
      <c r="AY17" s="485"/>
      <c r="AZ17" s="485"/>
      <c r="BA17" s="485"/>
      <c r="BB17" s="485"/>
      <c r="BC17" s="485"/>
      <c r="BD17" s="485"/>
      <c r="BE17" s="485"/>
      <c r="BF17" s="597"/>
      <c r="BG17" s="591" t="s">
        <v>205</v>
      </c>
      <c r="BH17" s="370"/>
      <c r="BI17" s="370"/>
      <c r="BJ17" s="370"/>
      <c r="BK17" s="370"/>
      <c r="BL17" s="370"/>
      <c r="BM17" s="370"/>
      <c r="BN17" s="592"/>
      <c r="BO17" s="593" t="s">
        <v>205</v>
      </c>
      <c r="BP17" s="593"/>
      <c r="BQ17" s="593"/>
      <c r="BR17" s="593"/>
      <c r="BS17" s="594" t="s">
        <v>205</v>
      </c>
      <c r="BT17" s="594"/>
      <c r="BU17" s="594"/>
      <c r="BV17" s="594"/>
      <c r="BW17" s="594"/>
      <c r="BX17" s="594"/>
      <c r="BY17" s="594"/>
      <c r="BZ17" s="594"/>
      <c r="CA17" s="594"/>
      <c r="CB17" s="595"/>
      <c r="CD17" s="596" t="s">
        <v>364</v>
      </c>
      <c r="CE17" s="485"/>
      <c r="CF17" s="485"/>
      <c r="CG17" s="485"/>
      <c r="CH17" s="485"/>
      <c r="CI17" s="485"/>
      <c r="CJ17" s="485"/>
      <c r="CK17" s="485"/>
      <c r="CL17" s="485"/>
      <c r="CM17" s="485"/>
      <c r="CN17" s="485"/>
      <c r="CO17" s="485"/>
      <c r="CP17" s="485"/>
      <c r="CQ17" s="597"/>
      <c r="CR17" s="591">
        <v>1751285</v>
      </c>
      <c r="CS17" s="370"/>
      <c r="CT17" s="370"/>
      <c r="CU17" s="370"/>
      <c r="CV17" s="370"/>
      <c r="CW17" s="370"/>
      <c r="CX17" s="370"/>
      <c r="CY17" s="592"/>
      <c r="CZ17" s="593">
        <v>12.2</v>
      </c>
      <c r="DA17" s="593"/>
      <c r="DB17" s="593"/>
      <c r="DC17" s="593"/>
      <c r="DD17" s="601" t="s">
        <v>205</v>
      </c>
      <c r="DE17" s="370"/>
      <c r="DF17" s="370"/>
      <c r="DG17" s="370"/>
      <c r="DH17" s="370"/>
      <c r="DI17" s="370"/>
      <c r="DJ17" s="370"/>
      <c r="DK17" s="370"/>
      <c r="DL17" s="370"/>
      <c r="DM17" s="370"/>
      <c r="DN17" s="370"/>
      <c r="DO17" s="370"/>
      <c r="DP17" s="592"/>
      <c r="DQ17" s="601">
        <v>1746106</v>
      </c>
      <c r="DR17" s="370"/>
      <c r="DS17" s="370"/>
      <c r="DT17" s="370"/>
      <c r="DU17" s="370"/>
      <c r="DV17" s="370"/>
      <c r="DW17" s="370"/>
      <c r="DX17" s="370"/>
      <c r="DY17" s="370"/>
      <c r="DZ17" s="370"/>
      <c r="EA17" s="370"/>
      <c r="EB17" s="370"/>
      <c r="EC17" s="602"/>
    </row>
    <row r="18" spans="2:133" ht="11.25" customHeight="1" x14ac:dyDescent="0.15">
      <c r="B18" s="596" t="s">
        <v>365</v>
      </c>
      <c r="C18" s="485"/>
      <c r="D18" s="485"/>
      <c r="E18" s="485"/>
      <c r="F18" s="485"/>
      <c r="G18" s="485"/>
      <c r="H18" s="485"/>
      <c r="I18" s="485"/>
      <c r="J18" s="485"/>
      <c r="K18" s="485"/>
      <c r="L18" s="485"/>
      <c r="M18" s="485"/>
      <c r="N18" s="485"/>
      <c r="O18" s="485"/>
      <c r="P18" s="485"/>
      <c r="Q18" s="597"/>
      <c r="R18" s="591">
        <v>12297</v>
      </c>
      <c r="S18" s="370"/>
      <c r="T18" s="370"/>
      <c r="U18" s="370"/>
      <c r="V18" s="370"/>
      <c r="W18" s="370"/>
      <c r="X18" s="370"/>
      <c r="Y18" s="592"/>
      <c r="Z18" s="593">
        <v>0.1</v>
      </c>
      <c r="AA18" s="593"/>
      <c r="AB18" s="593"/>
      <c r="AC18" s="593"/>
      <c r="AD18" s="594">
        <v>12297</v>
      </c>
      <c r="AE18" s="594"/>
      <c r="AF18" s="594"/>
      <c r="AG18" s="594"/>
      <c r="AH18" s="594"/>
      <c r="AI18" s="594"/>
      <c r="AJ18" s="594"/>
      <c r="AK18" s="594"/>
      <c r="AL18" s="598">
        <v>0.1</v>
      </c>
      <c r="AM18" s="376"/>
      <c r="AN18" s="376"/>
      <c r="AO18" s="599"/>
      <c r="AP18" s="596" t="s">
        <v>101</v>
      </c>
      <c r="AQ18" s="485"/>
      <c r="AR18" s="485"/>
      <c r="AS18" s="485"/>
      <c r="AT18" s="485"/>
      <c r="AU18" s="485"/>
      <c r="AV18" s="485"/>
      <c r="AW18" s="485"/>
      <c r="AX18" s="485"/>
      <c r="AY18" s="485"/>
      <c r="AZ18" s="485"/>
      <c r="BA18" s="485"/>
      <c r="BB18" s="485"/>
      <c r="BC18" s="485"/>
      <c r="BD18" s="485"/>
      <c r="BE18" s="485"/>
      <c r="BF18" s="597"/>
      <c r="BG18" s="591" t="s">
        <v>205</v>
      </c>
      <c r="BH18" s="370"/>
      <c r="BI18" s="370"/>
      <c r="BJ18" s="370"/>
      <c r="BK18" s="370"/>
      <c r="BL18" s="370"/>
      <c r="BM18" s="370"/>
      <c r="BN18" s="592"/>
      <c r="BO18" s="593" t="s">
        <v>205</v>
      </c>
      <c r="BP18" s="593"/>
      <c r="BQ18" s="593"/>
      <c r="BR18" s="593"/>
      <c r="BS18" s="594" t="s">
        <v>205</v>
      </c>
      <c r="BT18" s="594"/>
      <c r="BU18" s="594"/>
      <c r="BV18" s="594"/>
      <c r="BW18" s="594"/>
      <c r="BX18" s="594"/>
      <c r="BY18" s="594"/>
      <c r="BZ18" s="594"/>
      <c r="CA18" s="594"/>
      <c r="CB18" s="595"/>
      <c r="CD18" s="596" t="s">
        <v>366</v>
      </c>
      <c r="CE18" s="485"/>
      <c r="CF18" s="485"/>
      <c r="CG18" s="485"/>
      <c r="CH18" s="485"/>
      <c r="CI18" s="485"/>
      <c r="CJ18" s="485"/>
      <c r="CK18" s="485"/>
      <c r="CL18" s="485"/>
      <c r="CM18" s="485"/>
      <c r="CN18" s="485"/>
      <c r="CO18" s="485"/>
      <c r="CP18" s="485"/>
      <c r="CQ18" s="597"/>
      <c r="CR18" s="591" t="s">
        <v>205</v>
      </c>
      <c r="CS18" s="370"/>
      <c r="CT18" s="370"/>
      <c r="CU18" s="370"/>
      <c r="CV18" s="370"/>
      <c r="CW18" s="370"/>
      <c r="CX18" s="370"/>
      <c r="CY18" s="592"/>
      <c r="CZ18" s="593" t="s">
        <v>205</v>
      </c>
      <c r="DA18" s="593"/>
      <c r="DB18" s="593"/>
      <c r="DC18" s="593"/>
      <c r="DD18" s="601" t="s">
        <v>205</v>
      </c>
      <c r="DE18" s="370"/>
      <c r="DF18" s="370"/>
      <c r="DG18" s="370"/>
      <c r="DH18" s="370"/>
      <c r="DI18" s="370"/>
      <c r="DJ18" s="370"/>
      <c r="DK18" s="370"/>
      <c r="DL18" s="370"/>
      <c r="DM18" s="370"/>
      <c r="DN18" s="370"/>
      <c r="DO18" s="370"/>
      <c r="DP18" s="592"/>
      <c r="DQ18" s="601" t="s">
        <v>205</v>
      </c>
      <c r="DR18" s="370"/>
      <c r="DS18" s="370"/>
      <c r="DT18" s="370"/>
      <c r="DU18" s="370"/>
      <c r="DV18" s="370"/>
      <c r="DW18" s="370"/>
      <c r="DX18" s="370"/>
      <c r="DY18" s="370"/>
      <c r="DZ18" s="370"/>
      <c r="EA18" s="370"/>
      <c r="EB18" s="370"/>
      <c r="EC18" s="602"/>
    </row>
    <row r="19" spans="2:133" ht="11.25" customHeight="1" x14ac:dyDescent="0.15">
      <c r="B19" s="596" t="s">
        <v>367</v>
      </c>
      <c r="C19" s="485"/>
      <c r="D19" s="485"/>
      <c r="E19" s="485"/>
      <c r="F19" s="485"/>
      <c r="G19" s="485"/>
      <c r="H19" s="485"/>
      <c r="I19" s="485"/>
      <c r="J19" s="485"/>
      <c r="K19" s="485"/>
      <c r="L19" s="485"/>
      <c r="M19" s="485"/>
      <c r="N19" s="485"/>
      <c r="O19" s="485"/>
      <c r="P19" s="485"/>
      <c r="Q19" s="597"/>
      <c r="R19" s="591">
        <v>12297</v>
      </c>
      <c r="S19" s="370"/>
      <c r="T19" s="370"/>
      <c r="U19" s="370"/>
      <c r="V19" s="370"/>
      <c r="W19" s="370"/>
      <c r="X19" s="370"/>
      <c r="Y19" s="592"/>
      <c r="Z19" s="593">
        <v>0.1</v>
      </c>
      <c r="AA19" s="593"/>
      <c r="AB19" s="593"/>
      <c r="AC19" s="593"/>
      <c r="AD19" s="594">
        <v>12297</v>
      </c>
      <c r="AE19" s="594"/>
      <c r="AF19" s="594"/>
      <c r="AG19" s="594"/>
      <c r="AH19" s="594"/>
      <c r="AI19" s="594"/>
      <c r="AJ19" s="594"/>
      <c r="AK19" s="594"/>
      <c r="AL19" s="598">
        <v>0.1</v>
      </c>
      <c r="AM19" s="376"/>
      <c r="AN19" s="376"/>
      <c r="AO19" s="599"/>
      <c r="AP19" s="596" t="s">
        <v>259</v>
      </c>
      <c r="AQ19" s="485"/>
      <c r="AR19" s="485"/>
      <c r="AS19" s="485"/>
      <c r="AT19" s="485"/>
      <c r="AU19" s="485"/>
      <c r="AV19" s="485"/>
      <c r="AW19" s="485"/>
      <c r="AX19" s="485"/>
      <c r="AY19" s="485"/>
      <c r="AZ19" s="485"/>
      <c r="BA19" s="485"/>
      <c r="BB19" s="485"/>
      <c r="BC19" s="485"/>
      <c r="BD19" s="485"/>
      <c r="BE19" s="485"/>
      <c r="BF19" s="597"/>
      <c r="BG19" s="591">
        <v>3640</v>
      </c>
      <c r="BH19" s="370"/>
      <c r="BI19" s="370"/>
      <c r="BJ19" s="370"/>
      <c r="BK19" s="370"/>
      <c r="BL19" s="370"/>
      <c r="BM19" s="370"/>
      <c r="BN19" s="592"/>
      <c r="BO19" s="593">
        <v>0.1</v>
      </c>
      <c r="BP19" s="593"/>
      <c r="BQ19" s="593"/>
      <c r="BR19" s="593"/>
      <c r="BS19" s="594" t="s">
        <v>205</v>
      </c>
      <c r="BT19" s="594"/>
      <c r="BU19" s="594"/>
      <c r="BV19" s="594"/>
      <c r="BW19" s="594"/>
      <c r="BX19" s="594"/>
      <c r="BY19" s="594"/>
      <c r="BZ19" s="594"/>
      <c r="CA19" s="594"/>
      <c r="CB19" s="595"/>
      <c r="CD19" s="596" t="s">
        <v>368</v>
      </c>
      <c r="CE19" s="485"/>
      <c r="CF19" s="485"/>
      <c r="CG19" s="485"/>
      <c r="CH19" s="485"/>
      <c r="CI19" s="485"/>
      <c r="CJ19" s="485"/>
      <c r="CK19" s="485"/>
      <c r="CL19" s="485"/>
      <c r="CM19" s="485"/>
      <c r="CN19" s="485"/>
      <c r="CO19" s="485"/>
      <c r="CP19" s="485"/>
      <c r="CQ19" s="597"/>
      <c r="CR19" s="591" t="s">
        <v>205</v>
      </c>
      <c r="CS19" s="370"/>
      <c r="CT19" s="370"/>
      <c r="CU19" s="370"/>
      <c r="CV19" s="370"/>
      <c r="CW19" s="370"/>
      <c r="CX19" s="370"/>
      <c r="CY19" s="592"/>
      <c r="CZ19" s="593" t="s">
        <v>205</v>
      </c>
      <c r="DA19" s="593"/>
      <c r="DB19" s="593"/>
      <c r="DC19" s="593"/>
      <c r="DD19" s="601" t="s">
        <v>205</v>
      </c>
      <c r="DE19" s="370"/>
      <c r="DF19" s="370"/>
      <c r="DG19" s="370"/>
      <c r="DH19" s="370"/>
      <c r="DI19" s="370"/>
      <c r="DJ19" s="370"/>
      <c r="DK19" s="370"/>
      <c r="DL19" s="370"/>
      <c r="DM19" s="370"/>
      <c r="DN19" s="370"/>
      <c r="DO19" s="370"/>
      <c r="DP19" s="592"/>
      <c r="DQ19" s="601" t="s">
        <v>205</v>
      </c>
      <c r="DR19" s="370"/>
      <c r="DS19" s="370"/>
      <c r="DT19" s="370"/>
      <c r="DU19" s="370"/>
      <c r="DV19" s="370"/>
      <c r="DW19" s="370"/>
      <c r="DX19" s="370"/>
      <c r="DY19" s="370"/>
      <c r="DZ19" s="370"/>
      <c r="EA19" s="370"/>
      <c r="EB19" s="370"/>
      <c r="EC19" s="602"/>
    </row>
    <row r="20" spans="2:133" ht="11.25" customHeight="1" x14ac:dyDescent="0.15">
      <c r="B20" s="604" t="s">
        <v>369</v>
      </c>
      <c r="C20" s="605"/>
      <c r="D20" s="605"/>
      <c r="E20" s="605"/>
      <c r="F20" s="605"/>
      <c r="G20" s="605"/>
      <c r="H20" s="605"/>
      <c r="I20" s="605"/>
      <c r="J20" s="605"/>
      <c r="K20" s="605"/>
      <c r="L20" s="605"/>
      <c r="M20" s="605"/>
      <c r="N20" s="605"/>
      <c r="O20" s="605"/>
      <c r="P20" s="605"/>
      <c r="Q20" s="606"/>
      <c r="R20" s="591" t="s">
        <v>205</v>
      </c>
      <c r="S20" s="370"/>
      <c r="T20" s="370"/>
      <c r="U20" s="370"/>
      <c r="V20" s="370"/>
      <c r="W20" s="370"/>
      <c r="X20" s="370"/>
      <c r="Y20" s="592"/>
      <c r="Z20" s="593" t="s">
        <v>205</v>
      </c>
      <c r="AA20" s="593"/>
      <c r="AB20" s="593"/>
      <c r="AC20" s="593"/>
      <c r="AD20" s="594" t="s">
        <v>205</v>
      </c>
      <c r="AE20" s="594"/>
      <c r="AF20" s="594"/>
      <c r="AG20" s="594"/>
      <c r="AH20" s="594"/>
      <c r="AI20" s="594"/>
      <c r="AJ20" s="594"/>
      <c r="AK20" s="594"/>
      <c r="AL20" s="598" t="s">
        <v>205</v>
      </c>
      <c r="AM20" s="376"/>
      <c r="AN20" s="376"/>
      <c r="AO20" s="599"/>
      <c r="AP20" s="596" t="s">
        <v>370</v>
      </c>
      <c r="AQ20" s="485"/>
      <c r="AR20" s="485"/>
      <c r="AS20" s="485"/>
      <c r="AT20" s="485"/>
      <c r="AU20" s="485"/>
      <c r="AV20" s="485"/>
      <c r="AW20" s="485"/>
      <c r="AX20" s="485"/>
      <c r="AY20" s="485"/>
      <c r="AZ20" s="485"/>
      <c r="BA20" s="485"/>
      <c r="BB20" s="485"/>
      <c r="BC20" s="485"/>
      <c r="BD20" s="485"/>
      <c r="BE20" s="485"/>
      <c r="BF20" s="597"/>
      <c r="BG20" s="591">
        <v>3640</v>
      </c>
      <c r="BH20" s="370"/>
      <c r="BI20" s="370"/>
      <c r="BJ20" s="370"/>
      <c r="BK20" s="370"/>
      <c r="BL20" s="370"/>
      <c r="BM20" s="370"/>
      <c r="BN20" s="592"/>
      <c r="BO20" s="593">
        <v>0.1</v>
      </c>
      <c r="BP20" s="593"/>
      <c r="BQ20" s="593"/>
      <c r="BR20" s="593"/>
      <c r="BS20" s="594" t="s">
        <v>205</v>
      </c>
      <c r="BT20" s="594"/>
      <c r="BU20" s="594"/>
      <c r="BV20" s="594"/>
      <c r="BW20" s="594"/>
      <c r="BX20" s="594"/>
      <c r="BY20" s="594"/>
      <c r="BZ20" s="594"/>
      <c r="CA20" s="594"/>
      <c r="CB20" s="595"/>
      <c r="CD20" s="596" t="s">
        <v>198</v>
      </c>
      <c r="CE20" s="485"/>
      <c r="CF20" s="485"/>
      <c r="CG20" s="485"/>
      <c r="CH20" s="485"/>
      <c r="CI20" s="485"/>
      <c r="CJ20" s="485"/>
      <c r="CK20" s="485"/>
      <c r="CL20" s="485"/>
      <c r="CM20" s="485"/>
      <c r="CN20" s="485"/>
      <c r="CO20" s="485"/>
      <c r="CP20" s="485"/>
      <c r="CQ20" s="597"/>
      <c r="CR20" s="591">
        <v>14300723</v>
      </c>
      <c r="CS20" s="370"/>
      <c r="CT20" s="370"/>
      <c r="CU20" s="370"/>
      <c r="CV20" s="370"/>
      <c r="CW20" s="370"/>
      <c r="CX20" s="370"/>
      <c r="CY20" s="592"/>
      <c r="CZ20" s="593">
        <v>100</v>
      </c>
      <c r="DA20" s="593"/>
      <c r="DB20" s="593"/>
      <c r="DC20" s="593"/>
      <c r="DD20" s="601">
        <v>1888760</v>
      </c>
      <c r="DE20" s="370"/>
      <c r="DF20" s="370"/>
      <c r="DG20" s="370"/>
      <c r="DH20" s="370"/>
      <c r="DI20" s="370"/>
      <c r="DJ20" s="370"/>
      <c r="DK20" s="370"/>
      <c r="DL20" s="370"/>
      <c r="DM20" s="370"/>
      <c r="DN20" s="370"/>
      <c r="DO20" s="370"/>
      <c r="DP20" s="592"/>
      <c r="DQ20" s="601">
        <v>9224943</v>
      </c>
      <c r="DR20" s="370"/>
      <c r="DS20" s="370"/>
      <c r="DT20" s="370"/>
      <c r="DU20" s="370"/>
      <c r="DV20" s="370"/>
      <c r="DW20" s="370"/>
      <c r="DX20" s="370"/>
      <c r="DY20" s="370"/>
      <c r="DZ20" s="370"/>
      <c r="EA20" s="370"/>
      <c r="EB20" s="370"/>
      <c r="EC20" s="602"/>
    </row>
    <row r="21" spans="2:133" ht="11.25" customHeight="1" x14ac:dyDescent="0.15">
      <c r="B21" s="596" t="s">
        <v>347</v>
      </c>
      <c r="C21" s="485"/>
      <c r="D21" s="485"/>
      <c r="E21" s="485"/>
      <c r="F21" s="485"/>
      <c r="G21" s="485"/>
      <c r="H21" s="485"/>
      <c r="I21" s="485"/>
      <c r="J21" s="485"/>
      <c r="K21" s="485"/>
      <c r="L21" s="485"/>
      <c r="M21" s="485"/>
      <c r="N21" s="485"/>
      <c r="O21" s="485"/>
      <c r="P21" s="485"/>
      <c r="Q21" s="597"/>
      <c r="R21" s="591">
        <v>5462455</v>
      </c>
      <c r="S21" s="370"/>
      <c r="T21" s="370"/>
      <c r="U21" s="370"/>
      <c r="V21" s="370"/>
      <c r="W21" s="370"/>
      <c r="X21" s="370"/>
      <c r="Y21" s="592"/>
      <c r="Z21" s="593">
        <v>37.1</v>
      </c>
      <c r="AA21" s="593"/>
      <c r="AB21" s="593"/>
      <c r="AC21" s="593"/>
      <c r="AD21" s="594">
        <v>4933566</v>
      </c>
      <c r="AE21" s="594"/>
      <c r="AF21" s="594"/>
      <c r="AG21" s="594"/>
      <c r="AH21" s="594"/>
      <c r="AI21" s="594"/>
      <c r="AJ21" s="594"/>
      <c r="AK21" s="594"/>
      <c r="AL21" s="598">
        <v>59.5</v>
      </c>
      <c r="AM21" s="376"/>
      <c r="AN21" s="376"/>
      <c r="AO21" s="599"/>
      <c r="AP21" s="596" t="s">
        <v>372</v>
      </c>
      <c r="AQ21" s="607"/>
      <c r="AR21" s="607"/>
      <c r="AS21" s="607"/>
      <c r="AT21" s="607"/>
      <c r="AU21" s="607"/>
      <c r="AV21" s="607"/>
      <c r="AW21" s="607"/>
      <c r="AX21" s="607"/>
      <c r="AY21" s="607"/>
      <c r="AZ21" s="607"/>
      <c r="BA21" s="607"/>
      <c r="BB21" s="607"/>
      <c r="BC21" s="607"/>
      <c r="BD21" s="607"/>
      <c r="BE21" s="607"/>
      <c r="BF21" s="608"/>
      <c r="BG21" s="591">
        <v>3310</v>
      </c>
      <c r="BH21" s="370"/>
      <c r="BI21" s="370"/>
      <c r="BJ21" s="370"/>
      <c r="BK21" s="370"/>
      <c r="BL21" s="370"/>
      <c r="BM21" s="370"/>
      <c r="BN21" s="592"/>
      <c r="BO21" s="593">
        <v>0.1</v>
      </c>
      <c r="BP21" s="593"/>
      <c r="BQ21" s="593"/>
      <c r="BR21" s="593"/>
      <c r="BS21" s="594" t="s">
        <v>205</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301</v>
      </c>
      <c r="C22" s="485"/>
      <c r="D22" s="485"/>
      <c r="E22" s="485"/>
      <c r="F22" s="485"/>
      <c r="G22" s="485"/>
      <c r="H22" s="485"/>
      <c r="I22" s="485"/>
      <c r="J22" s="485"/>
      <c r="K22" s="485"/>
      <c r="L22" s="485"/>
      <c r="M22" s="485"/>
      <c r="N22" s="485"/>
      <c r="O22" s="485"/>
      <c r="P22" s="485"/>
      <c r="Q22" s="597"/>
      <c r="R22" s="591">
        <v>4933566</v>
      </c>
      <c r="S22" s="370"/>
      <c r="T22" s="370"/>
      <c r="U22" s="370"/>
      <c r="V22" s="370"/>
      <c r="W22" s="370"/>
      <c r="X22" s="370"/>
      <c r="Y22" s="592"/>
      <c r="Z22" s="593">
        <v>33.5</v>
      </c>
      <c r="AA22" s="593"/>
      <c r="AB22" s="593"/>
      <c r="AC22" s="593"/>
      <c r="AD22" s="594">
        <v>4933566</v>
      </c>
      <c r="AE22" s="594"/>
      <c r="AF22" s="594"/>
      <c r="AG22" s="594"/>
      <c r="AH22" s="594"/>
      <c r="AI22" s="594"/>
      <c r="AJ22" s="594"/>
      <c r="AK22" s="594"/>
      <c r="AL22" s="598">
        <v>59.5</v>
      </c>
      <c r="AM22" s="376"/>
      <c r="AN22" s="376"/>
      <c r="AO22" s="599"/>
      <c r="AP22" s="596" t="s">
        <v>373</v>
      </c>
      <c r="AQ22" s="607"/>
      <c r="AR22" s="607"/>
      <c r="AS22" s="607"/>
      <c r="AT22" s="607"/>
      <c r="AU22" s="607"/>
      <c r="AV22" s="607"/>
      <c r="AW22" s="607"/>
      <c r="AX22" s="607"/>
      <c r="AY22" s="607"/>
      <c r="AZ22" s="607"/>
      <c r="BA22" s="607"/>
      <c r="BB22" s="607"/>
      <c r="BC22" s="607"/>
      <c r="BD22" s="607"/>
      <c r="BE22" s="607"/>
      <c r="BF22" s="608"/>
      <c r="BG22" s="591" t="s">
        <v>205</v>
      </c>
      <c r="BH22" s="370"/>
      <c r="BI22" s="370"/>
      <c r="BJ22" s="370"/>
      <c r="BK22" s="370"/>
      <c r="BL22" s="370"/>
      <c r="BM22" s="370"/>
      <c r="BN22" s="592"/>
      <c r="BO22" s="593" t="s">
        <v>205</v>
      </c>
      <c r="BP22" s="593"/>
      <c r="BQ22" s="593"/>
      <c r="BR22" s="593"/>
      <c r="BS22" s="594" t="s">
        <v>205</v>
      </c>
      <c r="BT22" s="594"/>
      <c r="BU22" s="594"/>
      <c r="BV22" s="594"/>
      <c r="BW22" s="594"/>
      <c r="BX22" s="594"/>
      <c r="BY22" s="594"/>
      <c r="BZ22" s="594"/>
      <c r="CA22" s="594"/>
      <c r="CB22" s="595"/>
      <c r="CD22" s="364" t="s">
        <v>375</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299</v>
      </c>
      <c r="C23" s="485"/>
      <c r="D23" s="485"/>
      <c r="E23" s="485"/>
      <c r="F23" s="485"/>
      <c r="G23" s="485"/>
      <c r="H23" s="485"/>
      <c r="I23" s="485"/>
      <c r="J23" s="485"/>
      <c r="K23" s="485"/>
      <c r="L23" s="485"/>
      <c r="M23" s="485"/>
      <c r="N23" s="485"/>
      <c r="O23" s="485"/>
      <c r="P23" s="485"/>
      <c r="Q23" s="597"/>
      <c r="R23" s="591">
        <v>528889</v>
      </c>
      <c r="S23" s="370"/>
      <c r="T23" s="370"/>
      <c r="U23" s="370"/>
      <c r="V23" s="370"/>
      <c r="W23" s="370"/>
      <c r="X23" s="370"/>
      <c r="Y23" s="592"/>
      <c r="Z23" s="593">
        <v>3.6</v>
      </c>
      <c r="AA23" s="593"/>
      <c r="AB23" s="593"/>
      <c r="AC23" s="593"/>
      <c r="AD23" s="594" t="s">
        <v>205</v>
      </c>
      <c r="AE23" s="594"/>
      <c r="AF23" s="594"/>
      <c r="AG23" s="594"/>
      <c r="AH23" s="594"/>
      <c r="AI23" s="594"/>
      <c r="AJ23" s="594"/>
      <c r="AK23" s="594"/>
      <c r="AL23" s="598" t="s">
        <v>205</v>
      </c>
      <c r="AM23" s="376"/>
      <c r="AN23" s="376"/>
      <c r="AO23" s="599"/>
      <c r="AP23" s="596" t="s">
        <v>120</v>
      </c>
      <c r="AQ23" s="607"/>
      <c r="AR23" s="607"/>
      <c r="AS23" s="607"/>
      <c r="AT23" s="607"/>
      <c r="AU23" s="607"/>
      <c r="AV23" s="607"/>
      <c r="AW23" s="607"/>
      <c r="AX23" s="607"/>
      <c r="AY23" s="607"/>
      <c r="AZ23" s="607"/>
      <c r="BA23" s="607"/>
      <c r="BB23" s="607"/>
      <c r="BC23" s="607"/>
      <c r="BD23" s="607"/>
      <c r="BE23" s="607"/>
      <c r="BF23" s="608"/>
      <c r="BG23" s="591" t="s">
        <v>205</v>
      </c>
      <c r="BH23" s="370"/>
      <c r="BI23" s="370"/>
      <c r="BJ23" s="370"/>
      <c r="BK23" s="370"/>
      <c r="BL23" s="370"/>
      <c r="BM23" s="370"/>
      <c r="BN23" s="592"/>
      <c r="BO23" s="593" t="s">
        <v>205</v>
      </c>
      <c r="BP23" s="593"/>
      <c r="BQ23" s="593"/>
      <c r="BR23" s="593"/>
      <c r="BS23" s="594" t="s">
        <v>205</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293</v>
      </c>
      <c r="CS23" s="365"/>
      <c r="CT23" s="365"/>
      <c r="CU23" s="365"/>
      <c r="CV23" s="365"/>
      <c r="CW23" s="365"/>
      <c r="CX23" s="365"/>
      <c r="CY23" s="407"/>
      <c r="CZ23" s="364" t="s">
        <v>376</v>
      </c>
      <c r="DA23" s="365"/>
      <c r="DB23" s="365"/>
      <c r="DC23" s="407"/>
      <c r="DD23" s="364" t="s">
        <v>305</v>
      </c>
      <c r="DE23" s="365"/>
      <c r="DF23" s="365"/>
      <c r="DG23" s="365"/>
      <c r="DH23" s="365"/>
      <c r="DI23" s="365"/>
      <c r="DJ23" s="365"/>
      <c r="DK23" s="407"/>
      <c r="DL23" s="618" t="s">
        <v>379</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15">
      <c r="B24" s="596" t="s">
        <v>380</v>
      </c>
      <c r="C24" s="485"/>
      <c r="D24" s="485"/>
      <c r="E24" s="485"/>
      <c r="F24" s="485"/>
      <c r="G24" s="485"/>
      <c r="H24" s="485"/>
      <c r="I24" s="485"/>
      <c r="J24" s="485"/>
      <c r="K24" s="485"/>
      <c r="L24" s="485"/>
      <c r="M24" s="485"/>
      <c r="N24" s="485"/>
      <c r="O24" s="485"/>
      <c r="P24" s="485"/>
      <c r="Q24" s="597"/>
      <c r="R24" s="591" t="s">
        <v>205</v>
      </c>
      <c r="S24" s="370"/>
      <c r="T24" s="370"/>
      <c r="U24" s="370"/>
      <c r="V24" s="370"/>
      <c r="W24" s="370"/>
      <c r="X24" s="370"/>
      <c r="Y24" s="592"/>
      <c r="Z24" s="593" t="s">
        <v>205</v>
      </c>
      <c r="AA24" s="593"/>
      <c r="AB24" s="593"/>
      <c r="AC24" s="593"/>
      <c r="AD24" s="594" t="s">
        <v>205</v>
      </c>
      <c r="AE24" s="594"/>
      <c r="AF24" s="594"/>
      <c r="AG24" s="594"/>
      <c r="AH24" s="594"/>
      <c r="AI24" s="594"/>
      <c r="AJ24" s="594"/>
      <c r="AK24" s="594"/>
      <c r="AL24" s="598" t="s">
        <v>205</v>
      </c>
      <c r="AM24" s="376"/>
      <c r="AN24" s="376"/>
      <c r="AO24" s="599"/>
      <c r="AP24" s="596" t="s">
        <v>381</v>
      </c>
      <c r="AQ24" s="607"/>
      <c r="AR24" s="607"/>
      <c r="AS24" s="607"/>
      <c r="AT24" s="607"/>
      <c r="AU24" s="607"/>
      <c r="AV24" s="607"/>
      <c r="AW24" s="607"/>
      <c r="AX24" s="607"/>
      <c r="AY24" s="607"/>
      <c r="AZ24" s="607"/>
      <c r="BA24" s="607"/>
      <c r="BB24" s="607"/>
      <c r="BC24" s="607"/>
      <c r="BD24" s="607"/>
      <c r="BE24" s="607"/>
      <c r="BF24" s="608"/>
      <c r="BG24" s="591">
        <v>330</v>
      </c>
      <c r="BH24" s="370"/>
      <c r="BI24" s="370"/>
      <c r="BJ24" s="370"/>
      <c r="BK24" s="370"/>
      <c r="BL24" s="370"/>
      <c r="BM24" s="370"/>
      <c r="BN24" s="592"/>
      <c r="BO24" s="593">
        <v>0</v>
      </c>
      <c r="BP24" s="593"/>
      <c r="BQ24" s="593"/>
      <c r="BR24" s="593"/>
      <c r="BS24" s="594" t="s">
        <v>205</v>
      </c>
      <c r="BT24" s="594"/>
      <c r="BU24" s="594"/>
      <c r="BV24" s="594"/>
      <c r="BW24" s="594"/>
      <c r="BX24" s="594"/>
      <c r="BY24" s="594"/>
      <c r="BZ24" s="594"/>
      <c r="CA24" s="594"/>
      <c r="CB24" s="595"/>
      <c r="CD24" s="580" t="s">
        <v>382</v>
      </c>
      <c r="CE24" s="581"/>
      <c r="CF24" s="581"/>
      <c r="CG24" s="581"/>
      <c r="CH24" s="581"/>
      <c r="CI24" s="581"/>
      <c r="CJ24" s="581"/>
      <c r="CK24" s="581"/>
      <c r="CL24" s="581"/>
      <c r="CM24" s="581"/>
      <c r="CN24" s="581"/>
      <c r="CO24" s="581"/>
      <c r="CP24" s="581"/>
      <c r="CQ24" s="582"/>
      <c r="CR24" s="583">
        <v>5773628</v>
      </c>
      <c r="CS24" s="584"/>
      <c r="CT24" s="584"/>
      <c r="CU24" s="584"/>
      <c r="CV24" s="584"/>
      <c r="CW24" s="584"/>
      <c r="CX24" s="584"/>
      <c r="CY24" s="585"/>
      <c r="CZ24" s="588">
        <v>40.4</v>
      </c>
      <c r="DA24" s="589"/>
      <c r="DB24" s="589"/>
      <c r="DC24" s="600"/>
      <c r="DD24" s="621">
        <v>4351151</v>
      </c>
      <c r="DE24" s="584"/>
      <c r="DF24" s="584"/>
      <c r="DG24" s="584"/>
      <c r="DH24" s="584"/>
      <c r="DI24" s="584"/>
      <c r="DJ24" s="584"/>
      <c r="DK24" s="585"/>
      <c r="DL24" s="621">
        <v>4228280</v>
      </c>
      <c r="DM24" s="584"/>
      <c r="DN24" s="584"/>
      <c r="DO24" s="584"/>
      <c r="DP24" s="584"/>
      <c r="DQ24" s="584"/>
      <c r="DR24" s="584"/>
      <c r="DS24" s="584"/>
      <c r="DT24" s="584"/>
      <c r="DU24" s="584"/>
      <c r="DV24" s="585"/>
      <c r="DW24" s="588">
        <v>50.4</v>
      </c>
      <c r="DX24" s="589"/>
      <c r="DY24" s="589"/>
      <c r="DZ24" s="589"/>
      <c r="EA24" s="589"/>
      <c r="EB24" s="589"/>
      <c r="EC24" s="590"/>
    </row>
    <row r="25" spans="2:133" ht="11.25" customHeight="1" x14ac:dyDescent="0.15">
      <c r="B25" s="596" t="s">
        <v>61</v>
      </c>
      <c r="C25" s="485"/>
      <c r="D25" s="485"/>
      <c r="E25" s="485"/>
      <c r="F25" s="485"/>
      <c r="G25" s="485"/>
      <c r="H25" s="485"/>
      <c r="I25" s="485"/>
      <c r="J25" s="485"/>
      <c r="K25" s="485"/>
      <c r="L25" s="485"/>
      <c r="M25" s="485"/>
      <c r="N25" s="485"/>
      <c r="O25" s="485"/>
      <c r="P25" s="485"/>
      <c r="Q25" s="597"/>
      <c r="R25" s="591">
        <v>8804445</v>
      </c>
      <c r="S25" s="370"/>
      <c r="T25" s="370"/>
      <c r="U25" s="370"/>
      <c r="V25" s="370"/>
      <c r="W25" s="370"/>
      <c r="X25" s="370"/>
      <c r="Y25" s="592"/>
      <c r="Z25" s="593">
        <v>59.9</v>
      </c>
      <c r="AA25" s="593"/>
      <c r="AB25" s="593"/>
      <c r="AC25" s="593"/>
      <c r="AD25" s="594">
        <v>8275556</v>
      </c>
      <c r="AE25" s="594"/>
      <c r="AF25" s="594"/>
      <c r="AG25" s="594"/>
      <c r="AH25" s="594"/>
      <c r="AI25" s="594"/>
      <c r="AJ25" s="594"/>
      <c r="AK25" s="594"/>
      <c r="AL25" s="598">
        <v>99.8</v>
      </c>
      <c r="AM25" s="376"/>
      <c r="AN25" s="376"/>
      <c r="AO25" s="599"/>
      <c r="AP25" s="596" t="s">
        <v>276</v>
      </c>
      <c r="AQ25" s="607"/>
      <c r="AR25" s="607"/>
      <c r="AS25" s="607"/>
      <c r="AT25" s="607"/>
      <c r="AU25" s="607"/>
      <c r="AV25" s="607"/>
      <c r="AW25" s="607"/>
      <c r="AX25" s="607"/>
      <c r="AY25" s="607"/>
      <c r="AZ25" s="607"/>
      <c r="BA25" s="607"/>
      <c r="BB25" s="607"/>
      <c r="BC25" s="607"/>
      <c r="BD25" s="607"/>
      <c r="BE25" s="607"/>
      <c r="BF25" s="608"/>
      <c r="BG25" s="591" t="s">
        <v>205</v>
      </c>
      <c r="BH25" s="370"/>
      <c r="BI25" s="370"/>
      <c r="BJ25" s="370"/>
      <c r="BK25" s="370"/>
      <c r="BL25" s="370"/>
      <c r="BM25" s="370"/>
      <c r="BN25" s="592"/>
      <c r="BO25" s="593" t="s">
        <v>205</v>
      </c>
      <c r="BP25" s="593"/>
      <c r="BQ25" s="593"/>
      <c r="BR25" s="593"/>
      <c r="BS25" s="594" t="s">
        <v>205</v>
      </c>
      <c r="BT25" s="594"/>
      <c r="BU25" s="594"/>
      <c r="BV25" s="594"/>
      <c r="BW25" s="594"/>
      <c r="BX25" s="594"/>
      <c r="BY25" s="594"/>
      <c r="BZ25" s="594"/>
      <c r="CA25" s="594"/>
      <c r="CB25" s="595"/>
      <c r="CD25" s="596" t="s">
        <v>203</v>
      </c>
      <c r="CE25" s="485"/>
      <c r="CF25" s="485"/>
      <c r="CG25" s="485"/>
      <c r="CH25" s="485"/>
      <c r="CI25" s="485"/>
      <c r="CJ25" s="485"/>
      <c r="CK25" s="485"/>
      <c r="CL25" s="485"/>
      <c r="CM25" s="485"/>
      <c r="CN25" s="485"/>
      <c r="CO25" s="485"/>
      <c r="CP25" s="485"/>
      <c r="CQ25" s="597"/>
      <c r="CR25" s="591">
        <v>2431970</v>
      </c>
      <c r="CS25" s="622"/>
      <c r="CT25" s="622"/>
      <c r="CU25" s="622"/>
      <c r="CV25" s="622"/>
      <c r="CW25" s="622"/>
      <c r="CX25" s="622"/>
      <c r="CY25" s="623"/>
      <c r="CZ25" s="598">
        <v>17</v>
      </c>
      <c r="DA25" s="624"/>
      <c r="DB25" s="624"/>
      <c r="DC25" s="625"/>
      <c r="DD25" s="601">
        <v>2119680</v>
      </c>
      <c r="DE25" s="622"/>
      <c r="DF25" s="622"/>
      <c r="DG25" s="622"/>
      <c r="DH25" s="622"/>
      <c r="DI25" s="622"/>
      <c r="DJ25" s="622"/>
      <c r="DK25" s="623"/>
      <c r="DL25" s="601">
        <v>1997513</v>
      </c>
      <c r="DM25" s="622"/>
      <c r="DN25" s="622"/>
      <c r="DO25" s="622"/>
      <c r="DP25" s="622"/>
      <c r="DQ25" s="622"/>
      <c r="DR25" s="622"/>
      <c r="DS25" s="622"/>
      <c r="DT25" s="622"/>
      <c r="DU25" s="622"/>
      <c r="DV25" s="623"/>
      <c r="DW25" s="598">
        <v>23.8</v>
      </c>
      <c r="DX25" s="624"/>
      <c r="DY25" s="624"/>
      <c r="DZ25" s="624"/>
      <c r="EA25" s="624"/>
      <c r="EB25" s="624"/>
      <c r="EC25" s="626"/>
    </row>
    <row r="26" spans="2:133" ht="11.25" customHeight="1" x14ac:dyDescent="0.15">
      <c r="B26" s="596" t="s">
        <v>385</v>
      </c>
      <c r="C26" s="485"/>
      <c r="D26" s="485"/>
      <c r="E26" s="485"/>
      <c r="F26" s="485"/>
      <c r="G26" s="485"/>
      <c r="H26" s="485"/>
      <c r="I26" s="485"/>
      <c r="J26" s="485"/>
      <c r="K26" s="485"/>
      <c r="L26" s="485"/>
      <c r="M26" s="485"/>
      <c r="N26" s="485"/>
      <c r="O26" s="485"/>
      <c r="P26" s="485"/>
      <c r="Q26" s="597"/>
      <c r="R26" s="591">
        <v>1838</v>
      </c>
      <c r="S26" s="370"/>
      <c r="T26" s="370"/>
      <c r="U26" s="370"/>
      <c r="V26" s="370"/>
      <c r="W26" s="370"/>
      <c r="X26" s="370"/>
      <c r="Y26" s="592"/>
      <c r="Z26" s="593">
        <v>0</v>
      </c>
      <c r="AA26" s="593"/>
      <c r="AB26" s="593"/>
      <c r="AC26" s="593"/>
      <c r="AD26" s="594">
        <v>1838</v>
      </c>
      <c r="AE26" s="594"/>
      <c r="AF26" s="594"/>
      <c r="AG26" s="594"/>
      <c r="AH26" s="594"/>
      <c r="AI26" s="594"/>
      <c r="AJ26" s="594"/>
      <c r="AK26" s="594"/>
      <c r="AL26" s="598">
        <v>0</v>
      </c>
      <c r="AM26" s="376"/>
      <c r="AN26" s="376"/>
      <c r="AO26" s="599"/>
      <c r="AP26" s="596" t="s">
        <v>387</v>
      </c>
      <c r="AQ26" s="607"/>
      <c r="AR26" s="607"/>
      <c r="AS26" s="607"/>
      <c r="AT26" s="607"/>
      <c r="AU26" s="607"/>
      <c r="AV26" s="607"/>
      <c r="AW26" s="607"/>
      <c r="AX26" s="607"/>
      <c r="AY26" s="607"/>
      <c r="AZ26" s="607"/>
      <c r="BA26" s="607"/>
      <c r="BB26" s="607"/>
      <c r="BC26" s="607"/>
      <c r="BD26" s="607"/>
      <c r="BE26" s="607"/>
      <c r="BF26" s="608"/>
      <c r="BG26" s="591" t="s">
        <v>205</v>
      </c>
      <c r="BH26" s="370"/>
      <c r="BI26" s="370"/>
      <c r="BJ26" s="370"/>
      <c r="BK26" s="370"/>
      <c r="BL26" s="370"/>
      <c r="BM26" s="370"/>
      <c r="BN26" s="592"/>
      <c r="BO26" s="593" t="s">
        <v>205</v>
      </c>
      <c r="BP26" s="593"/>
      <c r="BQ26" s="593"/>
      <c r="BR26" s="593"/>
      <c r="BS26" s="594" t="s">
        <v>205</v>
      </c>
      <c r="BT26" s="594"/>
      <c r="BU26" s="594"/>
      <c r="BV26" s="594"/>
      <c r="BW26" s="594"/>
      <c r="BX26" s="594"/>
      <c r="BY26" s="594"/>
      <c r="BZ26" s="594"/>
      <c r="CA26" s="594"/>
      <c r="CB26" s="595"/>
      <c r="CD26" s="596" t="s">
        <v>127</v>
      </c>
      <c r="CE26" s="485"/>
      <c r="CF26" s="485"/>
      <c r="CG26" s="485"/>
      <c r="CH26" s="485"/>
      <c r="CI26" s="485"/>
      <c r="CJ26" s="485"/>
      <c r="CK26" s="485"/>
      <c r="CL26" s="485"/>
      <c r="CM26" s="485"/>
      <c r="CN26" s="485"/>
      <c r="CO26" s="485"/>
      <c r="CP26" s="485"/>
      <c r="CQ26" s="597"/>
      <c r="CR26" s="591">
        <v>1352862</v>
      </c>
      <c r="CS26" s="370"/>
      <c r="CT26" s="370"/>
      <c r="CU26" s="370"/>
      <c r="CV26" s="370"/>
      <c r="CW26" s="370"/>
      <c r="CX26" s="370"/>
      <c r="CY26" s="592"/>
      <c r="CZ26" s="598">
        <v>9.5</v>
      </c>
      <c r="DA26" s="624"/>
      <c r="DB26" s="624"/>
      <c r="DC26" s="625"/>
      <c r="DD26" s="601">
        <v>1290432</v>
      </c>
      <c r="DE26" s="370"/>
      <c r="DF26" s="370"/>
      <c r="DG26" s="370"/>
      <c r="DH26" s="370"/>
      <c r="DI26" s="370"/>
      <c r="DJ26" s="370"/>
      <c r="DK26" s="592"/>
      <c r="DL26" s="601" t="s">
        <v>205</v>
      </c>
      <c r="DM26" s="370"/>
      <c r="DN26" s="370"/>
      <c r="DO26" s="370"/>
      <c r="DP26" s="370"/>
      <c r="DQ26" s="370"/>
      <c r="DR26" s="370"/>
      <c r="DS26" s="370"/>
      <c r="DT26" s="370"/>
      <c r="DU26" s="370"/>
      <c r="DV26" s="592"/>
      <c r="DW26" s="598" t="s">
        <v>205</v>
      </c>
      <c r="DX26" s="624"/>
      <c r="DY26" s="624"/>
      <c r="DZ26" s="624"/>
      <c r="EA26" s="624"/>
      <c r="EB26" s="624"/>
      <c r="EC26" s="626"/>
    </row>
    <row r="27" spans="2:133" ht="11.25" customHeight="1" x14ac:dyDescent="0.15">
      <c r="B27" s="596" t="s">
        <v>161</v>
      </c>
      <c r="C27" s="485"/>
      <c r="D27" s="485"/>
      <c r="E27" s="485"/>
      <c r="F27" s="485"/>
      <c r="G27" s="485"/>
      <c r="H27" s="485"/>
      <c r="I27" s="485"/>
      <c r="J27" s="485"/>
      <c r="K27" s="485"/>
      <c r="L27" s="485"/>
      <c r="M27" s="485"/>
      <c r="N27" s="485"/>
      <c r="O27" s="485"/>
      <c r="P27" s="485"/>
      <c r="Q27" s="597"/>
      <c r="R27" s="591">
        <v>28675</v>
      </c>
      <c r="S27" s="370"/>
      <c r="T27" s="370"/>
      <c r="U27" s="370"/>
      <c r="V27" s="370"/>
      <c r="W27" s="370"/>
      <c r="X27" s="370"/>
      <c r="Y27" s="592"/>
      <c r="Z27" s="593">
        <v>0.2</v>
      </c>
      <c r="AA27" s="593"/>
      <c r="AB27" s="593"/>
      <c r="AC27" s="593"/>
      <c r="AD27" s="594">
        <v>11</v>
      </c>
      <c r="AE27" s="594"/>
      <c r="AF27" s="594"/>
      <c r="AG27" s="594"/>
      <c r="AH27" s="594"/>
      <c r="AI27" s="594"/>
      <c r="AJ27" s="594"/>
      <c r="AK27" s="594"/>
      <c r="AL27" s="598">
        <v>0</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2513497</v>
      </c>
      <c r="BH27" s="370"/>
      <c r="BI27" s="370"/>
      <c r="BJ27" s="370"/>
      <c r="BK27" s="370"/>
      <c r="BL27" s="370"/>
      <c r="BM27" s="370"/>
      <c r="BN27" s="592"/>
      <c r="BO27" s="593">
        <v>100</v>
      </c>
      <c r="BP27" s="593"/>
      <c r="BQ27" s="593"/>
      <c r="BR27" s="593"/>
      <c r="BS27" s="594">
        <v>21332</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1590373</v>
      </c>
      <c r="CS27" s="622"/>
      <c r="CT27" s="622"/>
      <c r="CU27" s="622"/>
      <c r="CV27" s="622"/>
      <c r="CW27" s="622"/>
      <c r="CX27" s="622"/>
      <c r="CY27" s="623"/>
      <c r="CZ27" s="598">
        <v>11.1</v>
      </c>
      <c r="DA27" s="624"/>
      <c r="DB27" s="624"/>
      <c r="DC27" s="625"/>
      <c r="DD27" s="601">
        <v>485365</v>
      </c>
      <c r="DE27" s="622"/>
      <c r="DF27" s="622"/>
      <c r="DG27" s="622"/>
      <c r="DH27" s="622"/>
      <c r="DI27" s="622"/>
      <c r="DJ27" s="622"/>
      <c r="DK27" s="623"/>
      <c r="DL27" s="601">
        <v>484661</v>
      </c>
      <c r="DM27" s="622"/>
      <c r="DN27" s="622"/>
      <c r="DO27" s="622"/>
      <c r="DP27" s="622"/>
      <c r="DQ27" s="622"/>
      <c r="DR27" s="622"/>
      <c r="DS27" s="622"/>
      <c r="DT27" s="622"/>
      <c r="DU27" s="622"/>
      <c r="DV27" s="623"/>
      <c r="DW27" s="598">
        <v>5.8</v>
      </c>
      <c r="DX27" s="624"/>
      <c r="DY27" s="624"/>
      <c r="DZ27" s="624"/>
      <c r="EA27" s="624"/>
      <c r="EB27" s="624"/>
      <c r="EC27" s="626"/>
    </row>
    <row r="28" spans="2:133" ht="11.25" customHeight="1" x14ac:dyDescent="0.15">
      <c r="B28" s="596" t="s">
        <v>318</v>
      </c>
      <c r="C28" s="485"/>
      <c r="D28" s="485"/>
      <c r="E28" s="485"/>
      <c r="F28" s="485"/>
      <c r="G28" s="485"/>
      <c r="H28" s="485"/>
      <c r="I28" s="485"/>
      <c r="J28" s="485"/>
      <c r="K28" s="485"/>
      <c r="L28" s="485"/>
      <c r="M28" s="485"/>
      <c r="N28" s="485"/>
      <c r="O28" s="485"/>
      <c r="P28" s="485"/>
      <c r="Q28" s="597"/>
      <c r="R28" s="591">
        <v>118359</v>
      </c>
      <c r="S28" s="370"/>
      <c r="T28" s="370"/>
      <c r="U28" s="370"/>
      <c r="V28" s="370"/>
      <c r="W28" s="370"/>
      <c r="X28" s="370"/>
      <c r="Y28" s="592"/>
      <c r="Z28" s="593">
        <v>0.8</v>
      </c>
      <c r="AA28" s="593"/>
      <c r="AB28" s="593"/>
      <c r="AC28" s="593"/>
      <c r="AD28" s="594">
        <v>2382</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383</v>
      </c>
      <c r="CE28" s="485"/>
      <c r="CF28" s="485"/>
      <c r="CG28" s="485"/>
      <c r="CH28" s="485"/>
      <c r="CI28" s="485"/>
      <c r="CJ28" s="485"/>
      <c r="CK28" s="485"/>
      <c r="CL28" s="485"/>
      <c r="CM28" s="485"/>
      <c r="CN28" s="485"/>
      <c r="CO28" s="485"/>
      <c r="CP28" s="485"/>
      <c r="CQ28" s="597"/>
      <c r="CR28" s="591">
        <v>1751285</v>
      </c>
      <c r="CS28" s="370"/>
      <c r="CT28" s="370"/>
      <c r="CU28" s="370"/>
      <c r="CV28" s="370"/>
      <c r="CW28" s="370"/>
      <c r="CX28" s="370"/>
      <c r="CY28" s="592"/>
      <c r="CZ28" s="598">
        <v>12.2</v>
      </c>
      <c r="DA28" s="624"/>
      <c r="DB28" s="624"/>
      <c r="DC28" s="625"/>
      <c r="DD28" s="601">
        <v>1746106</v>
      </c>
      <c r="DE28" s="370"/>
      <c r="DF28" s="370"/>
      <c r="DG28" s="370"/>
      <c r="DH28" s="370"/>
      <c r="DI28" s="370"/>
      <c r="DJ28" s="370"/>
      <c r="DK28" s="592"/>
      <c r="DL28" s="601">
        <v>1746106</v>
      </c>
      <c r="DM28" s="370"/>
      <c r="DN28" s="370"/>
      <c r="DO28" s="370"/>
      <c r="DP28" s="370"/>
      <c r="DQ28" s="370"/>
      <c r="DR28" s="370"/>
      <c r="DS28" s="370"/>
      <c r="DT28" s="370"/>
      <c r="DU28" s="370"/>
      <c r="DV28" s="592"/>
      <c r="DW28" s="598">
        <v>20.8</v>
      </c>
      <c r="DX28" s="624"/>
      <c r="DY28" s="624"/>
      <c r="DZ28" s="624"/>
      <c r="EA28" s="624"/>
      <c r="EB28" s="624"/>
      <c r="EC28" s="626"/>
    </row>
    <row r="29" spans="2:133" ht="11.25" customHeight="1" x14ac:dyDescent="0.15">
      <c r="B29" s="596" t="s">
        <v>20</v>
      </c>
      <c r="C29" s="485"/>
      <c r="D29" s="485"/>
      <c r="E29" s="485"/>
      <c r="F29" s="485"/>
      <c r="G29" s="485"/>
      <c r="H29" s="485"/>
      <c r="I29" s="485"/>
      <c r="J29" s="485"/>
      <c r="K29" s="485"/>
      <c r="L29" s="485"/>
      <c r="M29" s="485"/>
      <c r="N29" s="485"/>
      <c r="O29" s="485"/>
      <c r="P29" s="485"/>
      <c r="Q29" s="597"/>
      <c r="R29" s="591">
        <v>55325</v>
      </c>
      <c r="S29" s="370"/>
      <c r="T29" s="370"/>
      <c r="U29" s="370"/>
      <c r="V29" s="370"/>
      <c r="W29" s="370"/>
      <c r="X29" s="370"/>
      <c r="Y29" s="592"/>
      <c r="Z29" s="593">
        <v>0.4</v>
      </c>
      <c r="AA29" s="593"/>
      <c r="AB29" s="593"/>
      <c r="AC29" s="593"/>
      <c r="AD29" s="594">
        <v>273</v>
      </c>
      <c r="AE29" s="594"/>
      <c r="AF29" s="594"/>
      <c r="AG29" s="594"/>
      <c r="AH29" s="594"/>
      <c r="AI29" s="594"/>
      <c r="AJ29" s="594"/>
      <c r="AK29" s="594"/>
      <c r="AL29" s="598">
        <v>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178</v>
      </c>
      <c r="CE29" s="564"/>
      <c r="CF29" s="596" t="s">
        <v>25</v>
      </c>
      <c r="CG29" s="485"/>
      <c r="CH29" s="485"/>
      <c r="CI29" s="485"/>
      <c r="CJ29" s="485"/>
      <c r="CK29" s="485"/>
      <c r="CL29" s="485"/>
      <c r="CM29" s="485"/>
      <c r="CN29" s="485"/>
      <c r="CO29" s="485"/>
      <c r="CP29" s="485"/>
      <c r="CQ29" s="597"/>
      <c r="CR29" s="591">
        <v>1751285</v>
      </c>
      <c r="CS29" s="622"/>
      <c r="CT29" s="622"/>
      <c r="CU29" s="622"/>
      <c r="CV29" s="622"/>
      <c r="CW29" s="622"/>
      <c r="CX29" s="622"/>
      <c r="CY29" s="623"/>
      <c r="CZ29" s="598">
        <v>12.2</v>
      </c>
      <c r="DA29" s="624"/>
      <c r="DB29" s="624"/>
      <c r="DC29" s="625"/>
      <c r="DD29" s="601">
        <v>1746106</v>
      </c>
      <c r="DE29" s="622"/>
      <c r="DF29" s="622"/>
      <c r="DG29" s="622"/>
      <c r="DH29" s="622"/>
      <c r="DI29" s="622"/>
      <c r="DJ29" s="622"/>
      <c r="DK29" s="623"/>
      <c r="DL29" s="601">
        <v>1746106</v>
      </c>
      <c r="DM29" s="622"/>
      <c r="DN29" s="622"/>
      <c r="DO29" s="622"/>
      <c r="DP29" s="622"/>
      <c r="DQ29" s="622"/>
      <c r="DR29" s="622"/>
      <c r="DS29" s="622"/>
      <c r="DT29" s="622"/>
      <c r="DU29" s="622"/>
      <c r="DV29" s="623"/>
      <c r="DW29" s="598">
        <v>20.8</v>
      </c>
      <c r="DX29" s="624"/>
      <c r="DY29" s="624"/>
      <c r="DZ29" s="624"/>
      <c r="EA29" s="624"/>
      <c r="EB29" s="624"/>
      <c r="EC29" s="626"/>
    </row>
    <row r="30" spans="2:133" ht="11.25" customHeight="1" x14ac:dyDescent="0.15">
      <c r="B30" s="596" t="s">
        <v>348</v>
      </c>
      <c r="C30" s="485"/>
      <c r="D30" s="485"/>
      <c r="E30" s="485"/>
      <c r="F30" s="485"/>
      <c r="G30" s="485"/>
      <c r="H30" s="485"/>
      <c r="I30" s="485"/>
      <c r="J30" s="485"/>
      <c r="K30" s="485"/>
      <c r="L30" s="485"/>
      <c r="M30" s="485"/>
      <c r="N30" s="485"/>
      <c r="O30" s="485"/>
      <c r="P30" s="485"/>
      <c r="Q30" s="597"/>
      <c r="R30" s="591">
        <v>2032378</v>
      </c>
      <c r="S30" s="370"/>
      <c r="T30" s="370"/>
      <c r="U30" s="370"/>
      <c r="V30" s="370"/>
      <c r="W30" s="370"/>
      <c r="X30" s="370"/>
      <c r="Y30" s="592"/>
      <c r="Z30" s="593">
        <v>13.8</v>
      </c>
      <c r="AA30" s="593"/>
      <c r="AB30" s="593"/>
      <c r="AC30" s="593"/>
      <c r="AD30" s="594" t="s">
        <v>205</v>
      </c>
      <c r="AE30" s="594"/>
      <c r="AF30" s="594"/>
      <c r="AG30" s="594"/>
      <c r="AH30" s="594"/>
      <c r="AI30" s="594"/>
      <c r="AJ30" s="594"/>
      <c r="AK30" s="594"/>
      <c r="AL30" s="598" t="s">
        <v>205</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392</v>
      </c>
      <c r="BS30" s="627"/>
      <c r="BT30" s="627"/>
      <c r="BU30" s="627"/>
      <c r="BV30" s="627"/>
      <c r="BW30" s="627"/>
      <c r="BX30" s="627"/>
      <c r="BY30" s="627"/>
      <c r="BZ30" s="627"/>
      <c r="CA30" s="627"/>
      <c r="CB30" s="628"/>
      <c r="CD30" s="572"/>
      <c r="CE30" s="567"/>
      <c r="CF30" s="596" t="s">
        <v>393</v>
      </c>
      <c r="CG30" s="485"/>
      <c r="CH30" s="485"/>
      <c r="CI30" s="485"/>
      <c r="CJ30" s="485"/>
      <c r="CK30" s="485"/>
      <c r="CL30" s="485"/>
      <c r="CM30" s="485"/>
      <c r="CN30" s="485"/>
      <c r="CO30" s="485"/>
      <c r="CP30" s="485"/>
      <c r="CQ30" s="597"/>
      <c r="CR30" s="591">
        <v>1710880</v>
      </c>
      <c r="CS30" s="370"/>
      <c r="CT30" s="370"/>
      <c r="CU30" s="370"/>
      <c r="CV30" s="370"/>
      <c r="CW30" s="370"/>
      <c r="CX30" s="370"/>
      <c r="CY30" s="592"/>
      <c r="CZ30" s="598">
        <v>12</v>
      </c>
      <c r="DA30" s="624"/>
      <c r="DB30" s="624"/>
      <c r="DC30" s="625"/>
      <c r="DD30" s="601">
        <v>1705808</v>
      </c>
      <c r="DE30" s="370"/>
      <c r="DF30" s="370"/>
      <c r="DG30" s="370"/>
      <c r="DH30" s="370"/>
      <c r="DI30" s="370"/>
      <c r="DJ30" s="370"/>
      <c r="DK30" s="592"/>
      <c r="DL30" s="601">
        <v>1705808</v>
      </c>
      <c r="DM30" s="370"/>
      <c r="DN30" s="370"/>
      <c r="DO30" s="370"/>
      <c r="DP30" s="370"/>
      <c r="DQ30" s="370"/>
      <c r="DR30" s="370"/>
      <c r="DS30" s="370"/>
      <c r="DT30" s="370"/>
      <c r="DU30" s="370"/>
      <c r="DV30" s="592"/>
      <c r="DW30" s="598">
        <v>20.3</v>
      </c>
      <c r="DX30" s="624"/>
      <c r="DY30" s="624"/>
      <c r="DZ30" s="624"/>
      <c r="EA30" s="624"/>
      <c r="EB30" s="624"/>
      <c r="EC30" s="626"/>
    </row>
    <row r="31" spans="2:133" ht="11.25" customHeight="1" x14ac:dyDescent="0.15">
      <c r="B31" s="604" t="s">
        <v>55</v>
      </c>
      <c r="C31" s="605"/>
      <c r="D31" s="605"/>
      <c r="E31" s="605"/>
      <c r="F31" s="605"/>
      <c r="G31" s="605"/>
      <c r="H31" s="605"/>
      <c r="I31" s="605"/>
      <c r="J31" s="605"/>
      <c r="K31" s="605"/>
      <c r="L31" s="605"/>
      <c r="M31" s="605"/>
      <c r="N31" s="605"/>
      <c r="O31" s="605"/>
      <c r="P31" s="605"/>
      <c r="Q31" s="606"/>
      <c r="R31" s="591" t="s">
        <v>205</v>
      </c>
      <c r="S31" s="370"/>
      <c r="T31" s="370"/>
      <c r="U31" s="370"/>
      <c r="V31" s="370"/>
      <c r="W31" s="370"/>
      <c r="X31" s="370"/>
      <c r="Y31" s="592"/>
      <c r="Z31" s="593" t="s">
        <v>205</v>
      </c>
      <c r="AA31" s="593"/>
      <c r="AB31" s="593"/>
      <c r="AC31" s="593"/>
      <c r="AD31" s="594" t="s">
        <v>205</v>
      </c>
      <c r="AE31" s="594"/>
      <c r="AF31" s="594"/>
      <c r="AG31" s="594"/>
      <c r="AH31" s="594"/>
      <c r="AI31" s="594"/>
      <c r="AJ31" s="594"/>
      <c r="AK31" s="594"/>
      <c r="AL31" s="598" t="s">
        <v>205</v>
      </c>
      <c r="AM31" s="376"/>
      <c r="AN31" s="376"/>
      <c r="AO31" s="599"/>
      <c r="AP31" s="545" t="s">
        <v>4</v>
      </c>
      <c r="AQ31" s="546"/>
      <c r="AR31" s="546"/>
      <c r="AS31" s="546"/>
      <c r="AT31" s="674" t="s">
        <v>394</v>
      </c>
      <c r="AU31" s="42"/>
      <c r="AV31" s="42"/>
      <c r="AW31" s="42"/>
      <c r="AX31" s="580" t="s">
        <v>277</v>
      </c>
      <c r="AY31" s="581"/>
      <c r="AZ31" s="581"/>
      <c r="BA31" s="581"/>
      <c r="BB31" s="581"/>
      <c r="BC31" s="581"/>
      <c r="BD31" s="581"/>
      <c r="BE31" s="581"/>
      <c r="BF31" s="582"/>
      <c r="BG31" s="629">
        <v>99.9</v>
      </c>
      <c r="BH31" s="630"/>
      <c r="BI31" s="630"/>
      <c r="BJ31" s="630"/>
      <c r="BK31" s="630"/>
      <c r="BL31" s="630"/>
      <c r="BM31" s="589">
        <v>99.6</v>
      </c>
      <c r="BN31" s="630"/>
      <c r="BO31" s="630"/>
      <c r="BP31" s="630"/>
      <c r="BQ31" s="631"/>
      <c r="BR31" s="629">
        <v>99.7</v>
      </c>
      <c r="BS31" s="630"/>
      <c r="BT31" s="630"/>
      <c r="BU31" s="630"/>
      <c r="BV31" s="630"/>
      <c r="BW31" s="630"/>
      <c r="BX31" s="589">
        <v>99.5</v>
      </c>
      <c r="BY31" s="630"/>
      <c r="BZ31" s="630"/>
      <c r="CA31" s="630"/>
      <c r="CB31" s="631"/>
      <c r="CD31" s="572"/>
      <c r="CE31" s="567"/>
      <c r="CF31" s="596" t="s">
        <v>320</v>
      </c>
      <c r="CG31" s="485"/>
      <c r="CH31" s="485"/>
      <c r="CI31" s="485"/>
      <c r="CJ31" s="485"/>
      <c r="CK31" s="485"/>
      <c r="CL31" s="485"/>
      <c r="CM31" s="485"/>
      <c r="CN31" s="485"/>
      <c r="CO31" s="485"/>
      <c r="CP31" s="485"/>
      <c r="CQ31" s="597"/>
      <c r="CR31" s="591">
        <v>40405</v>
      </c>
      <c r="CS31" s="622"/>
      <c r="CT31" s="622"/>
      <c r="CU31" s="622"/>
      <c r="CV31" s="622"/>
      <c r="CW31" s="622"/>
      <c r="CX31" s="622"/>
      <c r="CY31" s="623"/>
      <c r="CZ31" s="598">
        <v>0.3</v>
      </c>
      <c r="DA31" s="624"/>
      <c r="DB31" s="624"/>
      <c r="DC31" s="625"/>
      <c r="DD31" s="601">
        <v>40298</v>
      </c>
      <c r="DE31" s="622"/>
      <c r="DF31" s="622"/>
      <c r="DG31" s="622"/>
      <c r="DH31" s="622"/>
      <c r="DI31" s="622"/>
      <c r="DJ31" s="622"/>
      <c r="DK31" s="623"/>
      <c r="DL31" s="601">
        <v>40298</v>
      </c>
      <c r="DM31" s="622"/>
      <c r="DN31" s="622"/>
      <c r="DO31" s="622"/>
      <c r="DP31" s="622"/>
      <c r="DQ31" s="622"/>
      <c r="DR31" s="622"/>
      <c r="DS31" s="622"/>
      <c r="DT31" s="622"/>
      <c r="DU31" s="622"/>
      <c r="DV31" s="623"/>
      <c r="DW31" s="598">
        <v>0.5</v>
      </c>
      <c r="DX31" s="624"/>
      <c r="DY31" s="624"/>
      <c r="DZ31" s="624"/>
      <c r="EA31" s="624"/>
      <c r="EB31" s="624"/>
      <c r="EC31" s="626"/>
    </row>
    <row r="32" spans="2:133" ht="11.25" customHeight="1" x14ac:dyDescent="0.15">
      <c r="B32" s="596" t="s">
        <v>395</v>
      </c>
      <c r="C32" s="485"/>
      <c r="D32" s="485"/>
      <c r="E32" s="485"/>
      <c r="F32" s="485"/>
      <c r="G32" s="485"/>
      <c r="H32" s="485"/>
      <c r="I32" s="485"/>
      <c r="J32" s="485"/>
      <c r="K32" s="485"/>
      <c r="L32" s="485"/>
      <c r="M32" s="485"/>
      <c r="N32" s="485"/>
      <c r="O32" s="485"/>
      <c r="P32" s="485"/>
      <c r="Q32" s="597"/>
      <c r="R32" s="591">
        <v>1195569</v>
      </c>
      <c r="S32" s="370"/>
      <c r="T32" s="370"/>
      <c r="U32" s="370"/>
      <c r="V32" s="370"/>
      <c r="W32" s="370"/>
      <c r="X32" s="370"/>
      <c r="Y32" s="592"/>
      <c r="Z32" s="593">
        <v>8.1</v>
      </c>
      <c r="AA32" s="593"/>
      <c r="AB32" s="593"/>
      <c r="AC32" s="593"/>
      <c r="AD32" s="594" t="s">
        <v>205</v>
      </c>
      <c r="AE32" s="594"/>
      <c r="AF32" s="594"/>
      <c r="AG32" s="594"/>
      <c r="AH32" s="594"/>
      <c r="AI32" s="594"/>
      <c r="AJ32" s="594"/>
      <c r="AK32" s="594"/>
      <c r="AL32" s="598" t="s">
        <v>205</v>
      </c>
      <c r="AM32" s="376"/>
      <c r="AN32" s="376"/>
      <c r="AO32" s="599"/>
      <c r="AP32" s="673"/>
      <c r="AQ32" s="532"/>
      <c r="AR32" s="532"/>
      <c r="AS32" s="532"/>
      <c r="AT32" s="675"/>
      <c r="AU32" s="1" t="s">
        <v>251</v>
      </c>
      <c r="AX32" s="596" t="s">
        <v>294</v>
      </c>
      <c r="AY32" s="485"/>
      <c r="AZ32" s="485"/>
      <c r="BA32" s="485"/>
      <c r="BB32" s="485"/>
      <c r="BC32" s="485"/>
      <c r="BD32" s="485"/>
      <c r="BE32" s="485"/>
      <c r="BF32" s="597"/>
      <c r="BG32" s="632">
        <v>99.9</v>
      </c>
      <c r="BH32" s="622"/>
      <c r="BI32" s="622"/>
      <c r="BJ32" s="622"/>
      <c r="BK32" s="622"/>
      <c r="BL32" s="622"/>
      <c r="BM32" s="376">
        <v>99.4</v>
      </c>
      <c r="BN32" s="622"/>
      <c r="BO32" s="622"/>
      <c r="BP32" s="622"/>
      <c r="BQ32" s="633"/>
      <c r="BR32" s="632">
        <v>99.7</v>
      </c>
      <c r="BS32" s="622"/>
      <c r="BT32" s="622"/>
      <c r="BU32" s="622"/>
      <c r="BV32" s="622"/>
      <c r="BW32" s="622"/>
      <c r="BX32" s="376">
        <v>99.3</v>
      </c>
      <c r="BY32" s="622"/>
      <c r="BZ32" s="622"/>
      <c r="CA32" s="622"/>
      <c r="CB32" s="633"/>
      <c r="CD32" s="573"/>
      <c r="CE32" s="575"/>
      <c r="CF32" s="596" t="s">
        <v>396</v>
      </c>
      <c r="CG32" s="485"/>
      <c r="CH32" s="485"/>
      <c r="CI32" s="485"/>
      <c r="CJ32" s="485"/>
      <c r="CK32" s="485"/>
      <c r="CL32" s="485"/>
      <c r="CM32" s="485"/>
      <c r="CN32" s="485"/>
      <c r="CO32" s="485"/>
      <c r="CP32" s="485"/>
      <c r="CQ32" s="597"/>
      <c r="CR32" s="591" t="s">
        <v>205</v>
      </c>
      <c r="CS32" s="370"/>
      <c r="CT32" s="370"/>
      <c r="CU32" s="370"/>
      <c r="CV32" s="370"/>
      <c r="CW32" s="370"/>
      <c r="CX32" s="370"/>
      <c r="CY32" s="592"/>
      <c r="CZ32" s="598" t="s">
        <v>205</v>
      </c>
      <c r="DA32" s="624"/>
      <c r="DB32" s="624"/>
      <c r="DC32" s="625"/>
      <c r="DD32" s="601" t="s">
        <v>205</v>
      </c>
      <c r="DE32" s="370"/>
      <c r="DF32" s="370"/>
      <c r="DG32" s="370"/>
      <c r="DH32" s="370"/>
      <c r="DI32" s="370"/>
      <c r="DJ32" s="370"/>
      <c r="DK32" s="592"/>
      <c r="DL32" s="601" t="s">
        <v>205</v>
      </c>
      <c r="DM32" s="370"/>
      <c r="DN32" s="370"/>
      <c r="DO32" s="370"/>
      <c r="DP32" s="370"/>
      <c r="DQ32" s="370"/>
      <c r="DR32" s="370"/>
      <c r="DS32" s="370"/>
      <c r="DT32" s="370"/>
      <c r="DU32" s="370"/>
      <c r="DV32" s="592"/>
      <c r="DW32" s="598" t="s">
        <v>205</v>
      </c>
      <c r="DX32" s="624"/>
      <c r="DY32" s="624"/>
      <c r="DZ32" s="624"/>
      <c r="EA32" s="624"/>
      <c r="EB32" s="624"/>
      <c r="EC32" s="626"/>
    </row>
    <row r="33" spans="2:133" ht="11.25" customHeight="1" x14ac:dyDescent="0.15">
      <c r="B33" s="596" t="s">
        <v>237</v>
      </c>
      <c r="C33" s="485"/>
      <c r="D33" s="485"/>
      <c r="E33" s="485"/>
      <c r="F33" s="485"/>
      <c r="G33" s="485"/>
      <c r="H33" s="485"/>
      <c r="I33" s="485"/>
      <c r="J33" s="485"/>
      <c r="K33" s="485"/>
      <c r="L33" s="485"/>
      <c r="M33" s="485"/>
      <c r="N33" s="485"/>
      <c r="O33" s="485"/>
      <c r="P33" s="485"/>
      <c r="Q33" s="597"/>
      <c r="R33" s="591">
        <v>277563</v>
      </c>
      <c r="S33" s="370"/>
      <c r="T33" s="370"/>
      <c r="U33" s="370"/>
      <c r="V33" s="370"/>
      <c r="W33" s="370"/>
      <c r="X33" s="370"/>
      <c r="Y33" s="592"/>
      <c r="Z33" s="593">
        <v>1.9</v>
      </c>
      <c r="AA33" s="593"/>
      <c r="AB33" s="593"/>
      <c r="AC33" s="593"/>
      <c r="AD33" s="594">
        <v>8868</v>
      </c>
      <c r="AE33" s="594"/>
      <c r="AF33" s="594"/>
      <c r="AG33" s="594"/>
      <c r="AH33" s="594"/>
      <c r="AI33" s="594"/>
      <c r="AJ33" s="594"/>
      <c r="AK33" s="594"/>
      <c r="AL33" s="598">
        <v>0.1</v>
      </c>
      <c r="AM33" s="376"/>
      <c r="AN33" s="376"/>
      <c r="AO33" s="599"/>
      <c r="AP33" s="548"/>
      <c r="AQ33" s="549"/>
      <c r="AR33" s="549"/>
      <c r="AS33" s="549"/>
      <c r="AT33" s="676"/>
      <c r="AU33" s="43"/>
      <c r="AV33" s="43"/>
      <c r="AW33" s="43"/>
      <c r="AX33" s="609" t="s">
        <v>163</v>
      </c>
      <c r="AY33" s="610"/>
      <c r="AZ33" s="610"/>
      <c r="BA33" s="610"/>
      <c r="BB33" s="610"/>
      <c r="BC33" s="610"/>
      <c r="BD33" s="610"/>
      <c r="BE33" s="610"/>
      <c r="BF33" s="611"/>
      <c r="BG33" s="634">
        <v>99.9</v>
      </c>
      <c r="BH33" s="635"/>
      <c r="BI33" s="635"/>
      <c r="BJ33" s="635"/>
      <c r="BK33" s="635"/>
      <c r="BL33" s="635"/>
      <c r="BM33" s="636">
        <v>99.6</v>
      </c>
      <c r="BN33" s="635"/>
      <c r="BO33" s="635"/>
      <c r="BP33" s="635"/>
      <c r="BQ33" s="637"/>
      <c r="BR33" s="634">
        <v>99.8</v>
      </c>
      <c r="BS33" s="635"/>
      <c r="BT33" s="635"/>
      <c r="BU33" s="635"/>
      <c r="BV33" s="635"/>
      <c r="BW33" s="635"/>
      <c r="BX33" s="636">
        <v>99.6</v>
      </c>
      <c r="BY33" s="635"/>
      <c r="BZ33" s="635"/>
      <c r="CA33" s="635"/>
      <c r="CB33" s="637"/>
      <c r="CD33" s="596" t="s">
        <v>399</v>
      </c>
      <c r="CE33" s="485"/>
      <c r="CF33" s="485"/>
      <c r="CG33" s="485"/>
      <c r="CH33" s="485"/>
      <c r="CI33" s="485"/>
      <c r="CJ33" s="485"/>
      <c r="CK33" s="485"/>
      <c r="CL33" s="485"/>
      <c r="CM33" s="485"/>
      <c r="CN33" s="485"/>
      <c r="CO33" s="485"/>
      <c r="CP33" s="485"/>
      <c r="CQ33" s="597"/>
      <c r="CR33" s="591">
        <v>6370498</v>
      </c>
      <c r="CS33" s="622"/>
      <c r="CT33" s="622"/>
      <c r="CU33" s="622"/>
      <c r="CV33" s="622"/>
      <c r="CW33" s="622"/>
      <c r="CX33" s="622"/>
      <c r="CY33" s="623"/>
      <c r="CZ33" s="598">
        <v>44.5</v>
      </c>
      <c r="DA33" s="624"/>
      <c r="DB33" s="624"/>
      <c r="DC33" s="625"/>
      <c r="DD33" s="601">
        <v>4510641</v>
      </c>
      <c r="DE33" s="622"/>
      <c r="DF33" s="622"/>
      <c r="DG33" s="622"/>
      <c r="DH33" s="622"/>
      <c r="DI33" s="622"/>
      <c r="DJ33" s="622"/>
      <c r="DK33" s="623"/>
      <c r="DL33" s="601">
        <v>3331416</v>
      </c>
      <c r="DM33" s="622"/>
      <c r="DN33" s="622"/>
      <c r="DO33" s="622"/>
      <c r="DP33" s="622"/>
      <c r="DQ33" s="622"/>
      <c r="DR33" s="622"/>
      <c r="DS33" s="622"/>
      <c r="DT33" s="622"/>
      <c r="DU33" s="622"/>
      <c r="DV33" s="623"/>
      <c r="DW33" s="598">
        <v>39.700000000000003</v>
      </c>
      <c r="DX33" s="624"/>
      <c r="DY33" s="624"/>
      <c r="DZ33" s="624"/>
      <c r="EA33" s="624"/>
      <c r="EB33" s="624"/>
      <c r="EC33" s="626"/>
    </row>
    <row r="34" spans="2:133" ht="11.25" customHeight="1" x14ac:dyDescent="0.15">
      <c r="B34" s="596" t="s">
        <v>152</v>
      </c>
      <c r="C34" s="485"/>
      <c r="D34" s="485"/>
      <c r="E34" s="485"/>
      <c r="F34" s="485"/>
      <c r="G34" s="485"/>
      <c r="H34" s="485"/>
      <c r="I34" s="485"/>
      <c r="J34" s="485"/>
      <c r="K34" s="485"/>
      <c r="L34" s="485"/>
      <c r="M34" s="485"/>
      <c r="N34" s="485"/>
      <c r="O34" s="485"/>
      <c r="P34" s="485"/>
      <c r="Q34" s="597"/>
      <c r="R34" s="591">
        <v>268578</v>
      </c>
      <c r="S34" s="370"/>
      <c r="T34" s="370"/>
      <c r="U34" s="370"/>
      <c r="V34" s="370"/>
      <c r="W34" s="370"/>
      <c r="X34" s="370"/>
      <c r="Y34" s="592"/>
      <c r="Z34" s="593">
        <v>1.8</v>
      </c>
      <c r="AA34" s="593"/>
      <c r="AB34" s="593"/>
      <c r="AC34" s="593"/>
      <c r="AD34" s="594" t="s">
        <v>205</v>
      </c>
      <c r="AE34" s="594"/>
      <c r="AF34" s="594"/>
      <c r="AG34" s="594"/>
      <c r="AH34" s="594"/>
      <c r="AI34" s="594"/>
      <c r="AJ34" s="594"/>
      <c r="AK34" s="594"/>
      <c r="AL34" s="598" t="s">
        <v>205</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485"/>
      <c r="CF34" s="485"/>
      <c r="CG34" s="485"/>
      <c r="CH34" s="485"/>
      <c r="CI34" s="485"/>
      <c r="CJ34" s="485"/>
      <c r="CK34" s="485"/>
      <c r="CL34" s="485"/>
      <c r="CM34" s="485"/>
      <c r="CN34" s="485"/>
      <c r="CO34" s="485"/>
      <c r="CP34" s="485"/>
      <c r="CQ34" s="597"/>
      <c r="CR34" s="591">
        <v>1841784</v>
      </c>
      <c r="CS34" s="370"/>
      <c r="CT34" s="370"/>
      <c r="CU34" s="370"/>
      <c r="CV34" s="370"/>
      <c r="CW34" s="370"/>
      <c r="CX34" s="370"/>
      <c r="CY34" s="592"/>
      <c r="CZ34" s="598">
        <v>12.9</v>
      </c>
      <c r="DA34" s="624"/>
      <c r="DB34" s="624"/>
      <c r="DC34" s="625"/>
      <c r="DD34" s="601">
        <v>1148372</v>
      </c>
      <c r="DE34" s="370"/>
      <c r="DF34" s="370"/>
      <c r="DG34" s="370"/>
      <c r="DH34" s="370"/>
      <c r="DI34" s="370"/>
      <c r="DJ34" s="370"/>
      <c r="DK34" s="592"/>
      <c r="DL34" s="601">
        <v>922649</v>
      </c>
      <c r="DM34" s="370"/>
      <c r="DN34" s="370"/>
      <c r="DO34" s="370"/>
      <c r="DP34" s="370"/>
      <c r="DQ34" s="370"/>
      <c r="DR34" s="370"/>
      <c r="DS34" s="370"/>
      <c r="DT34" s="370"/>
      <c r="DU34" s="370"/>
      <c r="DV34" s="592"/>
      <c r="DW34" s="598">
        <v>11</v>
      </c>
      <c r="DX34" s="624"/>
      <c r="DY34" s="624"/>
      <c r="DZ34" s="624"/>
      <c r="EA34" s="624"/>
      <c r="EB34" s="624"/>
      <c r="EC34" s="626"/>
    </row>
    <row r="35" spans="2:133" ht="11.25" customHeight="1" x14ac:dyDescent="0.15">
      <c r="B35" s="596" t="s">
        <v>404</v>
      </c>
      <c r="C35" s="485"/>
      <c r="D35" s="485"/>
      <c r="E35" s="485"/>
      <c r="F35" s="485"/>
      <c r="G35" s="485"/>
      <c r="H35" s="485"/>
      <c r="I35" s="485"/>
      <c r="J35" s="485"/>
      <c r="K35" s="485"/>
      <c r="L35" s="485"/>
      <c r="M35" s="485"/>
      <c r="N35" s="485"/>
      <c r="O35" s="485"/>
      <c r="P35" s="485"/>
      <c r="Q35" s="597"/>
      <c r="R35" s="591">
        <v>294130</v>
      </c>
      <c r="S35" s="370"/>
      <c r="T35" s="370"/>
      <c r="U35" s="370"/>
      <c r="V35" s="370"/>
      <c r="W35" s="370"/>
      <c r="X35" s="370"/>
      <c r="Y35" s="592"/>
      <c r="Z35" s="593">
        <v>2</v>
      </c>
      <c r="AA35" s="593"/>
      <c r="AB35" s="593"/>
      <c r="AC35" s="593"/>
      <c r="AD35" s="594" t="s">
        <v>205</v>
      </c>
      <c r="AE35" s="594"/>
      <c r="AF35" s="594"/>
      <c r="AG35" s="594"/>
      <c r="AH35" s="594"/>
      <c r="AI35" s="594"/>
      <c r="AJ35" s="594"/>
      <c r="AK35" s="594"/>
      <c r="AL35" s="598" t="s">
        <v>205</v>
      </c>
      <c r="AM35" s="376"/>
      <c r="AN35" s="376"/>
      <c r="AO35" s="599"/>
      <c r="AP35" s="16"/>
      <c r="AQ35" s="364" t="s">
        <v>405</v>
      </c>
      <c r="AR35" s="365"/>
      <c r="AS35" s="365"/>
      <c r="AT35" s="365"/>
      <c r="AU35" s="365"/>
      <c r="AV35" s="365"/>
      <c r="AW35" s="365"/>
      <c r="AX35" s="365"/>
      <c r="AY35" s="365"/>
      <c r="AZ35" s="365"/>
      <c r="BA35" s="365"/>
      <c r="BB35" s="365"/>
      <c r="BC35" s="365"/>
      <c r="BD35" s="365"/>
      <c r="BE35" s="365"/>
      <c r="BF35" s="407"/>
      <c r="BG35" s="364" t="s">
        <v>214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407</v>
      </c>
      <c r="CE35" s="485"/>
      <c r="CF35" s="485"/>
      <c r="CG35" s="485"/>
      <c r="CH35" s="485"/>
      <c r="CI35" s="485"/>
      <c r="CJ35" s="485"/>
      <c r="CK35" s="485"/>
      <c r="CL35" s="485"/>
      <c r="CM35" s="485"/>
      <c r="CN35" s="485"/>
      <c r="CO35" s="485"/>
      <c r="CP35" s="485"/>
      <c r="CQ35" s="597"/>
      <c r="CR35" s="591">
        <v>189040</v>
      </c>
      <c r="CS35" s="622"/>
      <c r="CT35" s="622"/>
      <c r="CU35" s="622"/>
      <c r="CV35" s="622"/>
      <c r="CW35" s="622"/>
      <c r="CX35" s="622"/>
      <c r="CY35" s="623"/>
      <c r="CZ35" s="598">
        <v>1.3</v>
      </c>
      <c r="DA35" s="624"/>
      <c r="DB35" s="624"/>
      <c r="DC35" s="625"/>
      <c r="DD35" s="601">
        <v>128488</v>
      </c>
      <c r="DE35" s="622"/>
      <c r="DF35" s="622"/>
      <c r="DG35" s="622"/>
      <c r="DH35" s="622"/>
      <c r="DI35" s="622"/>
      <c r="DJ35" s="622"/>
      <c r="DK35" s="623"/>
      <c r="DL35" s="601">
        <v>128457</v>
      </c>
      <c r="DM35" s="622"/>
      <c r="DN35" s="622"/>
      <c r="DO35" s="622"/>
      <c r="DP35" s="622"/>
      <c r="DQ35" s="622"/>
      <c r="DR35" s="622"/>
      <c r="DS35" s="622"/>
      <c r="DT35" s="622"/>
      <c r="DU35" s="622"/>
      <c r="DV35" s="623"/>
      <c r="DW35" s="598">
        <v>1.5</v>
      </c>
      <c r="DX35" s="624"/>
      <c r="DY35" s="624"/>
      <c r="DZ35" s="624"/>
      <c r="EA35" s="624"/>
      <c r="EB35" s="624"/>
      <c r="EC35" s="626"/>
    </row>
    <row r="36" spans="2:133" ht="11.25" customHeight="1" x14ac:dyDescent="0.15">
      <c r="B36" s="596" t="s">
        <v>295</v>
      </c>
      <c r="C36" s="485"/>
      <c r="D36" s="485"/>
      <c r="E36" s="485"/>
      <c r="F36" s="485"/>
      <c r="G36" s="485"/>
      <c r="H36" s="485"/>
      <c r="I36" s="485"/>
      <c r="J36" s="485"/>
      <c r="K36" s="485"/>
      <c r="L36" s="485"/>
      <c r="M36" s="485"/>
      <c r="N36" s="485"/>
      <c r="O36" s="485"/>
      <c r="P36" s="485"/>
      <c r="Q36" s="597"/>
      <c r="R36" s="591">
        <v>210972</v>
      </c>
      <c r="S36" s="370"/>
      <c r="T36" s="370"/>
      <c r="U36" s="370"/>
      <c r="V36" s="370"/>
      <c r="W36" s="370"/>
      <c r="X36" s="370"/>
      <c r="Y36" s="592"/>
      <c r="Z36" s="593">
        <v>1.4</v>
      </c>
      <c r="AA36" s="593"/>
      <c r="AB36" s="593"/>
      <c r="AC36" s="593"/>
      <c r="AD36" s="594" t="s">
        <v>205</v>
      </c>
      <c r="AE36" s="594"/>
      <c r="AF36" s="594"/>
      <c r="AG36" s="594"/>
      <c r="AH36" s="594"/>
      <c r="AI36" s="594"/>
      <c r="AJ36" s="594"/>
      <c r="AK36" s="594"/>
      <c r="AL36" s="598" t="s">
        <v>205</v>
      </c>
      <c r="AM36" s="376"/>
      <c r="AN36" s="376"/>
      <c r="AO36" s="599"/>
      <c r="AP36" s="16"/>
      <c r="AQ36" s="638" t="s">
        <v>389</v>
      </c>
      <c r="AR36" s="639"/>
      <c r="AS36" s="639"/>
      <c r="AT36" s="639"/>
      <c r="AU36" s="639"/>
      <c r="AV36" s="639"/>
      <c r="AW36" s="639"/>
      <c r="AX36" s="639"/>
      <c r="AY36" s="640"/>
      <c r="AZ36" s="583">
        <v>2012299</v>
      </c>
      <c r="BA36" s="584"/>
      <c r="BB36" s="584"/>
      <c r="BC36" s="584"/>
      <c r="BD36" s="584"/>
      <c r="BE36" s="584"/>
      <c r="BF36" s="641"/>
      <c r="BG36" s="580" t="s">
        <v>409</v>
      </c>
      <c r="BH36" s="581"/>
      <c r="BI36" s="581"/>
      <c r="BJ36" s="581"/>
      <c r="BK36" s="581"/>
      <c r="BL36" s="581"/>
      <c r="BM36" s="581"/>
      <c r="BN36" s="581"/>
      <c r="BO36" s="581"/>
      <c r="BP36" s="581"/>
      <c r="BQ36" s="581"/>
      <c r="BR36" s="581"/>
      <c r="BS36" s="581"/>
      <c r="BT36" s="581"/>
      <c r="BU36" s="582"/>
      <c r="BV36" s="583">
        <v>15131</v>
      </c>
      <c r="BW36" s="584"/>
      <c r="BX36" s="584"/>
      <c r="BY36" s="584"/>
      <c r="BZ36" s="584"/>
      <c r="CA36" s="584"/>
      <c r="CB36" s="641"/>
      <c r="CD36" s="596" t="s">
        <v>29</v>
      </c>
      <c r="CE36" s="485"/>
      <c r="CF36" s="485"/>
      <c r="CG36" s="485"/>
      <c r="CH36" s="485"/>
      <c r="CI36" s="485"/>
      <c r="CJ36" s="485"/>
      <c r="CK36" s="485"/>
      <c r="CL36" s="485"/>
      <c r="CM36" s="485"/>
      <c r="CN36" s="485"/>
      <c r="CO36" s="485"/>
      <c r="CP36" s="485"/>
      <c r="CQ36" s="597"/>
      <c r="CR36" s="591">
        <v>2164456</v>
      </c>
      <c r="CS36" s="370"/>
      <c r="CT36" s="370"/>
      <c r="CU36" s="370"/>
      <c r="CV36" s="370"/>
      <c r="CW36" s="370"/>
      <c r="CX36" s="370"/>
      <c r="CY36" s="592"/>
      <c r="CZ36" s="598">
        <v>15.1</v>
      </c>
      <c r="DA36" s="624"/>
      <c r="DB36" s="624"/>
      <c r="DC36" s="625"/>
      <c r="DD36" s="601">
        <v>1759071</v>
      </c>
      <c r="DE36" s="370"/>
      <c r="DF36" s="370"/>
      <c r="DG36" s="370"/>
      <c r="DH36" s="370"/>
      <c r="DI36" s="370"/>
      <c r="DJ36" s="370"/>
      <c r="DK36" s="592"/>
      <c r="DL36" s="601">
        <v>1193738</v>
      </c>
      <c r="DM36" s="370"/>
      <c r="DN36" s="370"/>
      <c r="DO36" s="370"/>
      <c r="DP36" s="370"/>
      <c r="DQ36" s="370"/>
      <c r="DR36" s="370"/>
      <c r="DS36" s="370"/>
      <c r="DT36" s="370"/>
      <c r="DU36" s="370"/>
      <c r="DV36" s="592"/>
      <c r="DW36" s="598">
        <v>14.2</v>
      </c>
      <c r="DX36" s="624"/>
      <c r="DY36" s="624"/>
      <c r="DZ36" s="624"/>
      <c r="EA36" s="624"/>
      <c r="EB36" s="624"/>
      <c r="EC36" s="626"/>
    </row>
    <row r="37" spans="2:133" ht="11.25" customHeight="1" x14ac:dyDescent="0.15">
      <c r="B37" s="596" t="s">
        <v>400</v>
      </c>
      <c r="C37" s="485"/>
      <c r="D37" s="485"/>
      <c r="E37" s="485"/>
      <c r="F37" s="485"/>
      <c r="G37" s="485"/>
      <c r="H37" s="485"/>
      <c r="I37" s="485"/>
      <c r="J37" s="485"/>
      <c r="K37" s="485"/>
      <c r="L37" s="485"/>
      <c r="M37" s="485"/>
      <c r="N37" s="485"/>
      <c r="O37" s="485"/>
      <c r="P37" s="485"/>
      <c r="Q37" s="597"/>
      <c r="R37" s="591">
        <v>490937</v>
      </c>
      <c r="S37" s="370"/>
      <c r="T37" s="370"/>
      <c r="U37" s="370"/>
      <c r="V37" s="370"/>
      <c r="W37" s="370"/>
      <c r="X37" s="370"/>
      <c r="Y37" s="592"/>
      <c r="Z37" s="593">
        <v>3.3</v>
      </c>
      <c r="AA37" s="593"/>
      <c r="AB37" s="593"/>
      <c r="AC37" s="593"/>
      <c r="AD37" s="594">
        <v>146</v>
      </c>
      <c r="AE37" s="594"/>
      <c r="AF37" s="594"/>
      <c r="AG37" s="594"/>
      <c r="AH37" s="594"/>
      <c r="AI37" s="594"/>
      <c r="AJ37" s="594"/>
      <c r="AK37" s="594"/>
      <c r="AL37" s="598">
        <v>0</v>
      </c>
      <c r="AM37" s="376"/>
      <c r="AN37" s="376"/>
      <c r="AO37" s="599"/>
      <c r="AQ37" s="642" t="s">
        <v>410</v>
      </c>
      <c r="AR37" s="373"/>
      <c r="AS37" s="373"/>
      <c r="AT37" s="373"/>
      <c r="AU37" s="373"/>
      <c r="AV37" s="373"/>
      <c r="AW37" s="373"/>
      <c r="AX37" s="373"/>
      <c r="AY37" s="643"/>
      <c r="AZ37" s="591">
        <v>310000</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-28648</v>
      </c>
      <c r="BW37" s="370"/>
      <c r="BX37" s="370"/>
      <c r="BY37" s="370"/>
      <c r="BZ37" s="370"/>
      <c r="CA37" s="370"/>
      <c r="CB37" s="602"/>
      <c r="CD37" s="596" t="s">
        <v>165</v>
      </c>
      <c r="CE37" s="485"/>
      <c r="CF37" s="485"/>
      <c r="CG37" s="485"/>
      <c r="CH37" s="485"/>
      <c r="CI37" s="485"/>
      <c r="CJ37" s="485"/>
      <c r="CK37" s="485"/>
      <c r="CL37" s="485"/>
      <c r="CM37" s="485"/>
      <c r="CN37" s="485"/>
      <c r="CO37" s="485"/>
      <c r="CP37" s="485"/>
      <c r="CQ37" s="597"/>
      <c r="CR37" s="591">
        <v>603317</v>
      </c>
      <c r="CS37" s="622"/>
      <c r="CT37" s="622"/>
      <c r="CU37" s="622"/>
      <c r="CV37" s="622"/>
      <c r="CW37" s="622"/>
      <c r="CX37" s="622"/>
      <c r="CY37" s="623"/>
      <c r="CZ37" s="598">
        <v>4.2</v>
      </c>
      <c r="DA37" s="624"/>
      <c r="DB37" s="624"/>
      <c r="DC37" s="625"/>
      <c r="DD37" s="601">
        <v>603317</v>
      </c>
      <c r="DE37" s="622"/>
      <c r="DF37" s="622"/>
      <c r="DG37" s="622"/>
      <c r="DH37" s="622"/>
      <c r="DI37" s="622"/>
      <c r="DJ37" s="622"/>
      <c r="DK37" s="623"/>
      <c r="DL37" s="601">
        <v>592616</v>
      </c>
      <c r="DM37" s="622"/>
      <c r="DN37" s="622"/>
      <c r="DO37" s="622"/>
      <c r="DP37" s="622"/>
      <c r="DQ37" s="622"/>
      <c r="DR37" s="622"/>
      <c r="DS37" s="622"/>
      <c r="DT37" s="622"/>
      <c r="DU37" s="622"/>
      <c r="DV37" s="623"/>
      <c r="DW37" s="598">
        <v>7.1</v>
      </c>
      <c r="DX37" s="624"/>
      <c r="DY37" s="624"/>
      <c r="DZ37" s="624"/>
      <c r="EA37" s="624"/>
      <c r="EB37" s="624"/>
      <c r="EC37" s="626"/>
    </row>
    <row r="38" spans="2:133" ht="11.25" customHeight="1" x14ac:dyDescent="0.15">
      <c r="B38" s="596" t="s">
        <v>307</v>
      </c>
      <c r="C38" s="485"/>
      <c r="D38" s="485"/>
      <c r="E38" s="485"/>
      <c r="F38" s="485"/>
      <c r="G38" s="485"/>
      <c r="H38" s="485"/>
      <c r="I38" s="485"/>
      <c r="J38" s="485"/>
      <c r="K38" s="485"/>
      <c r="L38" s="485"/>
      <c r="M38" s="485"/>
      <c r="N38" s="485"/>
      <c r="O38" s="485"/>
      <c r="P38" s="485"/>
      <c r="Q38" s="597"/>
      <c r="R38" s="591">
        <v>930000</v>
      </c>
      <c r="S38" s="370"/>
      <c r="T38" s="370"/>
      <c r="U38" s="370"/>
      <c r="V38" s="370"/>
      <c r="W38" s="370"/>
      <c r="X38" s="370"/>
      <c r="Y38" s="592"/>
      <c r="Z38" s="593">
        <v>6.3</v>
      </c>
      <c r="AA38" s="593"/>
      <c r="AB38" s="593"/>
      <c r="AC38" s="593"/>
      <c r="AD38" s="594" t="s">
        <v>205</v>
      </c>
      <c r="AE38" s="594"/>
      <c r="AF38" s="594"/>
      <c r="AG38" s="594"/>
      <c r="AH38" s="594"/>
      <c r="AI38" s="594"/>
      <c r="AJ38" s="594"/>
      <c r="AK38" s="594"/>
      <c r="AL38" s="598" t="s">
        <v>205</v>
      </c>
      <c r="AM38" s="376"/>
      <c r="AN38" s="376"/>
      <c r="AO38" s="599"/>
      <c r="AQ38" s="642" t="s">
        <v>416</v>
      </c>
      <c r="AR38" s="373"/>
      <c r="AS38" s="373"/>
      <c r="AT38" s="373"/>
      <c r="AU38" s="373"/>
      <c r="AV38" s="373"/>
      <c r="AW38" s="373"/>
      <c r="AX38" s="373"/>
      <c r="AY38" s="643"/>
      <c r="AZ38" s="591">
        <v>295915</v>
      </c>
      <c r="BA38" s="370"/>
      <c r="BB38" s="370"/>
      <c r="BC38" s="370"/>
      <c r="BD38" s="622"/>
      <c r="BE38" s="622"/>
      <c r="BF38" s="633"/>
      <c r="BG38" s="596" t="s">
        <v>418</v>
      </c>
      <c r="BH38" s="485"/>
      <c r="BI38" s="485"/>
      <c r="BJ38" s="485"/>
      <c r="BK38" s="485"/>
      <c r="BL38" s="485"/>
      <c r="BM38" s="485"/>
      <c r="BN38" s="485"/>
      <c r="BO38" s="485"/>
      <c r="BP38" s="485"/>
      <c r="BQ38" s="485"/>
      <c r="BR38" s="485"/>
      <c r="BS38" s="485"/>
      <c r="BT38" s="485"/>
      <c r="BU38" s="597"/>
      <c r="BV38" s="591">
        <v>3307</v>
      </c>
      <c r="BW38" s="370"/>
      <c r="BX38" s="370"/>
      <c r="BY38" s="370"/>
      <c r="BZ38" s="370"/>
      <c r="CA38" s="370"/>
      <c r="CB38" s="602"/>
      <c r="CD38" s="596" t="s">
        <v>419</v>
      </c>
      <c r="CE38" s="485"/>
      <c r="CF38" s="485"/>
      <c r="CG38" s="485"/>
      <c r="CH38" s="485"/>
      <c r="CI38" s="485"/>
      <c r="CJ38" s="485"/>
      <c r="CK38" s="485"/>
      <c r="CL38" s="485"/>
      <c r="CM38" s="485"/>
      <c r="CN38" s="485"/>
      <c r="CO38" s="485"/>
      <c r="CP38" s="485"/>
      <c r="CQ38" s="597"/>
      <c r="CR38" s="591">
        <v>1617163</v>
      </c>
      <c r="CS38" s="370"/>
      <c r="CT38" s="370"/>
      <c r="CU38" s="370"/>
      <c r="CV38" s="370"/>
      <c r="CW38" s="370"/>
      <c r="CX38" s="370"/>
      <c r="CY38" s="592"/>
      <c r="CZ38" s="598">
        <v>11.3</v>
      </c>
      <c r="DA38" s="624"/>
      <c r="DB38" s="624"/>
      <c r="DC38" s="625"/>
      <c r="DD38" s="601">
        <v>1300543</v>
      </c>
      <c r="DE38" s="370"/>
      <c r="DF38" s="370"/>
      <c r="DG38" s="370"/>
      <c r="DH38" s="370"/>
      <c r="DI38" s="370"/>
      <c r="DJ38" s="370"/>
      <c r="DK38" s="592"/>
      <c r="DL38" s="601">
        <v>1086572</v>
      </c>
      <c r="DM38" s="370"/>
      <c r="DN38" s="370"/>
      <c r="DO38" s="370"/>
      <c r="DP38" s="370"/>
      <c r="DQ38" s="370"/>
      <c r="DR38" s="370"/>
      <c r="DS38" s="370"/>
      <c r="DT38" s="370"/>
      <c r="DU38" s="370"/>
      <c r="DV38" s="592"/>
      <c r="DW38" s="598">
        <v>13</v>
      </c>
      <c r="DX38" s="624"/>
      <c r="DY38" s="624"/>
      <c r="DZ38" s="624"/>
      <c r="EA38" s="624"/>
      <c r="EB38" s="624"/>
      <c r="EC38" s="626"/>
    </row>
    <row r="39" spans="2:133" ht="11.25" customHeight="1" x14ac:dyDescent="0.15">
      <c r="B39" s="596" t="s">
        <v>420</v>
      </c>
      <c r="C39" s="485"/>
      <c r="D39" s="485"/>
      <c r="E39" s="485"/>
      <c r="F39" s="485"/>
      <c r="G39" s="485"/>
      <c r="H39" s="485"/>
      <c r="I39" s="485"/>
      <c r="J39" s="485"/>
      <c r="K39" s="485"/>
      <c r="L39" s="485"/>
      <c r="M39" s="485"/>
      <c r="N39" s="485"/>
      <c r="O39" s="485"/>
      <c r="P39" s="485"/>
      <c r="Q39" s="597"/>
      <c r="R39" s="591" t="s">
        <v>205</v>
      </c>
      <c r="S39" s="370"/>
      <c r="T39" s="370"/>
      <c r="U39" s="370"/>
      <c r="V39" s="370"/>
      <c r="W39" s="370"/>
      <c r="X39" s="370"/>
      <c r="Y39" s="592"/>
      <c r="Z39" s="593" t="s">
        <v>205</v>
      </c>
      <c r="AA39" s="593"/>
      <c r="AB39" s="593"/>
      <c r="AC39" s="593"/>
      <c r="AD39" s="594" t="s">
        <v>205</v>
      </c>
      <c r="AE39" s="594"/>
      <c r="AF39" s="594"/>
      <c r="AG39" s="594"/>
      <c r="AH39" s="594"/>
      <c r="AI39" s="594"/>
      <c r="AJ39" s="594"/>
      <c r="AK39" s="594"/>
      <c r="AL39" s="598" t="s">
        <v>205</v>
      </c>
      <c r="AM39" s="376"/>
      <c r="AN39" s="376"/>
      <c r="AO39" s="599"/>
      <c r="AQ39" s="642" t="s">
        <v>312</v>
      </c>
      <c r="AR39" s="373"/>
      <c r="AS39" s="373"/>
      <c r="AT39" s="373"/>
      <c r="AU39" s="373"/>
      <c r="AV39" s="373"/>
      <c r="AW39" s="373"/>
      <c r="AX39" s="373"/>
      <c r="AY39" s="643"/>
      <c r="AZ39" s="591">
        <v>99221</v>
      </c>
      <c r="BA39" s="370"/>
      <c r="BB39" s="370"/>
      <c r="BC39" s="370"/>
      <c r="BD39" s="622"/>
      <c r="BE39" s="622"/>
      <c r="BF39" s="633"/>
      <c r="BG39" s="596" t="s">
        <v>341</v>
      </c>
      <c r="BH39" s="485"/>
      <c r="BI39" s="485"/>
      <c r="BJ39" s="485"/>
      <c r="BK39" s="485"/>
      <c r="BL39" s="485"/>
      <c r="BM39" s="485"/>
      <c r="BN39" s="485"/>
      <c r="BO39" s="485"/>
      <c r="BP39" s="485"/>
      <c r="BQ39" s="485"/>
      <c r="BR39" s="485"/>
      <c r="BS39" s="485"/>
      <c r="BT39" s="485"/>
      <c r="BU39" s="597"/>
      <c r="BV39" s="591">
        <v>4933</v>
      </c>
      <c r="BW39" s="370"/>
      <c r="BX39" s="370"/>
      <c r="BY39" s="370"/>
      <c r="BZ39" s="370"/>
      <c r="CA39" s="370"/>
      <c r="CB39" s="602"/>
      <c r="CD39" s="596" t="s">
        <v>421</v>
      </c>
      <c r="CE39" s="485"/>
      <c r="CF39" s="485"/>
      <c r="CG39" s="485"/>
      <c r="CH39" s="485"/>
      <c r="CI39" s="485"/>
      <c r="CJ39" s="485"/>
      <c r="CK39" s="485"/>
      <c r="CL39" s="485"/>
      <c r="CM39" s="485"/>
      <c r="CN39" s="485"/>
      <c r="CO39" s="485"/>
      <c r="CP39" s="485"/>
      <c r="CQ39" s="597"/>
      <c r="CR39" s="591">
        <v>558025</v>
      </c>
      <c r="CS39" s="622"/>
      <c r="CT39" s="622"/>
      <c r="CU39" s="622"/>
      <c r="CV39" s="622"/>
      <c r="CW39" s="622"/>
      <c r="CX39" s="622"/>
      <c r="CY39" s="623"/>
      <c r="CZ39" s="598">
        <v>3.9</v>
      </c>
      <c r="DA39" s="624"/>
      <c r="DB39" s="624"/>
      <c r="DC39" s="625"/>
      <c r="DD39" s="601">
        <v>174167</v>
      </c>
      <c r="DE39" s="622"/>
      <c r="DF39" s="622"/>
      <c r="DG39" s="622"/>
      <c r="DH39" s="622"/>
      <c r="DI39" s="622"/>
      <c r="DJ39" s="622"/>
      <c r="DK39" s="623"/>
      <c r="DL39" s="601" t="s">
        <v>205</v>
      </c>
      <c r="DM39" s="622"/>
      <c r="DN39" s="622"/>
      <c r="DO39" s="622"/>
      <c r="DP39" s="622"/>
      <c r="DQ39" s="622"/>
      <c r="DR39" s="622"/>
      <c r="DS39" s="622"/>
      <c r="DT39" s="622"/>
      <c r="DU39" s="622"/>
      <c r="DV39" s="623"/>
      <c r="DW39" s="598" t="s">
        <v>205</v>
      </c>
      <c r="DX39" s="624"/>
      <c r="DY39" s="624"/>
      <c r="DZ39" s="624"/>
      <c r="EA39" s="624"/>
      <c r="EB39" s="624"/>
      <c r="EC39" s="626"/>
    </row>
    <row r="40" spans="2:133" ht="11.25" customHeight="1" x14ac:dyDescent="0.15">
      <c r="B40" s="596" t="s">
        <v>425</v>
      </c>
      <c r="C40" s="485"/>
      <c r="D40" s="485"/>
      <c r="E40" s="485"/>
      <c r="F40" s="485"/>
      <c r="G40" s="485"/>
      <c r="H40" s="485"/>
      <c r="I40" s="485"/>
      <c r="J40" s="485"/>
      <c r="K40" s="485"/>
      <c r="L40" s="485"/>
      <c r="M40" s="485"/>
      <c r="N40" s="485"/>
      <c r="O40" s="485"/>
      <c r="P40" s="485"/>
      <c r="Q40" s="597"/>
      <c r="R40" s="591">
        <v>98700</v>
      </c>
      <c r="S40" s="370"/>
      <c r="T40" s="370"/>
      <c r="U40" s="370"/>
      <c r="V40" s="370"/>
      <c r="W40" s="370"/>
      <c r="X40" s="370"/>
      <c r="Y40" s="592"/>
      <c r="Z40" s="593">
        <v>0.7</v>
      </c>
      <c r="AA40" s="593"/>
      <c r="AB40" s="593"/>
      <c r="AC40" s="593"/>
      <c r="AD40" s="594" t="s">
        <v>205</v>
      </c>
      <c r="AE40" s="594"/>
      <c r="AF40" s="594"/>
      <c r="AG40" s="594"/>
      <c r="AH40" s="594"/>
      <c r="AI40" s="594"/>
      <c r="AJ40" s="594"/>
      <c r="AK40" s="594"/>
      <c r="AL40" s="598" t="s">
        <v>205</v>
      </c>
      <c r="AM40" s="376"/>
      <c r="AN40" s="376"/>
      <c r="AO40" s="599"/>
      <c r="AQ40" s="642" t="s">
        <v>427</v>
      </c>
      <c r="AR40" s="373"/>
      <c r="AS40" s="373"/>
      <c r="AT40" s="373"/>
      <c r="AU40" s="373"/>
      <c r="AV40" s="373"/>
      <c r="AW40" s="373"/>
      <c r="AX40" s="373"/>
      <c r="AY40" s="643"/>
      <c r="AZ40" s="591">
        <v>80803</v>
      </c>
      <c r="BA40" s="370"/>
      <c r="BB40" s="370"/>
      <c r="BC40" s="370"/>
      <c r="BD40" s="622"/>
      <c r="BE40" s="622"/>
      <c r="BF40" s="633"/>
      <c r="BG40" s="673" t="s">
        <v>428</v>
      </c>
      <c r="BH40" s="532"/>
      <c r="BI40" s="532"/>
      <c r="BJ40" s="532"/>
      <c r="BK40" s="532"/>
      <c r="BL40" s="7"/>
      <c r="BM40" s="485" t="s">
        <v>429</v>
      </c>
      <c r="BN40" s="485"/>
      <c r="BO40" s="485"/>
      <c r="BP40" s="485"/>
      <c r="BQ40" s="485"/>
      <c r="BR40" s="485"/>
      <c r="BS40" s="485"/>
      <c r="BT40" s="485"/>
      <c r="BU40" s="597"/>
      <c r="BV40" s="591">
        <v>92</v>
      </c>
      <c r="BW40" s="370"/>
      <c r="BX40" s="370"/>
      <c r="BY40" s="370"/>
      <c r="BZ40" s="370"/>
      <c r="CA40" s="370"/>
      <c r="CB40" s="602"/>
      <c r="CD40" s="596" t="s">
        <v>374</v>
      </c>
      <c r="CE40" s="485"/>
      <c r="CF40" s="485"/>
      <c r="CG40" s="485"/>
      <c r="CH40" s="485"/>
      <c r="CI40" s="485"/>
      <c r="CJ40" s="485"/>
      <c r="CK40" s="485"/>
      <c r="CL40" s="485"/>
      <c r="CM40" s="485"/>
      <c r="CN40" s="485"/>
      <c r="CO40" s="485"/>
      <c r="CP40" s="485"/>
      <c r="CQ40" s="597"/>
      <c r="CR40" s="591">
        <v>30</v>
      </c>
      <c r="CS40" s="370"/>
      <c r="CT40" s="370"/>
      <c r="CU40" s="370"/>
      <c r="CV40" s="370"/>
      <c r="CW40" s="370"/>
      <c r="CX40" s="370"/>
      <c r="CY40" s="592"/>
      <c r="CZ40" s="598">
        <v>0</v>
      </c>
      <c r="DA40" s="624"/>
      <c r="DB40" s="624"/>
      <c r="DC40" s="625"/>
      <c r="DD40" s="601" t="s">
        <v>205</v>
      </c>
      <c r="DE40" s="370"/>
      <c r="DF40" s="370"/>
      <c r="DG40" s="370"/>
      <c r="DH40" s="370"/>
      <c r="DI40" s="370"/>
      <c r="DJ40" s="370"/>
      <c r="DK40" s="592"/>
      <c r="DL40" s="601" t="s">
        <v>205</v>
      </c>
      <c r="DM40" s="370"/>
      <c r="DN40" s="370"/>
      <c r="DO40" s="370"/>
      <c r="DP40" s="370"/>
      <c r="DQ40" s="370"/>
      <c r="DR40" s="370"/>
      <c r="DS40" s="370"/>
      <c r="DT40" s="370"/>
      <c r="DU40" s="370"/>
      <c r="DV40" s="592"/>
      <c r="DW40" s="598" t="s">
        <v>205</v>
      </c>
      <c r="DX40" s="624"/>
      <c r="DY40" s="624"/>
      <c r="DZ40" s="624"/>
      <c r="EA40" s="624"/>
      <c r="EB40" s="624"/>
      <c r="EC40" s="626"/>
    </row>
    <row r="41" spans="2:133" ht="11.25" customHeight="1" x14ac:dyDescent="0.15">
      <c r="B41" s="609" t="s">
        <v>426</v>
      </c>
      <c r="C41" s="610"/>
      <c r="D41" s="610"/>
      <c r="E41" s="610"/>
      <c r="F41" s="610"/>
      <c r="G41" s="610"/>
      <c r="H41" s="610"/>
      <c r="I41" s="610"/>
      <c r="J41" s="610"/>
      <c r="K41" s="610"/>
      <c r="L41" s="610"/>
      <c r="M41" s="610"/>
      <c r="N41" s="610"/>
      <c r="O41" s="610"/>
      <c r="P41" s="610"/>
      <c r="Q41" s="611"/>
      <c r="R41" s="644">
        <v>14708769</v>
      </c>
      <c r="S41" s="645"/>
      <c r="T41" s="645"/>
      <c r="U41" s="645"/>
      <c r="V41" s="645"/>
      <c r="W41" s="645"/>
      <c r="X41" s="645"/>
      <c r="Y41" s="646"/>
      <c r="Z41" s="647">
        <v>100</v>
      </c>
      <c r="AA41" s="647"/>
      <c r="AB41" s="647"/>
      <c r="AC41" s="647"/>
      <c r="AD41" s="648">
        <v>8289074</v>
      </c>
      <c r="AE41" s="648"/>
      <c r="AF41" s="648"/>
      <c r="AG41" s="648"/>
      <c r="AH41" s="648"/>
      <c r="AI41" s="648"/>
      <c r="AJ41" s="648"/>
      <c r="AK41" s="648"/>
      <c r="AL41" s="649">
        <v>100</v>
      </c>
      <c r="AM41" s="636"/>
      <c r="AN41" s="636"/>
      <c r="AO41" s="650"/>
      <c r="AQ41" s="642" t="s">
        <v>430</v>
      </c>
      <c r="AR41" s="373"/>
      <c r="AS41" s="373"/>
      <c r="AT41" s="373"/>
      <c r="AU41" s="373"/>
      <c r="AV41" s="373"/>
      <c r="AW41" s="373"/>
      <c r="AX41" s="373"/>
      <c r="AY41" s="643"/>
      <c r="AZ41" s="591">
        <v>288315</v>
      </c>
      <c r="BA41" s="370"/>
      <c r="BB41" s="370"/>
      <c r="BC41" s="370"/>
      <c r="BD41" s="622"/>
      <c r="BE41" s="622"/>
      <c r="BF41" s="633"/>
      <c r="BG41" s="673"/>
      <c r="BH41" s="532"/>
      <c r="BI41" s="532"/>
      <c r="BJ41" s="532"/>
      <c r="BK41" s="532"/>
      <c r="BL41" s="7"/>
      <c r="BM41" s="485" t="s">
        <v>348</v>
      </c>
      <c r="BN41" s="485"/>
      <c r="BO41" s="485"/>
      <c r="BP41" s="485"/>
      <c r="BQ41" s="485"/>
      <c r="BR41" s="485"/>
      <c r="BS41" s="485"/>
      <c r="BT41" s="485"/>
      <c r="BU41" s="597"/>
      <c r="BV41" s="591" t="s">
        <v>205</v>
      </c>
      <c r="BW41" s="370"/>
      <c r="BX41" s="370"/>
      <c r="BY41" s="370"/>
      <c r="BZ41" s="370"/>
      <c r="CA41" s="370"/>
      <c r="CB41" s="602"/>
      <c r="CD41" s="596" t="s">
        <v>289</v>
      </c>
      <c r="CE41" s="485"/>
      <c r="CF41" s="485"/>
      <c r="CG41" s="485"/>
      <c r="CH41" s="485"/>
      <c r="CI41" s="485"/>
      <c r="CJ41" s="485"/>
      <c r="CK41" s="485"/>
      <c r="CL41" s="485"/>
      <c r="CM41" s="485"/>
      <c r="CN41" s="485"/>
      <c r="CO41" s="485"/>
      <c r="CP41" s="485"/>
      <c r="CQ41" s="597"/>
      <c r="CR41" s="591" t="s">
        <v>205</v>
      </c>
      <c r="CS41" s="622"/>
      <c r="CT41" s="622"/>
      <c r="CU41" s="622"/>
      <c r="CV41" s="622"/>
      <c r="CW41" s="622"/>
      <c r="CX41" s="622"/>
      <c r="CY41" s="623"/>
      <c r="CZ41" s="598" t="s">
        <v>205</v>
      </c>
      <c r="DA41" s="624"/>
      <c r="DB41" s="624"/>
      <c r="DC41" s="625"/>
      <c r="DD41" s="601" t="s">
        <v>205</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431</v>
      </c>
      <c r="AR42" s="658"/>
      <c r="AS42" s="658"/>
      <c r="AT42" s="658"/>
      <c r="AU42" s="658"/>
      <c r="AV42" s="658"/>
      <c r="AW42" s="658"/>
      <c r="AX42" s="658"/>
      <c r="AY42" s="659"/>
      <c r="AZ42" s="644">
        <v>938045</v>
      </c>
      <c r="BA42" s="645"/>
      <c r="BB42" s="645"/>
      <c r="BC42" s="645"/>
      <c r="BD42" s="635"/>
      <c r="BE42" s="635"/>
      <c r="BF42" s="637"/>
      <c r="BG42" s="548"/>
      <c r="BH42" s="549"/>
      <c r="BI42" s="549"/>
      <c r="BJ42" s="549"/>
      <c r="BK42" s="549"/>
      <c r="BL42" s="20"/>
      <c r="BM42" s="610" t="s">
        <v>432</v>
      </c>
      <c r="BN42" s="610"/>
      <c r="BO42" s="610"/>
      <c r="BP42" s="610"/>
      <c r="BQ42" s="610"/>
      <c r="BR42" s="610"/>
      <c r="BS42" s="610"/>
      <c r="BT42" s="610"/>
      <c r="BU42" s="611"/>
      <c r="BV42" s="644">
        <v>405</v>
      </c>
      <c r="BW42" s="645"/>
      <c r="BX42" s="645"/>
      <c r="BY42" s="645"/>
      <c r="BZ42" s="645"/>
      <c r="CA42" s="645"/>
      <c r="CB42" s="660"/>
      <c r="CD42" s="596" t="s">
        <v>281</v>
      </c>
      <c r="CE42" s="485"/>
      <c r="CF42" s="485"/>
      <c r="CG42" s="485"/>
      <c r="CH42" s="485"/>
      <c r="CI42" s="485"/>
      <c r="CJ42" s="485"/>
      <c r="CK42" s="485"/>
      <c r="CL42" s="485"/>
      <c r="CM42" s="485"/>
      <c r="CN42" s="485"/>
      <c r="CO42" s="485"/>
      <c r="CP42" s="485"/>
      <c r="CQ42" s="597"/>
      <c r="CR42" s="591">
        <v>2156597</v>
      </c>
      <c r="CS42" s="622"/>
      <c r="CT42" s="622"/>
      <c r="CU42" s="622"/>
      <c r="CV42" s="622"/>
      <c r="CW42" s="622"/>
      <c r="CX42" s="622"/>
      <c r="CY42" s="623"/>
      <c r="CZ42" s="598">
        <v>15.1</v>
      </c>
      <c r="DA42" s="624"/>
      <c r="DB42" s="624"/>
      <c r="DC42" s="625"/>
      <c r="DD42" s="601">
        <v>363151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52</v>
      </c>
      <c r="CD43" s="596" t="s">
        <v>60</v>
      </c>
      <c r="CE43" s="485"/>
      <c r="CF43" s="485"/>
      <c r="CG43" s="485"/>
      <c r="CH43" s="485"/>
      <c r="CI43" s="485"/>
      <c r="CJ43" s="485"/>
      <c r="CK43" s="485"/>
      <c r="CL43" s="485"/>
      <c r="CM43" s="485"/>
      <c r="CN43" s="485"/>
      <c r="CO43" s="485"/>
      <c r="CP43" s="485"/>
      <c r="CQ43" s="597"/>
      <c r="CR43" s="591">
        <v>49249</v>
      </c>
      <c r="CS43" s="622"/>
      <c r="CT43" s="622"/>
      <c r="CU43" s="622"/>
      <c r="CV43" s="622"/>
      <c r="CW43" s="622"/>
      <c r="CX43" s="622"/>
      <c r="CY43" s="623"/>
      <c r="CZ43" s="598">
        <v>0.3</v>
      </c>
      <c r="DA43" s="624"/>
      <c r="DB43" s="624"/>
      <c r="DC43" s="625"/>
      <c r="DD43" s="601">
        <v>31984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406</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178</v>
      </c>
      <c r="CE44" s="564"/>
      <c r="CF44" s="596" t="s">
        <v>433</v>
      </c>
      <c r="CG44" s="485"/>
      <c r="CH44" s="485"/>
      <c r="CI44" s="485"/>
      <c r="CJ44" s="485"/>
      <c r="CK44" s="485"/>
      <c r="CL44" s="485"/>
      <c r="CM44" s="485"/>
      <c r="CN44" s="485"/>
      <c r="CO44" s="485"/>
      <c r="CP44" s="485"/>
      <c r="CQ44" s="597"/>
      <c r="CR44" s="591">
        <v>1888760</v>
      </c>
      <c r="CS44" s="370"/>
      <c r="CT44" s="370"/>
      <c r="CU44" s="370"/>
      <c r="CV44" s="370"/>
      <c r="CW44" s="370"/>
      <c r="CX44" s="370"/>
      <c r="CY44" s="592"/>
      <c r="CZ44" s="598">
        <v>13.2</v>
      </c>
      <c r="DA44" s="376"/>
      <c r="DB44" s="376"/>
      <c r="DC44" s="603"/>
      <c r="DD44" s="601">
        <v>293348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268</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434</v>
      </c>
      <c r="CG45" s="485"/>
      <c r="CH45" s="485"/>
      <c r="CI45" s="485"/>
      <c r="CJ45" s="485"/>
      <c r="CK45" s="485"/>
      <c r="CL45" s="485"/>
      <c r="CM45" s="485"/>
      <c r="CN45" s="485"/>
      <c r="CO45" s="485"/>
      <c r="CP45" s="485"/>
      <c r="CQ45" s="597"/>
      <c r="CR45" s="591">
        <v>1145158</v>
      </c>
      <c r="CS45" s="622"/>
      <c r="CT45" s="622"/>
      <c r="CU45" s="622"/>
      <c r="CV45" s="622"/>
      <c r="CW45" s="622"/>
      <c r="CX45" s="622"/>
      <c r="CY45" s="623"/>
      <c r="CZ45" s="598">
        <v>8</v>
      </c>
      <c r="DA45" s="624"/>
      <c r="DB45" s="624"/>
      <c r="DC45" s="625"/>
      <c r="DD45" s="601">
        <v>51202</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435</v>
      </c>
      <c r="CG46" s="485"/>
      <c r="CH46" s="485"/>
      <c r="CI46" s="485"/>
      <c r="CJ46" s="485"/>
      <c r="CK46" s="485"/>
      <c r="CL46" s="485"/>
      <c r="CM46" s="485"/>
      <c r="CN46" s="485"/>
      <c r="CO46" s="485"/>
      <c r="CP46" s="485"/>
      <c r="CQ46" s="597"/>
      <c r="CR46" s="591">
        <v>691695</v>
      </c>
      <c r="CS46" s="370"/>
      <c r="CT46" s="370"/>
      <c r="CU46" s="370"/>
      <c r="CV46" s="370"/>
      <c r="CW46" s="370"/>
      <c r="CX46" s="370"/>
      <c r="CY46" s="592"/>
      <c r="CZ46" s="598">
        <v>4.8</v>
      </c>
      <c r="DA46" s="376"/>
      <c r="DB46" s="376"/>
      <c r="DC46" s="603"/>
      <c r="DD46" s="601">
        <v>241662</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437</v>
      </c>
      <c r="CG47" s="485"/>
      <c r="CH47" s="485"/>
      <c r="CI47" s="485"/>
      <c r="CJ47" s="485"/>
      <c r="CK47" s="485"/>
      <c r="CL47" s="485"/>
      <c r="CM47" s="485"/>
      <c r="CN47" s="485"/>
      <c r="CO47" s="485"/>
      <c r="CP47" s="485"/>
      <c r="CQ47" s="597"/>
      <c r="CR47" s="591">
        <v>267837</v>
      </c>
      <c r="CS47" s="622"/>
      <c r="CT47" s="622"/>
      <c r="CU47" s="622"/>
      <c r="CV47" s="622"/>
      <c r="CW47" s="622"/>
      <c r="CX47" s="622"/>
      <c r="CY47" s="623"/>
      <c r="CZ47" s="598">
        <v>1.9</v>
      </c>
      <c r="DA47" s="624"/>
      <c r="DB47" s="624"/>
      <c r="DC47" s="625"/>
      <c r="DD47" s="601">
        <v>69803</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439</v>
      </c>
      <c r="CG48" s="485"/>
      <c r="CH48" s="485"/>
      <c r="CI48" s="485"/>
      <c r="CJ48" s="485"/>
      <c r="CK48" s="485"/>
      <c r="CL48" s="485"/>
      <c r="CM48" s="485"/>
      <c r="CN48" s="485"/>
      <c r="CO48" s="485"/>
      <c r="CP48" s="485"/>
      <c r="CQ48" s="597"/>
      <c r="CR48" s="591" t="s">
        <v>205</v>
      </c>
      <c r="CS48" s="370"/>
      <c r="CT48" s="370"/>
      <c r="CU48" s="370"/>
      <c r="CV48" s="370"/>
      <c r="CW48" s="370"/>
      <c r="CX48" s="370"/>
      <c r="CY48" s="592"/>
      <c r="CZ48" s="598" t="s">
        <v>205</v>
      </c>
      <c r="DA48" s="376"/>
      <c r="DB48" s="376"/>
      <c r="DC48" s="603"/>
      <c r="DD48" s="601" t="s">
        <v>205</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198</v>
      </c>
      <c r="CE49" s="610"/>
      <c r="CF49" s="610"/>
      <c r="CG49" s="610"/>
      <c r="CH49" s="610"/>
      <c r="CI49" s="610"/>
      <c r="CJ49" s="610"/>
      <c r="CK49" s="610"/>
      <c r="CL49" s="610"/>
      <c r="CM49" s="610"/>
      <c r="CN49" s="610"/>
      <c r="CO49" s="610"/>
      <c r="CP49" s="610"/>
      <c r="CQ49" s="611"/>
      <c r="CR49" s="644">
        <v>14300723</v>
      </c>
      <c r="CS49" s="635"/>
      <c r="CT49" s="635"/>
      <c r="CU49" s="635"/>
      <c r="CV49" s="635"/>
      <c r="CW49" s="635"/>
      <c r="CX49" s="635"/>
      <c r="CY49" s="663"/>
      <c r="CZ49" s="649">
        <v>100</v>
      </c>
      <c r="DA49" s="664"/>
      <c r="DB49" s="664"/>
      <c r="DC49" s="665"/>
      <c r="DD49" s="666">
        <v>9224943</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t9+sgGr848nCKxTiTWPUPylA7kkH0By0Rck8yiEmBdMK1AV6Zg0kNaoOOX94yaKUqxvj2TozXbX89d61hJer9A==" saltValue="B17E3wZPDLov6F9lc/0qD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303</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131</v>
      </c>
      <c r="DK2" s="679"/>
      <c r="DL2" s="679"/>
      <c r="DM2" s="679"/>
      <c r="DN2" s="679"/>
      <c r="DO2" s="680"/>
      <c r="DP2" s="50"/>
      <c r="DQ2" s="678" t="s">
        <v>306</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440</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441</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442</v>
      </c>
      <c r="B5" s="937"/>
      <c r="C5" s="937"/>
      <c r="D5" s="937"/>
      <c r="E5" s="937"/>
      <c r="F5" s="937"/>
      <c r="G5" s="937"/>
      <c r="H5" s="937"/>
      <c r="I5" s="937"/>
      <c r="J5" s="937"/>
      <c r="K5" s="937"/>
      <c r="L5" s="937"/>
      <c r="M5" s="937"/>
      <c r="N5" s="937"/>
      <c r="O5" s="937"/>
      <c r="P5" s="938"/>
      <c r="Q5" s="942" t="s">
        <v>184</v>
      </c>
      <c r="R5" s="943"/>
      <c r="S5" s="943"/>
      <c r="T5" s="943"/>
      <c r="U5" s="944"/>
      <c r="V5" s="942" t="s">
        <v>443</v>
      </c>
      <c r="W5" s="943"/>
      <c r="X5" s="943"/>
      <c r="Y5" s="943"/>
      <c r="Z5" s="944"/>
      <c r="AA5" s="942" t="s">
        <v>444</v>
      </c>
      <c r="AB5" s="943"/>
      <c r="AC5" s="943"/>
      <c r="AD5" s="943"/>
      <c r="AE5" s="943"/>
      <c r="AF5" s="948" t="s">
        <v>181</v>
      </c>
      <c r="AG5" s="943"/>
      <c r="AH5" s="943"/>
      <c r="AI5" s="943"/>
      <c r="AJ5" s="949"/>
      <c r="AK5" s="943" t="s">
        <v>445</v>
      </c>
      <c r="AL5" s="943"/>
      <c r="AM5" s="943"/>
      <c r="AN5" s="943"/>
      <c r="AO5" s="944"/>
      <c r="AP5" s="942" t="s">
        <v>446</v>
      </c>
      <c r="AQ5" s="943"/>
      <c r="AR5" s="943"/>
      <c r="AS5" s="943"/>
      <c r="AT5" s="944"/>
      <c r="AU5" s="942" t="s">
        <v>448</v>
      </c>
      <c r="AV5" s="943"/>
      <c r="AW5" s="943"/>
      <c r="AX5" s="943"/>
      <c r="AY5" s="949"/>
      <c r="AZ5" s="56"/>
      <c r="BA5" s="56"/>
      <c r="BB5" s="56"/>
      <c r="BC5" s="56"/>
      <c r="BD5" s="56"/>
      <c r="BE5" s="67"/>
      <c r="BF5" s="67"/>
      <c r="BG5" s="67"/>
      <c r="BH5" s="67"/>
      <c r="BI5" s="67"/>
      <c r="BJ5" s="67"/>
      <c r="BK5" s="67"/>
      <c r="BL5" s="67"/>
      <c r="BM5" s="67"/>
      <c r="BN5" s="67"/>
      <c r="BO5" s="67"/>
      <c r="BP5" s="67"/>
      <c r="BQ5" s="936" t="s">
        <v>449</v>
      </c>
      <c r="BR5" s="937"/>
      <c r="BS5" s="937"/>
      <c r="BT5" s="937"/>
      <c r="BU5" s="937"/>
      <c r="BV5" s="937"/>
      <c r="BW5" s="937"/>
      <c r="BX5" s="937"/>
      <c r="BY5" s="937"/>
      <c r="BZ5" s="937"/>
      <c r="CA5" s="937"/>
      <c r="CB5" s="937"/>
      <c r="CC5" s="937"/>
      <c r="CD5" s="937"/>
      <c r="CE5" s="937"/>
      <c r="CF5" s="937"/>
      <c r="CG5" s="938"/>
      <c r="CH5" s="942" t="s">
        <v>371</v>
      </c>
      <c r="CI5" s="943"/>
      <c r="CJ5" s="943"/>
      <c r="CK5" s="943"/>
      <c r="CL5" s="944"/>
      <c r="CM5" s="942" t="s">
        <v>327</v>
      </c>
      <c r="CN5" s="943"/>
      <c r="CO5" s="943"/>
      <c r="CP5" s="943"/>
      <c r="CQ5" s="944"/>
      <c r="CR5" s="942" t="s">
        <v>247</v>
      </c>
      <c r="CS5" s="943"/>
      <c r="CT5" s="943"/>
      <c r="CU5" s="943"/>
      <c r="CV5" s="944"/>
      <c r="CW5" s="942" t="s">
        <v>54</v>
      </c>
      <c r="CX5" s="943"/>
      <c r="CY5" s="943"/>
      <c r="CZ5" s="943"/>
      <c r="DA5" s="944"/>
      <c r="DB5" s="942" t="s">
        <v>414</v>
      </c>
      <c r="DC5" s="943"/>
      <c r="DD5" s="943"/>
      <c r="DE5" s="943"/>
      <c r="DF5" s="944"/>
      <c r="DG5" s="952" t="s">
        <v>243</v>
      </c>
      <c r="DH5" s="953"/>
      <c r="DI5" s="953"/>
      <c r="DJ5" s="953"/>
      <c r="DK5" s="954"/>
      <c r="DL5" s="952" t="s">
        <v>451</v>
      </c>
      <c r="DM5" s="953"/>
      <c r="DN5" s="953"/>
      <c r="DO5" s="953"/>
      <c r="DP5" s="954"/>
      <c r="DQ5" s="942" t="s">
        <v>452</v>
      </c>
      <c r="DR5" s="943"/>
      <c r="DS5" s="943"/>
      <c r="DT5" s="943"/>
      <c r="DU5" s="944"/>
      <c r="DV5" s="942" t="s">
        <v>448</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454</v>
      </c>
      <c r="C7" s="684"/>
      <c r="D7" s="684"/>
      <c r="E7" s="684"/>
      <c r="F7" s="684"/>
      <c r="G7" s="684"/>
      <c r="H7" s="684"/>
      <c r="I7" s="684"/>
      <c r="J7" s="684"/>
      <c r="K7" s="684"/>
      <c r="L7" s="684"/>
      <c r="M7" s="684"/>
      <c r="N7" s="684"/>
      <c r="O7" s="684"/>
      <c r="P7" s="685"/>
      <c r="Q7" s="686">
        <v>14515</v>
      </c>
      <c r="R7" s="687"/>
      <c r="S7" s="687"/>
      <c r="T7" s="687"/>
      <c r="U7" s="687"/>
      <c r="V7" s="687">
        <v>14117</v>
      </c>
      <c r="W7" s="687"/>
      <c r="X7" s="687"/>
      <c r="Y7" s="687"/>
      <c r="Z7" s="687"/>
      <c r="AA7" s="687">
        <v>398</v>
      </c>
      <c r="AB7" s="687"/>
      <c r="AC7" s="687"/>
      <c r="AD7" s="687"/>
      <c r="AE7" s="688"/>
      <c r="AF7" s="689">
        <v>321</v>
      </c>
      <c r="AG7" s="690"/>
      <c r="AH7" s="690"/>
      <c r="AI7" s="690"/>
      <c r="AJ7" s="691"/>
      <c r="AK7" s="692">
        <v>152</v>
      </c>
      <c r="AL7" s="687"/>
      <c r="AM7" s="687"/>
      <c r="AN7" s="687"/>
      <c r="AO7" s="687"/>
      <c r="AP7" s="687">
        <v>16919</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553</v>
      </c>
      <c r="BT7" s="684"/>
      <c r="BU7" s="684"/>
      <c r="BV7" s="684"/>
      <c r="BW7" s="684"/>
      <c r="BX7" s="684"/>
      <c r="BY7" s="684"/>
      <c r="BZ7" s="684"/>
      <c r="CA7" s="684"/>
      <c r="CB7" s="684"/>
      <c r="CC7" s="684"/>
      <c r="CD7" s="684"/>
      <c r="CE7" s="684"/>
      <c r="CF7" s="684"/>
      <c r="CG7" s="685"/>
      <c r="CH7" s="695">
        <v>-4</v>
      </c>
      <c r="CI7" s="696"/>
      <c r="CJ7" s="696"/>
      <c r="CK7" s="696"/>
      <c r="CL7" s="697"/>
      <c r="CM7" s="695">
        <v>32</v>
      </c>
      <c r="CN7" s="696"/>
      <c r="CO7" s="696"/>
      <c r="CP7" s="696"/>
      <c r="CQ7" s="697"/>
      <c r="CR7" s="695">
        <v>27</v>
      </c>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456</v>
      </c>
      <c r="C8" s="700"/>
      <c r="D8" s="700"/>
      <c r="E8" s="700"/>
      <c r="F8" s="700"/>
      <c r="G8" s="700"/>
      <c r="H8" s="700"/>
      <c r="I8" s="700"/>
      <c r="J8" s="700"/>
      <c r="K8" s="700"/>
      <c r="L8" s="700"/>
      <c r="M8" s="700"/>
      <c r="N8" s="700"/>
      <c r="O8" s="700"/>
      <c r="P8" s="701"/>
      <c r="Q8" s="702">
        <v>157</v>
      </c>
      <c r="R8" s="703"/>
      <c r="S8" s="703"/>
      <c r="T8" s="703"/>
      <c r="U8" s="703"/>
      <c r="V8" s="703">
        <v>156</v>
      </c>
      <c r="W8" s="703"/>
      <c r="X8" s="703"/>
      <c r="Y8" s="703"/>
      <c r="Z8" s="703"/>
      <c r="AA8" s="703">
        <v>1</v>
      </c>
      <c r="AB8" s="703"/>
      <c r="AC8" s="703"/>
      <c r="AD8" s="703"/>
      <c r="AE8" s="704"/>
      <c r="AF8" s="705">
        <v>1</v>
      </c>
      <c r="AG8" s="706"/>
      <c r="AH8" s="706"/>
      <c r="AI8" s="706"/>
      <c r="AJ8" s="707"/>
      <c r="AK8" s="708">
        <v>76</v>
      </c>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554</v>
      </c>
      <c r="BT8" s="700"/>
      <c r="BU8" s="700"/>
      <c r="BV8" s="700"/>
      <c r="BW8" s="700"/>
      <c r="BX8" s="700"/>
      <c r="BY8" s="700"/>
      <c r="BZ8" s="700"/>
      <c r="CA8" s="700"/>
      <c r="CB8" s="700"/>
      <c r="CC8" s="700"/>
      <c r="CD8" s="700"/>
      <c r="CE8" s="700"/>
      <c r="CF8" s="700"/>
      <c r="CG8" s="701"/>
      <c r="CH8" s="711">
        <v>2</v>
      </c>
      <c r="CI8" s="706"/>
      <c r="CJ8" s="706"/>
      <c r="CK8" s="706"/>
      <c r="CL8" s="712"/>
      <c r="CM8" s="711">
        <v>42</v>
      </c>
      <c r="CN8" s="706"/>
      <c r="CO8" s="706"/>
      <c r="CP8" s="706"/>
      <c r="CQ8" s="712"/>
      <c r="CR8" s="711">
        <v>8</v>
      </c>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t="s">
        <v>458</v>
      </c>
      <c r="C9" s="700"/>
      <c r="D9" s="700"/>
      <c r="E9" s="700"/>
      <c r="F9" s="700"/>
      <c r="G9" s="700"/>
      <c r="H9" s="700"/>
      <c r="I9" s="700"/>
      <c r="J9" s="700"/>
      <c r="K9" s="700"/>
      <c r="L9" s="700"/>
      <c r="M9" s="700"/>
      <c r="N9" s="700"/>
      <c r="O9" s="700"/>
      <c r="P9" s="701"/>
      <c r="Q9" s="702">
        <v>4</v>
      </c>
      <c r="R9" s="703"/>
      <c r="S9" s="703"/>
      <c r="T9" s="703"/>
      <c r="U9" s="703"/>
      <c r="V9" s="703">
        <v>3</v>
      </c>
      <c r="W9" s="703"/>
      <c r="X9" s="703"/>
      <c r="Y9" s="703"/>
      <c r="Z9" s="703"/>
      <c r="AA9" s="703">
        <v>1</v>
      </c>
      <c r="AB9" s="703"/>
      <c r="AC9" s="703"/>
      <c r="AD9" s="703"/>
      <c r="AE9" s="704"/>
      <c r="AF9" s="705">
        <v>1</v>
      </c>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t="s">
        <v>129</v>
      </c>
      <c r="C10" s="700"/>
      <c r="D10" s="700"/>
      <c r="E10" s="700"/>
      <c r="F10" s="700"/>
      <c r="G10" s="700"/>
      <c r="H10" s="700"/>
      <c r="I10" s="700"/>
      <c r="J10" s="700"/>
      <c r="K10" s="700"/>
      <c r="L10" s="700"/>
      <c r="M10" s="700"/>
      <c r="N10" s="700"/>
      <c r="O10" s="700"/>
      <c r="P10" s="701"/>
      <c r="Q10" s="702">
        <v>114</v>
      </c>
      <c r="R10" s="703"/>
      <c r="S10" s="703"/>
      <c r="T10" s="703"/>
      <c r="U10" s="703"/>
      <c r="V10" s="703">
        <v>106</v>
      </c>
      <c r="W10" s="703"/>
      <c r="X10" s="703"/>
      <c r="Y10" s="703"/>
      <c r="Z10" s="703"/>
      <c r="AA10" s="703">
        <v>8</v>
      </c>
      <c r="AB10" s="703"/>
      <c r="AC10" s="703"/>
      <c r="AD10" s="703"/>
      <c r="AE10" s="704"/>
      <c r="AF10" s="705">
        <v>8</v>
      </c>
      <c r="AG10" s="706"/>
      <c r="AH10" s="706"/>
      <c r="AI10" s="706"/>
      <c r="AJ10" s="707"/>
      <c r="AK10" s="708">
        <v>66</v>
      </c>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459</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256</v>
      </c>
      <c r="B23" s="722" t="s">
        <v>309</v>
      </c>
      <c r="C23" s="723"/>
      <c r="D23" s="723"/>
      <c r="E23" s="723"/>
      <c r="F23" s="723"/>
      <c r="G23" s="723"/>
      <c r="H23" s="723"/>
      <c r="I23" s="723"/>
      <c r="J23" s="723"/>
      <c r="K23" s="723"/>
      <c r="L23" s="723"/>
      <c r="M23" s="723"/>
      <c r="N23" s="723"/>
      <c r="O23" s="723"/>
      <c r="P23" s="724"/>
      <c r="Q23" s="725">
        <v>14790</v>
      </c>
      <c r="R23" s="726"/>
      <c r="S23" s="726"/>
      <c r="T23" s="726"/>
      <c r="U23" s="726"/>
      <c r="V23" s="726">
        <v>14382</v>
      </c>
      <c r="W23" s="726"/>
      <c r="X23" s="726"/>
      <c r="Y23" s="726"/>
      <c r="Z23" s="726"/>
      <c r="AA23" s="726">
        <v>408</v>
      </c>
      <c r="AB23" s="726"/>
      <c r="AC23" s="726"/>
      <c r="AD23" s="726"/>
      <c r="AE23" s="727"/>
      <c r="AF23" s="728">
        <v>330</v>
      </c>
      <c r="AG23" s="726"/>
      <c r="AH23" s="726"/>
      <c r="AI23" s="726"/>
      <c r="AJ23" s="729"/>
      <c r="AK23" s="730"/>
      <c r="AL23" s="731"/>
      <c r="AM23" s="731"/>
      <c r="AN23" s="731"/>
      <c r="AO23" s="731"/>
      <c r="AP23" s="726">
        <f>SUM(AP7:AT22)</f>
        <v>16919</v>
      </c>
      <c r="AQ23" s="726"/>
      <c r="AR23" s="726"/>
      <c r="AS23" s="726"/>
      <c r="AT23" s="726"/>
      <c r="AU23" s="732"/>
      <c r="AV23" s="732"/>
      <c r="AW23" s="732"/>
      <c r="AX23" s="732"/>
      <c r="AY23" s="733"/>
      <c r="AZ23" s="734" t="s">
        <v>205</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386</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422</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442</v>
      </c>
      <c r="B26" s="937"/>
      <c r="C26" s="937"/>
      <c r="D26" s="937"/>
      <c r="E26" s="937"/>
      <c r="F26" s="937"/>
      <c r="G26" s="937"/>
      <c r="H26" s="937"/>
      <c r="I26" s="937"/>
      <c r="J26" s="937"/>
      <c r="K26" s="937"/>
      <c r="L26" s="937"/>
      <c r="M26" s="937"/>
      <c r="N26" s="937"/>
      <c r="O26" s="937"/>
      <c r="P26" s="938"/>
      <c r="Q26" s="942" t="s">
        <v>461</v>
      </c>
      <c r="R26" s="943"/>
      <c r="S26" s="943"/>
      <c r="T26" s="943"/>
      <c r="U26" s="944"/>
      <c r="V26" s="942" t="s">
        <v>463</v>
      </c>
      <c r="W26" s="943"/>
      <c r="X26" s="943"/>
      <c r="Y26" s="943"/>
      <c r="Z26" s="944"/>
      <c r="AA26" s="942" t="s">
        <v>464</v>
      </c>
      <c r="AB26" s="943"/>
      <c r="AC26" s="943"/>
      <c r="AD26" s="943"/>
      <c r="AE26" s="943"/>
      <c r="AF26" s="958" t="s">
        <v>253</v>
      </c>
      <c r="AG26" s="959"/>
      <c r="AH26" s="959"/>
      <c r="AI26" s="959"/>
      <c r="AJ26" s="960"/>
      <c r="AK26" s="943" t="s">
        <v>390</v>
      </c>
      <c r="AL26" s="943"/>
      <c r="AM26" s="943"/>
      <c r="AN26" s="943"/>
      <c r="AO26" s="944"/>
      <c r="AP26" s="942" t="s">
        <v>363</v>
      </c>
      <c r="AQ26" s="943"/>
      <c r="AR26" s="943"/>
      <c r="AS26" s="943"/>
      <c r="AT26" s="944"/>
      <c r="AU26" s="942" t="s">
        <v>465</v>
      </c>
      <c r="AV26" s="943"/>
      <c r="AW26" s="943"/>
      <c r="AX26" s="943"/>
      <c r="AY26" s="944"/>
      <c r="AZ26" s="942" t="s">
        <v>466</v>
      </c>
      <c r="BA26" s="943"/>
      <c r="BB26" s="943"/>
      <c r="BC26" s="943"/>
      <c r="BD26" s="944"/>
      <c r="BE26" s="942" t="s">
        <v>448</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467</v>
      </c>
      <c r="C28" s="684"/>
      <c r="D28" s="684"/>
      <c r="E28" s="684"/>
      <c r="F28" s="684"/>
      <c r="G28" s="684"/>
      <c r="H28" s="684"/>
      <c r="I28" s="684"/>
      <c r="J28" s="684"/>
      <c r="K28" s="684"/>
      <c r="L28" s="684"/>
      <c r="M28" s="684"/>
      <c r="N28" s="684"/>
      <c r="O28" s="684"/>
      <c r="P28" s="685"/>
      <c r="Q28" s="738">
        <v>2773</v>
      </c>
      <c r="R28" s="739"/>
      <c r="S28" s="739"/>
      <c r="T28" s="739"/>
      <c r="U28" s="739"/>
      <c r="V28" s="739">
        <v>2758</v>
      </c>
      <c r="W28" s="739"/>
      <c r="X28" s="739"/>
      <c r="Y28" s="739"/>
      <c r="Z28" s="739"/>
      <c r="AA28" s="739">
        <v>15</v>
      </c>
      <c r="AB28" s="739"/>
      <c r="AC28" s="739"/>
      <c r="AD28" s="739"/>
      <c r="AE28" s="740"/>
      <c r="AF28" s="741">
        <v>15</v>
      </c>
      <c r="AG28" s="739"/>
      <c r="AH28" s="739"/>
      <c r="AI28" s="739"/>
      <c r="AJ28" s="742"/>
      <c r="AK28" s="743">
        <v>271</v>
      </c>
      <c r="AL28" s="739"/>
      <c r="AM28" s="739"/>
      <c r="AN28" s="739"/>
      <c r="AO28" s="739"/>
      <c r="AP28" s="739"/>
      <c r="AQ28" s="739"/>
      <c r="AR28" s="739"/>
      <c r="AS28" s="739"/>
      <c r="AT28" s="739"/>
      <c r="AU28" s="739"/>
      <c r="AV28" s="739"/>
      <c r="AW28" s="739"/>
      <c r="AX28" s="739"/>
      <c r="AY28" s="739"/>
      <c r="AZ28" s="744"/>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32</v>
      </c>
      <c r="C29" s="700"/>
      <c r="D29" s="700"/>
      <c r="E29" s="700"/>
      <c r="F29" s="700"/>
      <c r="G29" s="700"/>
      <c r="H29" s="700"/>
      <c r="I29" s="700"/>
      <c r="J29" s="700"/>
      <c r="K29" s="700"/>
      <c r="L29" s="700"/>
      <c r="M29" s="700"/>
      <c r="N29" s="700"/>
      <c r="O29" s="700"/>
      <c r="P29" s="701"/>
      <c r="Q29" s="702">
        <v>54</v>
      </c>
      <c r="R29" s="703"/>
      <c r="S29" s="703"/>
      <c r="T29" s="703"/>
      <c r="U29" s="703"/>
      <c r="V29" s="703">
        <v>53</v>
      </c>
      <c r="W29" s="703"/>
      <c r="X29" s="703"/>
      <c r="Y29" s="703"/>
      <c r="Z29" s="703"/>
      <c r="AA29" s="703">
        <v>1</v>
      </c>
      <c r="AB29" s="703"/>
      <c r="AC29" s="703"/>
      <c r="AD29" s="703"/>
      <c r="AE29" s="704"/>
      <c r="AF29" s="705">
        <v>1</v>
      </c>
      <c r="AG29" s="706"/>
      <c r="AH29" s="706"/>
      <c r="AI29" s="706"/>
      <c r="AJ29" s="707"/>
      <c r="AK29" s="708">
        <v>18</v>
      </c>
      <c r="AL29" s="703"/>
      <c r="AM29" s="703"/>
      <c r="AN29" s="703"/>
      <c r="AO29" s="703"/>
      <c r="AP29" s="703">
        <v>41</v>
      </c>
      <c r="AQ29" s="703"/>
      <c r="AR29" s="703"/>
      <c r="AS29" s="703"/>
      <c r="AT29" s="703"/>
      <c r="AU29" s="703">
        <v>14</v>
      </c>
      <c r="AV29" s="703"/>
      <c r="AW29" s="703"/>
      <c r="AX29" s="703"/>
      <c r="AY29" s="703"/>
      <c r="AZ29" s="747"/>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27</v>
      </c>
      <c r="C30" s="700"/>
      <c r="D30" s="700"/>
      <c r="E30" s="700"/>
      <c r="F30" s="700"/>
      <c r="G30" s="700"/>
      <c r="H30" s="700"/>
      <c r="I30" s="700"/>
      <c r="J30" s="700"/>
      <c r="K30" s="700"/>
      <c r="L30" s="700"/>
      <c r="M30" s="700"/>
      <c r="N30" s="700"/>
      <c r="O30" s="700"/>
      <c r="P30" s="701"/>
      <c r="Q30" s="702">
        <v>2781</v>
      </c>
      <c r="R30" s="703"/>
      <c r="S30" s="703"/>
      <c r="T30" s="703"/>
      <c r="U30" s="703"/>
      <c r="V30" s="703">
        <v>2672</v>
      </c>
      <c r="W30" s="703"/>
      <c r="X30" s="703"/>
      <c r="Y30" s="703"/>
      <c r="Z30" s="703"/>
      <c r="AA30" s="703">
        <v>109</v>
      </c>
      <c r="AB30" s="703"/>
      <c r="AC30" s="703"/>
      <c r="AD30" s="703"/>
      <c r="AE30" s="704"/>
      <c r="AF30" s="705">
        <v>108</v>
      </c>
      <c r="AG30" s="706"/>
      <c r="AH30" s="706"/>
      <c r="AI30" s="706"/>
      <c r="AJ30" s="707"/>
      <c r="AK30" s="708">
        <v>418</v>
      </c>
      <c r="AL30" s="703"/>
      <c r="AM30" s="703"/>
      <c r="AN30" s="703"/>
      <c r="AO30" s="703"/>
      <c r="AP30" s="703"/>
      <c r="AQ30" s="703"/>
      <c r="AR30" s="703"/>
      <c r="AS30" s="703"/>
      <c r="AT30" s="703"/>
      <c r="AU30" s="703"/>
      <c r="AV30" s="703"/>
      <c r="AW30" s="703"/>
      <c r="AX30" s="703"/>
      <c r="AY30" s="703"/>
      <c r="AZ30" s="747"/>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229</v>
      </c>
      <c r="C31" s="700"/>
      <c r="D31" s="700"/>
      <c r="E31" s="700"/>
      <c r="F31" s="700"/>
      <c r="G31" s="700"/>
      <c r="H31" s="700"/>
      <c r="I31" s="700"/>
      <c r="J31" s="700"/>
      <c r="K31" s="700"/>
      <c r="L31" s="700"/>
      <c r="M31" s="700"/>
      <c r="N31" s="700"/>
      <c r="O31" s="700"/>
      <c r="P31" s="701"/>
      <c r="Q31" s="702">
        <v>435</v>
      </c>
      <c r="R31" s="703"/>
      <c r="S31" s="703"/>
      <c r="T31" s="703"/>
      <c r="U31" s="703"/>
      <c r="V31" s="703">
        <v>428</v>
      </c>
      <c r="W31" s="703"/>
      <c r="X31" s="703"/>
      <c r="Y31" s="703"/>
      <c r="Z31" s="703"/>
      <c r="AA31" s="703">
        <v>7</v>
      </c>
      <c r="AB31" s="703"/>
      <c r="AC31" s="703"/>
      <c r="AD31" s="703"/>
      <c r="AE31" s="704"/>
      <c r="AF31" s="705">
        <v>7</v>
      </c>
      <c r="AG31" s="706"/>
      <c r="AH31" s="706"/>
      <c r="AI31" s="706"/>
      <c r="AJ31" s="707"/>
      <c r="AK31" s="708">
        <v>127</v>
      </c>
      <c r="AL31" s="703"/>
      <c r="AM31" s="703"/>
      <c r="AN31" s="703"/>
      <c r="AO31" s="703"/>
      <c r="AP31" s="703"/>
      <c r="AQ31" s="703"/>
      <c r="AR31" s="703"/>
      <c r="AS31" s="703"/>
      <c r="AT31" s="703"/>
      <c r="AU31" s="703"/>
      <c r="AV31" s="703"/>
      <c r="AW31" s="703"/>
      <c r="AX31" s="703"/>
      <c r="AY31" s="703"/>
      <c r="AZ31" s="747"/>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468</v>
      </c>
      <c r="C32" s="700"/>
      <c r="D32" s="700"/>
      <c r="E32" s="700"/>
      <c r="F32" s="700"/>
      <c r="G32" s="700"/>
      <c r="H32" s="700"/>
      <c r="I32" s="700"/>
      <c r="J32" s="700"/>
      <c r="K32" s="700"/>
      <c r="L32" s="700"/>
      <c r="M32" s="700"/>
      <c r="N32" s="700"/>
      <c r="O32" s="700"/>
      <c r="P32" s="701"/>
      <c r="Q32" s="702">
        <v>429</v>
      </c>
      <c r="R32" s="703"/>
      <c r="S32" s="703"/>
      <c r="T32" s="703"/>
      <c r="U32" s="703"/>
      <c r="V32" s="703">
        <v>429</v>
      </c>
      <c r="W32" s="703"/>
      <c r="X32" s="703"/>
      <c r="Y32" s="703"/>
      <c r="Z32" s="703"/>
      <c r="AA32" s="703">
        <v>0</v>
      </c>
      <c r="AB32" s="703"/>
      <c r="AC32" s="703"/>
      <c r="AD32" s="703"/>
      <c r="AE32" s="704"/>
      <c r="AF32" s="705">
        <v>0</v>
      </c>
      <c r="AG32" s="706"/>
      <c r="AH32" s="706"/>
      <c r="AI32" s="706"/>
      <c r="AJ32" s="707"/>
      <c r="AK32" s="708">
        <v>81</v>
      </c>
      <c r="AL32" s="703"/>
      <c r="AM32" s="703"/>
      <c r="AN32" s="703"/>
      <c r="AO32" s="703"/>
      <c r="AP32" s="703"/>
      <c r="AQ32" s="703"/>
      <c r="AR32" s="703"/>
      <c r="AS32" s="703"/>
      <c r="AT32" s="703"/>
      <c r="AU32" s="703"/>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469</v>
      </c>
      <c r="C33" s="700"/>
      <c r="D33" s="700"/>
      <c r="E33" s="700"/>
      <c r="F33" s="700"/>
      <c r="G33" s="700"/>
      <c r="H33" s="700"/>
      <c r="I33" s="700"/>
      <c r="J33" s="700"/>
      <c r="K33" s="700"/>
      <c r="L33" s="700"/>
      <c r="M33" s="700"/>
      <c r="N33" s="700"/>
      <c r="O33" s="700"/>
      <c r="P33" s="701"/>
      <c r="Q33" s="702">
        <v>392</v>
      </c>
      <c r="R33" s="703"/>
      <c r="S33" s="703"/>
      <c r="T33" s="703"/>
      <c r="U33" s="703"/>
      <c r="V33" s="703">
        <v>363</v>
      </c>
      <c r="W33" s="703"/>
      <c r="X33" s="703"/>
      <c r="Y33" s="703"/>
      <c r="Z33" s="703"/>
      <c r="AA33" s="703">
        <v>29</v>
      </c>
      <c r="AB33" s="703"/>
      <c r="AC33" s="703"/>
      <c r="AD33" s="703"/>
      <c r="AE33" s="704"/>
      <c r="AF33" s="705">
        <v>521</v>
      </c>
      <c r="AG33" s="706"/>
      <c r="AH33" s="706"/>
      <c r="AI33" s="706"/>
      <c r="AJ33" s="707"/>
      <c r="AK33" s="708">
        <v>99</v>
      </c>
      <c r="AL33" s="703"/>
      <c r="AM33" s="703"/>
      <c r="AN33" s="703"/>
      <c r="AO33" s="703"/>
      <c r="AP33" s="703">
        <v>1968</v>
      </c>
      <c r="AQ33" s="703"/>
      <c r="AR33" s="703"/>
      <c r="AS33" s="703"/>
      <c r="AT33" s="703"/>
      <c r="AU33" s="703">
        <v>1082</v>
      </c>
      <c r="AV33" s="703"/>
      <c r="AW33" s="703"/>
      <c r="AX33" s="703"/>
      <c r="AY33" s="703"/>
      <c r="AZ33" s="747"/>
      <c r="BA33" s="747"/>
      <c r="BB33" s="747"/>
      <c r="BC33" s="747"/>
      <c r="BD33" s="747"/>
      <c r="BE33" s="709" t="s">
        <v>470</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471</v>
      </c>
      <c r="C34" s="700"/>
      <c r="D34" s="700"/>
      <c r="E34" s="700"/>
      <c r="F34" s="700"/>
      <c r="G34" s="700"/>
      <c r="H34" s="700"/>
      <c r="I34" s="700"/>
      <c r="J34" s="700"/>
      <c r="K34" s="700"/>
      <c r="L34" s="700"/>
      <c r="M34" s="700"/>
      <c r="N34" s="700"/>
      <c r="O34" s="700"/>
      <c r="P34" s="701"/>
      <c r="Q34" s="702">
        <v>1931</v>
      </c>
      <c r="R34" s="703"/>
      <c r="S34" s="703"/>
      <c r="T34" s="703"/>
      <c r="U34" s="703"/>
      <c r="V34" s="703">
        <v>1981</v>
      </c>
      <c r="W34" s="703"/>
      <c r="X34" s="703"/>
      <c r="Y34" s="703"/>
      <c r="Z34" s="703"/>
      <c r="AA34" s="703">
        <v>-50</v>
      </c>
      <c r="AB34" s="703"/>
      <c r="AC34" s="703"/>
      <c r="AD34" s="703"/>
      <c r="AE34" s="704"/>
      <c r="AF34" s="705">
        <v>227</v>
      </c>
      <c r="AG34" s="706"/>
      <c r="AH34" s="706"/>
      <c r="AI34" s="706"/>
      <c r="AJ34" s="707"/>
      <c r="AK34" s="708">
        <v>283</v>
      </c>
      <c r="AL34" s="703"/>
      <c r="AM34" s="703"/>
      <c r="AN34" s="703"/>
      <c r="AO34" s="703"/>
      <c r="AP34" s="703">
        <v>1201</v>
      </c>
      <c r="AQ34" s="703"/>
      <c r="AR34" s="703"/>
      <c r="AS34" s="703"/>
      <c r="AT34" s="703"/>
      <c r="AU34" s="703">
        <v>740</v>
      </c>
      <c r="AV34" s="703"/>
      <c r="AW34" s="703"/>
      <c r="AX34" s="703"/>
      <c r="AY34" s="703"/>
      <c r="AZ34" s="747"/>
      <c r="BA34" s="747"/>
      <c r="BB34" s="747"/>
      <c r="BC34" s="747"/>
      <c r="BD34" s="747"/>
      <c r="BE34" s="709" t="s">
        <v>470</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t="s">
        <v>45</v>
      </c>
      <c r="C35" s="700"/>
      <c r="D35" s="700"/>
      <c r="E35" s="700"/>
      <c r="F35" s="700"/>
      <c r="G35" s="700"/>
      <c r="H35" s="700"/>
      <c r="I35" s="700"/>
      <c r="J35" s="700"/>
      <c r="K35" s="700"/>
      <c r="L35" s="700"/>
      <c r="M35" s="700"/>
      <c r="N35" s="700"/>
      <c r="O35" s="700"/>
      <c r="P35" s="701"/>
      <c r="Q35" s="702">
        <v>601</v>
      </c>
      <c r="R35" s="703"/>
      <c r="S35" s="703"/>
      <c r="T35" s="703"/>
      <c r="U35" s="703"/>
      <c r="V35" s="703">
        <v>570</v>
      </c>
      <c r="W35" s="703"/>
      <c r="X35" s="703"/>
      <c r="Y35" s="703"/>
      <c r="Z35" s="703"/>
      <c r="AA35" s="703">
        <v>31</v>
      </c>
      <c r="AB35" s="703"/>
      <c r="AC35" s="703"/>
      <c r="AD35" s="703"/>
      <c r="AE35" s="704"/>
      <c r="AF35" s="705">
        <v>0</v>
      </c>
      <c r="AG35" s="706"/>
      <c r="AH35" s="706"/>
      <c r="AI35" s="706"/>
      <c r="AJ35" s="707"/>
      <c r="AK35" s="708">
        <v>272</v>
      </c>
      <c r="AL35" s="703"/>
      <c r="AM35" s="703"/>
      <c r="AN35" s="703"/>
      <c r="AO35" s="703"/>
      <c r="AP35" s="703">
        <v>1629</v>
      </c>
      <c r="AQ35" s="703"/>
      <c r="AR35" s="703"/>
      <c r="AS35" s="703"/>
      <c r="AT35" s="703"/>
      <c r="AU35" s="703">
        <v>1629</v>
      </c>
      <c r="AV35" s="703"/>
      <c r="AW35" s="703"/>
      <c r="AX35" s="703"/>
      <c r="AY35" s="703"/>
      <c r="AZ35" s="747"/>
      <c r="BA35" s="747"/>
      <c r="BB35" s="747"/>
      <c r="BC35" s="747"/>
      <c r="BD35" s="747"/>
      <c r="BE35" s="709" t="s">
        <v>24</v>
      </c>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t="s">
        <v>472</v>
      </c>
      <c r="C36" s="700"/>
      <c r="D36" s="700"/>
      <c r="E36" s="700"/>
      <c r="F36" s="700"/>
      <c r="G36" s="700"/>
      <c r="H36" s="700"/>
      <c r="I36" s="700"/>
      <c r="J36" s="700"/>
      <c r="K36" s="700"/>
      <c r="L36" s="700"/>
      <c r="M36" s="700"/>
      <c r="N36" s="700"/>
      <c r="O36" s="700"/>
      <c r="P36" s="701"/>
      <c r="Q36" s="702">
        <v>75</v>
      </c>
      <c r="R36" s="703"/>
      <c r="S36" s="703"/>
      <c r="T36" s="703"/>
      <c r="U36" s="703"/>
      <c r="V36" s="703">
        <v>75</v>
      </c>
      <c r="W36" s="703"/>
      <c r="X36" s="703"/>
      <c r="Y36" s="703"/>
      <c r="Z36" s="703"/>
      <c r="AA36" s="703">
        <v>0</v>
      </c>
      <c r="AB36" s="703"/>
      <c r="AC36" s="703"/>
      <c r="AD36" s="703"/>
      <c r="AE36" s="704"/>
      <c r="AF36" s="705">
        <v>0</v>
      </c>
      <c r="AG36" s="706"/>
      <c r="AH36" s="706"/>
      <c r="AI36" s="706"/>
      <c r="AJ36" s="707"/>
      <c r="AK36" s="708">
        <v>38</v>
      </c>
      <c r="AL36" s="703"/>
      <c r="AM36" s="703"/>
      <c r="AN36" s="703"/>
      <c r="AO36" s="703"/>
      <c r="AP36" s="703">
        <v>161</v>
      </c>
      <c r="AQ36" s="703"/>
      <c r="AR36" s="703"/>
      <c r="AS36" s="703"/>
      <c r="AT36" s="703"/>
      <c r="AU36" s="703">
        <v>161</v>
      </c>
      <c r="AV36" s="703"/>
      <c r="AW36" s="703"/>
      <c r="AX36" s="703"/>
      <c r="AY36" s="703"/>
      <c r="AZ36" s="747"/>
      <c r="BA36" s="747"/>
      <c r="BB36" s="747"/>
      <c r="BC36" s="747"/>
      <c r="BD36" s="747"/>
      <c r="BE36" s="709" t="s">
        <v>24</v>
      </c>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t="s">
        <v>244</v>
      </c>
      <c r="C37" s="700"/>
      <c r="D37" s="700"/>
      <c r="E37" s="700"/>
      <c r="F37" s="700"/>
      <c r="G37" s="700"/>
      <c r="H37" s="700"/>
      <c r="I37" s="700"/>
      <c r="J37" s="700"/>
      <c r="K37" s="700"/>
      <c r="L37" s="700"/>
      <c r="M37" s="700"/>
      <c r="N37" s="700"/>
      <c r="O37" s="700"/>
      <c r="P37" s="701"/>
      <c r="Q37" s="702">
        <v>3</v>
      </c>
      <c r="R37" s="703"/>
      <c r="S37" s="703"/>
      <c r="T37" s="703"/>
      <c r="U37" s="703"/>
      <c r="V37" s="703">
        <v>3</v>
      </c>
      <c r="W37" s="703"/>
      <c r="X37" s="703"/>
      <c r="Y37" s="703"/>
      <c r="Z37" s="703"/>
      <c r="AA37" s="703">
        <v>0</v>
      </c>
      <c r="AB37" s="703"/>
      <c r="AC37" s="703"/>
      <c r="AD37" s="703"/>
      <c r="AE37" s="704"/>
      <c r="AF37" s="705" t="s">
        <v>205</v>
      </c>
      <c r="AG37" s="706"/>
      <c r="AH37" s="706"/>
      <c r="AI37" s="706"/>
      <c r="AJ37" s="707"/>
      <c r="AK37" s="708">
        <v>3</v>
      </c>
      <c r="AL37" s="703"/>
      <c r="AM37" s="703"/>
      <c r="AN37" s="703"/>
      <c r="AO37" s="703"/>
      <c r="AP37" s="703"/>
      <c r="AQ37" s="703"/>
      <c r="AR37" s="703"/>
      <c r="AS37" s="703"/>
      <c r="AT37" s="703"/>
      <c r="AU37" s="703"/>
      <c r="AV37" s="703"/>
      <c r="AW37" s="703"/>
      <c r="AX37" s="703"/>
      <c r="AY37" s="703"/>
      <c r="AZ37" s="747"/>
      <c r="BA37" s="747"/>
      <c r="BB37" s="747"/>
      <c r="BC37" s="747"/>
      <c r="BD37" s="747"/>
      <c r="BE37" s="709" t="s">
        <v>24</v>
      </c>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474</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256</v>
      </c>
      <c r="B63" s="722" t="s">
        <v>377</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878</v>
      </c>
      <c r="AG63" s="726"/>
      <c r="AH63" s="726"/>
      <c r="AI63" s="726"/>
      <c r="AJ63" s="729"/>
      <c r="AK63" s="730"/>
      <c r="AL63" s="731"/>
      <c r="AM63" s="731"/>
      <c r="AN63" s="731"/>
      <c r="AO63" s="731"/>
      <c r="AP63" s="726">
        <f>SUM(AP28:AT62)</f>
        <v>5000</v>
      </c>
      <c r="AQ63" s="726"/>
      <c r="AR63" s="726"/>
      <c r="AS63" s="726"/>
      <c r="AT63" s="726"/>
      <c r="AU63" s="726">
        <f>SUM(AU28:AY62)</f>
        <v>3626</v>
      </c>
      <c r="AV63" s="726"/>
      <c r="AW63" s="726"/>
      <c r="AX63" s="726"/>
      <c r="AY63" s="726"/>
      <c r="AZ63" s="756"/>
      <c r="BA63" s="756"/>
      <c r="BB63" s="756"/>
      <c r="BC63" s="756"/>
      <c r="BD63" s="756"/>
      <c r="BE63" s="732"/>
      <c r="BF63" s="732"/>
      <c r="BG63" s="732"/>
      <c r="BH63" s="732"/>
      <c r="BI63" s="733"/>
      <c r="BJ63" s="734" t="s">
        <v>205</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415</v>
      </c>
      <c r="B66" s="937"/>
      <c r="C66" s="937"/>
      <c r="D66" s="937"/>
      <c r="E66" s="937"/>
      <c r="F66" s="937"/>
      <c r="G66" s="937"/>
      <c r="H66" s="937"/>
      <c r="I66" s="937"/>
      <c r="J66" s="937"/>
      <c r="K66" s="937"/>
      <c r="L66" s="937"/>
      <c r="M66" s="937"/>
      <c r="N66" s="937"/>
      <c r="O66" s="937"/>
      <c r="P66" s="938"/>
      <c r="Q66" s="942" t="s">
        <v>461</v>
      </c>
      <c r="R66" s="943"/>
      <c r="S66" s="943"/>
      <c r="T66" s="943"/>
      <c r="U66" s="944"/>
      <c r="V66" s="942" t="s">
        <v>463</v>
      </c>
      <c r="W66" s="943"/>
      <c r="X66" s="943"/>
      <c r="Y66" s="943"/>
      <c r="Z66" s="944"/>
      <c r="AA66" s="942" t="s">
        <v>464</v>
      </c>
      <c r="AB66" s="943"/>
      <c r="AC66" s="943"/>
      <c r="AD66" s="943"/>
      <c r="AE66" s="944"/>
      <c r="AF66" s="964" t="s">
        <v>253</v>
      </c>
      <c r="AG66" s="959"/>
      <c r="AH66" s="959"/>
      <c r="AI66" s="959"/>
      <c r="AJ66" s="965"/>
      <c r="AK66" s="942" t="s">
        <v>390</v>
      </c>
      <c r="AL66" s="937"/>
      <c r="AM66" s="937"/>
      <c r="AN66" s="937"/>
      <c r="AO66" s="938"/>
      <c r="AP66" s="942" t="s">
        <v>363</v>
      </c>
      <c r="AQ66" s="943"/>
      <c r="AR66" s="943"/>
      <c r="AS66" s="943"/>
      <c r="AT66" s="944"/>
      <c r="AU66" s="942" t="s">
        <v>475</v>
      </c>
      <c r="AV66" s="943"/>
      <c r="AW66" s="943"/>
      <c r="AX66" s="943"/>
      <c r="AY66" s="944"/>
      <c r="AZ66" s="942" t="s">
        <v>448</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545</v>
      </c>
      <c r="C68" s="684"/>
      <c r="D68" s="684"/>
      <c r="E68" s="684"/>
      <c r="F68" s="684"/>
      <c r="G68" s="684"/>
      <c r="H68" s="684"/>
      <c r="I68" s="684"/>
      <c r="J68" s="684"/>
      <c r="K68" s="684"/>
      <c r="L68" s="684"/>
      <c r="M68" s="684"/>
      <c r="N68" s="684"/>
      <c r="O68" s="684"/>
      <c r="P68" s="685"/>
      <c r="Q68" s="686">
        <v>243</v>
      </c>
      <c r="R68" s="687"/>
      <c r="S68" s="687"/>
      <c r="T68" s="687"/>
      <c r="U68" s="687"/>
      <c r="V68" s="687">
        <v>218</v>
      </c>
      <c r="W68" s="687"/>
      <c r="X68" s="687"/>
      <c r="Y68" s="687"/>
      <c r="Z68" s="687"/>
      <c r="AA68" s="687">
        <v>25</v>
      </c>
      <c r="AB68" s="687"/>
      <c r="AC68" s="687"/>
      <c r="AD68" s="687"/>
      <c r="AE68" s="687"/>
      <c r="AF68" s="687">
        <v>25</v>
      </c>
      <c r="AG68" s="687"/>
      <c r="AH68" s="687"/>
      <c r="AI68" s="687"/>
      <c r="AJ68" s="687"/>
      <c r="AK68" s="687"/>
      <c r="AL68" s="687"/>
      <c r="AM68" s="687"/>
      <c r="AN68" s="687"/>
      <c r="AO68" s="687"/>
      <c r="AP68" s="687"/>
      <c r="AQ68" s="687"/>
      <c r="AR68" s="687"/>
      <c r="AS68" s="687"/>
      <c r="AT68" s="687"/>
      <c r="AU68" s="687"/>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546</v>
      </c>
      <c r="C69" s="700"/>
      <c r="D69" s="700"/>
      <c r="E69" s="700"/>
      <c r="F69" s="700"/>
      <c r="G69" s="700"/>
      <c r="H69" s="700"/>
      <c r="I69" s="700"/>
      <c r="J69" s="700"/>
      <c r="K69" s="700"/>
      <c r="L69" s="700"/>
      <c r="M69" s="700"/>
      <c r="N69" s="700"/>
      <c r="O69" s="700"/>
      <c r="P69" s="701"/>
      <c r="Q69" s="702">
        <v>524</v>
      </c>
      <c r="R69" s="703"/>
      <c r="S69" s="703"/>
      <c r="T69" s="703"/>
      <c r="U69" s="703"/>
      <c r="V69" s="703">
        <v>514</v>
      </c>
      <c r="W69" s="703"/>
      <c r="X69" s="703"/>
      <c r="Y69" s="703"/>
      <c r="Z69" s="703"/>
      <c r="AA69" s="703">
        <v>10</v>
      </c>
      <c r="AB69" s="703"/>
      <c r="AC69" s="703"/>
      <c r="AD69" s="703"/>
      <c r="AE69" s="703"/>
      <c r="AF69" s="703">
        <v>10</v>
      </c>
      <c r="AG69" s="703"/>
      <c r="AH69" s="703"/>
      <c r="AI69" s="703"/>
      <c r="AJ69" s="703"/>
      <c r="AK69" s="703"/>
      <c r="AL69" s="703"/>
      <c r="AM69" s="703"/>
      <c r="AN69" s="703"/>
      <c r="AO69" s="703"/>
      <c r="AP69" s="703">
        <v>4</v>
      </c>
      <c r="AQ69" s="703"/>
      <c r="AR69" s="703"/>
      <c r="AS69" s="703"/>
      <c r="AT69" s="703"/>
      <c r="AU69" s="703">
        <v>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118</v>
      </c>
      <c r="C70" s="700"/>
      <c r="D70" s="700"/>
      <c r="E70" s="700"/>
      <c r="F70" s="700"/>
      <c r="G70" s="700"/>
      <c r="H70" s="700"/>
      <c r="I70" s="700"/>
      <c r="J70" s="700"/>
      <c r="K70" s="700"/>
      <c r="L70" s="700"/>
      <c r="M70" s="700"/>
      <c r="N70" s="700"/>
      <c r="O70" s="700"/>
      <c r="P70" s="701"/>
      <c r="Q70" s="702">
        <v>110</v>
      </c>
      <c r="R70" s="703"/>
      <c r="S70" s="703"/>
      <c r="T70" s="703"/>
      <c r="U70" s="703"/>
      <c r="V70" s="703">
        <v>18</v>
      </c>
      <c r="W70" s="703"/>
      <c r="X70" s="703"/>
      <c r="Y70" s="703"/>
      <c r="Z70" s="703"/>
      <c r="AA70" s="703">
        <v>92</v>
      </c>
      <c r="AB70" s="703"/>
      <c r="AC70" s="703"/>
      <c r="AD70" s="703"/>
      <c r="AE70" s="703"/>
      <c r="AF70" s="703">
        <v>9</v>
      </c>
      <c r="AG70" s="703"/>
      <c r="AH70" s="703"/>
      <c r="AI70" s="703"/>
      <c r="AJ70" s="703"/>
      <c r="AK70" s="703"/>
      <c r="AL70" s="703"/>
      <c r="AM70" s="703"/>
      <c r="AN70" s="703"/>
      <c r="AO70" s="703"/>
      <c r="AP70" s="703"/>
      <c r="AQ70" s="703"/>
      <c r="AR70" s="703"/>
      <c r="AS70" s="703"/>
      <c r="AT70" s="703"/>
      <c r="AU70" s="703"/>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71</v>
      </c>
      <c r="C71" s="700"/>
      <c r="D71" s="700"/>
      <c r="E71" s="700"/>
      <c r="F71" s="700"/>
      <c r="G71" s="700"/>
      <c r="H71" s="700"/>
      <c r="I71" s="700"/>
      <c r="J71" s="700"/>
      <c r="K71" s="700"/>
      <c r="L71" s="700"/>
      <c r="M71" s="700"/>
      <c r="N71" s="700"/>
      <c r="O71" s="700"/>
      <c r="P71" s="701"/>
      <c r="Q71" s="702">
        <v>14</v>
      </c>
      <c r="R71" s="703"/>
      <c r="S71" s="703"/>
      <c r="T71" s="703"/>
      <c r="U71" s="703"/>
      <c r="V71" s="703">
        <v>7</v>
      </c>
      <c r="W71" s="703"/>
      <c r="X71" s="703"/>
      <c r="Y71" s="703"/>
      <c r="Z71" s="703"/>
      <c r="AA71" s="703">
        <v>7</v>
      </c>
      <c r="AB71" s="703"/>
      <c r="AC71" s="703"/>
      <c r="AD71" s="703"/>
      <c r="AE71" s="703"/>
      <c r="AF71" s="703">
        <v>7</v>
      </c>
      <c r="AG71" s="703"/>
      <c r="AH71" s="703"/>
      <c r="AI71" s="703"/>
      <c r="AJ71" s="703"/>
      <c r="AK71" s="703"/>
      <c r="AL71" s="703"/>
      <c r="AM71" s="703"/>
      <c r="AN71" s="703"/>
      <c r="AO71" s="703"/>
      <c r="AP71" s="703"/>
      <c r="AQ71" s="703"/>
      <c r="AR71" s="703"/>
      <c r="AS71" s="703"/>
      <c r="AT71" s="703"/>
      <c r="AU71" s="703"/>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547</v>
      </c>
      <c r="C72" s="700"/>
      <c r="D72" s="700"/>
      <c r="E72" s="700"/>
      <c r="F72" s="700"/>
      <c r="G72" s="700"/>
      <c r="H72" s="700"/>
      <c r="I72" s="700"/>
      <c r="J72" s="700"/>
      <c r="K72" s="700"/>
      <c r="L72" s="700"/>
      <c r="M72" s="700"/>
      <c r="N72" s="700"/>
      <c r="O72" s="700"/>
      <c r="P72" s="701"/>
      <c r="Q72" s="702">
        <v>586</v>
      </c>
      <c r="R72" s="703"/>
      <c r="S72" s="703"/>
      <c r="T72" s="703"/>
      <c r="U72" s="703"/>
      <c r="V72" s="703">
        <v>510</v>
      </c>
      <c r="W72" s="703"/>
      <c r="X72" s="703"/>
      <c r="Y72" s="703"/>
      <c r="Z72" s="703"/>
      <c r="AA72" s="703">
        <v>76</v>
      </c>
      <c r="AB72" s="703"/>
      <c r="AC72" s="703"/>
      <c r="AD72" s="703"/>
      <c r="AE72" s="703"/>
      <c r="AF72" s="703">
        <v>76</v>
      </c>
      <c r="AG72" s="703"/>
      <c r="AH72" s="703"/>
      <c r="AI72" s="703"/>
      <c r="AJ72" s="703"/>
      <c r="AK72" s="703"/>
      <c r="AL72" s="703"/>
      <c r="AM72" s="703"/>
      <c r="AN72" s="703"/>
      <c r="AO72" s="703"/>
      <c r="AP72" s="703"/>
      <c r="AQ72" s="703"/>
      <c r="AR72" s="703"/>
      <c r="AS72" s="703"/>
      <c r="AT72" s="703"/>
      <c r="AU72" s="703"/>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199</v>
      </c>
      <c r="C73" s="700"/>
      <c r="D73" s="700"/>
      <c r="E73" s="700"/>
      <c r="F73" s="700"/>
      <c r="G73" s="700"/>
      <c r="H73" s="700"/>
      <c r="I73" s="700"/>
      <c r="J73" s="700"/>
      <c r="K73" s="700"/>
      <c r="L73" s="700"/>
      <c r="M73" s="700"/>
      <c r="N73" s="700"/>
      <c r="O73" s="700"/>
      <c r="P73" s="701"/>
      <c r="Q73" s="702">
        <v>135</v>
      </c>
      <c r="R73" s="703"/>
      <c r="S73" s="703"/>
      <c r="T73" s="703"/>
      <c r="U73" s="703"/>
      <c r="V73" s="703">
        <v>126</v>
      </c>
      <c r="W73" s="703"/>
      <c r="X73" s="703"/>
      <c r="Y73" s="703"/>
      <c r="Z73" s="703"/>
      <c r="AA73" s="703">
        <v>9</v>
      </c>
      <c r="AB73" s="703"/>
      <c r="AC73" s="703"/>
      <c r="AD73" s="703"/>
      <c r="AE73" s="703"/>
      <c r="AF73" s="703">
        <v>9</v>
      </c>
      <c r="AG73" s="703"/>
      <c r="AH73" s="703"/>
      <c r="AI73" s="703"/>
      <c r="AJ73" s="703"/>
      <c r="AK73" s="703"/>
      <c r="AL73" s="703"/>
      <c r="AM73" s="703"/>
      <c r="AN73" s="703"/>
      <c r="AO73" s="703"/>
      <c r="AP73" s="703"/>
      <c r="AQ73" s="703"/>
      <c r="AR73" s="703"/>
      <c r="AS73" s="703"/>
      <c r="AT73" s="703"/>
      <c r="AU73" s="703"/>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548</v>
      </c>
      <c r="C74" s="700"/>
      <c r="D74" s="700"/>
      <c r="E74" s="700"/>
      <c r="F74" s="700"/>
      <c r="G74" s="700"/>
      <c r="H74" s="700"/>
      <c r="I74" s="700"/>
      <c r="J74" s="700"/>
      <c r="K74" s="700"/>
      <c r="L74" s="700"/>
      <c r="M74" s="700"/>
      <c r="N74" s="700"/>
      <c r="O74" s="700"/>
      <c r="P74" s="701"/>
      <c r="Q74" s="702">
        <v>3291</v>
      </c>
      <c r="R74" s="703"/>
      <c r="S74" s="703"/>
      <c r="T74" s="703"/>
      <c r="U74" s="703"/>
      <c r="V74" s="703">
        <v>2907</v>
      </c>
      <c r="W74" s="703"/>
      <c r="X74" s="703"/>
      <c r="Y74" s="703"/>
      <c r="Z74" s="703"/>
      <c r="AA74" s="703">
        <v>384</v>
      </c>
      <c r="AB74" s="703"/>
      <c r="AC74" s="703"/>
      <c r="AD74" s="703"/>
      <c r="AE74" s="703"/>
      <c r="AF74" s="703">
        <v>384</v>
      </c>
      <c r="AG74" s="703"/>
      <c r="AH74" s="703"/>
      <c r="AI74" s="703"/>
      <c r="AJ74" s="703"/>
      <c r="AK74" s="703">
        <v>3</v>
      </c>
      <c r="AL74" s="703"/>
      <c r="AM74" s="703"/>
      <c r="AN74" s="703"/>
      <c r="AO74" s="703"/>
      <c r="AP74" s="703"/>
      <c r="AQ74" s="703"/>
      <c r="AR74" s="703"/>
      <c r="AS74" s="703"/>
      <c r="AT74" s="703"/>
      <c r="AU74" s="703"/>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549</v>
      </c>
      <c r="C75" s="700"/>
      <c r="D75" s="700"/>
      <c r="E75" s="700"/>
      <c r="F75" s="700"/>
      <c r="G75" s="700"/>
      <c r="H75" s="700"/>
      <c r="I75" s="700"/>
      <c r="J75" s="700"/>
      <c r="K75" s="700"/>
      <c r="L75" s="700"/>
      <c r="M75" s="700"/>
      <c r="N75" s="700"/>
      <c r="O75" s="700"/>
      <c r="P75" s="701"/>
      <c r="Q75" s="711">
        <v>9</v>
      </c>
      <c r="R75" s="706"/>
      <c r="S75" s="706"/>
      <c r="T75" s="706"/>
      <c r="U75" s="708"/>
      <c r="V75" s="704">
        <v>9</v>
      </c>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551</v>
      </c>
      <c r="C76" s="700"/>
      <c r="D76" s="700"/>
      <c r="E76" s="700"/>
      <c r="F76" s="700"/>
      <c r="G76" s="700"/>
      <c r="H76" s="700"/>
      <c r="I76" s="700"/>
      <c r="J76" s="700"/>
      <c r="K76" s="700"/>
      <c r="L76" s="700"/>
      <c r="M76" s="700"/>
      <c r="N76" s="700"/>
      <c r="O76" s="700"/>
      <c r="P76" s="701"/>
      <c r="Q76" s="711">
        <v>67</v>
      </c>
      <c r="R76" s="706"/>
      <c r="S76" s="706"/>
      <c r="T76" s="706"/>
      <c r="U76" s="708"/>
      <c r="V76" s="704">
        <v>49</v>
      </c>
      <c r="W76" s="706"/>
      <c r="X76" s="706"/>
      <c r="Y76" s="706"/>
      <c r="Z76" s="708"/>
      <c r="AA76" s="704">
        <v>18</v>
      </c>
      <c r="AB76" s="706"/>
      <c r="AC76" s="706"/>
      <c r="AD76" s="706"/>
      <c r="AE76" s="708"/>
      <c r="AF76" s="704">
        <v>18</v>
      </c>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552</v>
      </c>
      <c r="C77" s="700"/>
      <c r="D77" s="700"/>
      <c r="E77" s="700"/>
      <c r="F77" s="700"/>
      <c r="G77" s="700"/>
      <c r="H77" s="700"/>
      <c r="I77" s="700"/>
      <c r="J77" s="700"/>
      <c r="K77" s="700"/>
      <c r="L77" s="700"/>
      <c r="M77" s="700"/>
      <c r="N77" s="700"/>
      <c r="O77" s="700"/>
      <c r="P77" s="701"/>
      <c r="Q77" s="711">
        <v>147566</v>
      </c>
      <c r="R77" s="706"/>
      <c r="S77" s="706"/>
      <c r="T77" s="706"/>
      <c r="U77" s="708"/>
      <c r="V77" s="704">
        <v>144092</v>
      </c>
      <c r="W77" s="706"/>
      <c r="X77" s="706"/>
      <c r="Y77" s="706"/>
      <c r="Z77" s="708"/>
      <c r="AA77" s="704">
        <v>3474</v>
      </c>
      <c r="AB77" s="706"/>
      <c r="AC77" s="706"/>
      <c r="AD77" s="706"/>
      <c r="AE77" s="708"/>
      <c r="AF77" s="704">
        <v>3474</v>
      </c>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256</v>
      </c>
      <c r="B88" s="722" t="s">
        <v>188</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SUM(AF68:AJ87)</f>
        <v>4012</v>
      </c>
      <c r="AG88" s="726"/>
      <c r="AH88" s="726"/>
      <c r="AI88" s="726"/>
      <c r="AJ88" s="726"/>
      <c r="AK88" s="731"/>
      <c r="AL88" s="731"/>
      <c r="AM88" s="731"/>
      <c r="AN88" s="731"/>
      <c r="AO88" s="731"/>
      <c r="AP88" s="726">
        <f>SUM(AP68:AT87)</f>
        <v>4</v>
      </c>
      <c r="AQ88" s="726"/>
      <c r="AR88" s="726"/>
      <c r="AS88" s="726"/>
      <c r="AT88" s="726"/>
      <c r="AU88" s="726">
        <f>SUM(AU68:AY87)</f>
        <v>3</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256</v>
      </c>
      <c r="BR102" s="722" t="s">
        <v>453</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f>SUM(CR7:CV88)</f>
        <v>35</v>
      </c>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476</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477</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479</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207</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457</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436</v>
      </c>
      <c r="AB109" s="783"/>
      <c r="AC109" s="783"/>
      <c r="AD109" s="783"/>
      <c r="AE109" s="784"/>
      <c r="AF109" s="785" t="s">
        <v>480</v>
      </c>
      <c r="AG109" s="783"/>
      <c r="AH109" s="783"/>
      <c r="AI109" s="783"/>
      <c r="AJ109" s="784"/>
      <c r="AK109" s="785" t="s">
        <v>391</v>
      </c>
      <c r="AL109" s="783"/>
      <c r="AM109" s="783"/>
      <c r="AN109" s="783"/>
      <c r="AO109" s="784"/>
      <c r="AP109" s="785" t="s">
        <v>481</v>
      </c>
      <c r="AQ109" s="783"/>
      <c r="AR109" s="783"/>
      <c r="AS109" s="783"/>
      <c r="AT109" s="786"/>
      <c r="AU109" s="782" t="s">
        <v>457</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436</v>
      </c>
      <c r="BR109" s="783"/>
      <c r="BS109" s="783"/>
      <c r="BT109" s="783"/>
      <c r="BU109" s="784"/>
      <c r="BV109" s="785" t="s">
        <v>480</v>
      </c>
      <c r="BW109" s="783"/>
      <c r="BX109" s="783"/>
      <c r="BY109" s="783"/>
      <c r="BZ109" s="784"/>
      <c r="CA109" s="785" t="s">
        <v>391</v>
      </c>
      <c r="CB109" s="783"/>
      <c r="CC109" s="783"/>
      <c r="CD109" s="783"/>
      <c r="CE109" s="784"/>
      <c r="CF109" s="787" t="s">
        <v>481</v>
      </c>
      <c r="CG109" s="787"/>
      <c r="CH109" s="787"/>
      <c r="CI109" s="787"/>
      <c r="CJ109" s="787"/>
      <c r="CK109" s="785" t="s">
        <v>98</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436</v>
      </c>
      <c r="DH109" s="783"/>
      <c r="DI109" s="783"/>
      <c r="DJ109" s="783"/>
      <c r="DK109" s="784"/>
      <c r="DL109" s="785" t="s">
        <v>480</v>
      </c>
      <c r="DM109" s="783"/>
      <c r="DN109" s="783"/>
      <c r="DO109" s="783"/>
      <c r="DP109" s="784"/>
      <c r="DQ109" s="785" t="s">
        <v>391</v>
      </c>
      <c r="DR109" s="783"/>
      <c r="DS109" s="783"/>
      <c r="DT109" s="783"/>
      <c r="DU109" s="784"/>
      <c r="DV109" s="785" t="s">
        <v>481</v>
      </c>
      <c r="DW109" s="783"/>
      <c r="DX109" s="783"/>
      <c r="DY109" s="783"/>
      <c r="DZ109" s="786"/>
    </row>
    <row r="110" spans="1:131" s="48" customFormat="1" ht="26.25" customHeight="1" x14ac:dyDescent="0.15">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1747033</v>
      </c>
      <c r="AB110" s="792"/>
      <c r="AC110" s="792"/>
      <c r="AD110" s="792"/>
      <c r="AE110" s="793"/>
      <c r="AF110" s="794">
        <v>1761284</v>
      </c>
      <c r="AG110" s="792"/>
      <c r="AH110" s="792"/>
      <c r="AI110" s="792"/>
      <c r="AJ110" s="793"/>
      <c r="AK110" s="794">
        <v>1751285</v>
      </c>
      <c r="AL110" s="792"/>
      <c r="AM110" s="792"/>
      <c r="AN110" s="792"/>
      <c r="AO110" s="793"/>
      <c r="AP110" s="795">
        <v>25.4</v>
      </c>
      <c r="AQ110" s="796"/>
      <c r="AR110" s="796"/>
      <c r="AS110" s="796"/>
      <c r="AT110" s="797"/>
      <c r="AU110" s="1000" t="s">
        <v>125</v>
      </c>
      <c r="AV110" s="1001"/>
      <c r="AW110" s="1001"/>
      <c r="AX110" s="1001"/>
      <c r="AY110" s="1001"/>
      <c r="AZ110" s="798" t="s">
        <v>482</v>
      </c>
      <c r="BA110" s="789"/>
      <c r="BB110" s="789"/>
      <c r="BC110" s="789"/>
      <c r="BD110" s="789"/>
      <c r="BE110" s="789"/>
      <c r="BF110" s="789"/>
      <c r="BG110" s="789"/>
      <c r="BH110" s="789"/>
      <c r="BI110" s="789"/>
      <c r="BJ110" s="789"/>
      <c r="BK110" s="789"/>
      <c r="BL110" s="789"/>
      <c r="BM110" s="789"/>
      <c r="BN110" s="789"/>
      <c r="BO110" s="789"/>
      <c r="BP110" s="790"/>
      <c r="BQ110" s="799">
        <v>17385619</v>
      </c>
      <c r="BR110" s="800"/>
      <c r="BS110" s="800"/>
      <c r="BT110" s="800"/>
      <c r="BU110" s="800"/>
      <c r="BV110" s="800">
        <v>17700237</v>
      </c>
      <c r="BW110" s="800"/>
      <c r="BX110" s="800"/>
      <c r="BY110" s="800"/>
      <c r="BZ110" s="800"/>
      <c r="CA110" s="800">
        <v>16919357</v>
      </c>
      <c r="CB110" s="800"/>
      <c r="CC110" s="800"/>
      <c r="CD110" s="800"/>
      <c r="CE110" s="800"/>
      <c r="CF110" s="801">
        <v>245.3</v>
      </c>
      <c r="CG110" s="802"/>
      <c r="CH110" s="802"/>
      <c r="CI110" s="802"/>
      <c r="CJ110" s="802"/>
      <c r="CK110" s="1006" t="s">
        <v>388</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205</v>
      </c>
      <c r="DH110" s="800"/>
      <c r="DI110" s="800"/>
      <c r="DJ110" s="800"/>
      <c r="DK110" s="800"/>
      <c r="DL110" s="800" t="s">
        <v>205</v>
      </c>
      <c r="DM110" s="800"/>
      <c r="DN110" s="800"/>
      <c r="DO110" s="800"/>
      <c r="DP110" s="800"/>
      <c r="DQ110" s="800" t="s">
        <v>205</v>
      </c>
      <c r="DR110" s="800"/>
      <c r="DS110" s="800"/>
      <c r="DT110" s="800"/>
      <c r="DU110" s="800"/>
      <c r="DV110" s="803" t="s">
        <v>205</v>
      </c>
      <c r="DW110" s="803"/>
      <c r="DX110" s="803"/>
      <c r="DY110" s="803"/>
      <c r="DZ110" s="804"/>
    </row>
    <row r="111" spans="1:131" s="48" customFormat="1" ht="26.25" customHeight="1" x14ac:dyDescent="0.15">
      <c r="A111" s="805" t="s">
        <v>460</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205</v>
      </c>
      <c r="AB111" s="808"/>
      <c r="AC111" s="808"/>
      <c r="AD111" s="808"/>
      <c r="AE111" s="809"/>
      <c r="AF111" s="810" t="s">
        <v>205</v>
      </c>
      <c r="AG111" s="808"/>
      <c r="AH111" s="808"/>
      <c r="AI111" s="808"/>
      <c r="AJ111" s="809"/>
      <c r="AK111" s="810" t="s">
        <v>205</v>
      </c>
      <c r="AL111" s="808"/>
      <c r="AM111" s="808"/>
      <c r="AN111" s="808"/>
      <c r="AO111" s="809"/>
      <c r="AP111" s="811" t="s">
        <v>205</v>
      </c>
      <c r="AQ111" s="812"/>
      <c r="AR111" s="812"/>
      <c r="AS111" s="812"/>
      <c r="AT111" s="813"/>
      <c r="AU111" s="1002"/>
      <c r="AV111" s="1003"/>
      <c r="AW111" s="1003"/>
      <c r="AX111" s="1003"/>
      <c r="AY111" s="1003"/>
      <c r="AZ111" s="814" t="s">
        <v>483</v>
      </c>
      <c r="BA111" s="815"/>
      <c r="BB111" s="815"/>
      <c r="BC111" s="815"/>
      <c r="BD111" s="815"/>
      <c r="BE111" s="815"/>
      <c r="BF111" s="815"/>
      <c r="BG111" s="815"/>
      <c r="BH111" s="815"/>
      <c r="BI111" s="815"/>
      <c r="BJ111" s="815"/>
      <c r="BK111" s="815"/>
      <c r="BL111" s="815"/>
      <c r="BM111" s="815"/>
      <c r="BN111" s="815"/>
      <c r="BO111" s="815"/>
      <c r="BP111" s="816"/>
      <c r="BQ111" s="817" t="s">
        <v>205</v>
      </c>
      <c r="BR111" s="818"/>
      <c r="BS111" s="818"/>
      <c r="BT111" s="818"/>
      <c r="BU111" s="818"/>
      <c r="BV111" s="818" t="s">
        <v>205</v>
      </c>
      <c r="BW111" s="818"/>
      <c r="BX111" s="818"/>
      <c r="BY111" s="818"/>
      <c r="BZ111" s="818"/>
      <c r="CA111" s="818" t="s">
        <v>205</v>
      </c>
      <c r="CB111" s="818"/>
      <c r="CC111" s="818"/>
      <c r="CD111" s="818"/>
      <c r="CE111" s="818"/>
      <c r="CF111" s="819" t="s">
        <v>205</v>
      </c>
      <c r="CG111" s="820"/>
      <c r="CH111" s="820"/>
      <c r="CI111" s="820"/>
      <c r="CJ111" s="820"/>
      <c r="CK111" s="1008"/>
      <c r="CL111" s="1009"/>
      <c r="CM111" s="814" t="s">
        <v>140</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205</v>
      </c>
      <c r="DH111" s="818"/>
      <c r="DI111" s="818"/>
      <c r="DJ111" s="818"/>
      <c r="DK111" s="818"/>
      <c r="DL111" s="818" t="s">
        <v>205</v>
      </c>
      <c r="DM111" s="818"/>
      <c r="DN111" s="818"/>
      <c r="DO111" s="818"/>
      <c r="DP111" s="818"/>
      <c r="DQ111" s="818" t="s">
        <v>205</v>
      </c>
      <c r="DR111" s="818"/>
      <c r="DS111" s="818"/>
      <c r="DT111" s="818"/>
      <c r="DU111" s="818"/>
      <c r="DV111" s="821" t="s">
        <v>205</v>
      </c>
      <c r="DW111" s="821"/>
      <c r="DX111" s="821"/>
      <c r="DY111" s="821"/>
      <c r="DZ111" s="822"/>
    </row>
    <row r="112" spans="1:131" s="48" customFormat="1" ht="26.25" customHeight="1" x14ac:dyDescent="0.15">
      <c r="A112" s="969" t="s">
        <v>156</v>
      </c>
      <c r="B112" s="970"/>
      <c r="C112" s="815" t="s">
        <v>484</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205</v>
      </c>
      <c r="AB112" s="808"/>
      <c r="AC112" s="808"/>
      <c r="AD112" s="808"/>
      <c r="AE112" s="809"/>
      <c r="AF112" s="810" t="s">
        <v>205</v>
      </c>
      <c r="AG112" s="808"/>
      <c r="AH112" s="808"/>
      <c r="AI112" s="808"/>
      <c r="AJ112" s="809"/>
      <c r="AK112" s="810" t="s">
        <v>205</v>
      </c>
      <c r="AL112" s="808"/>
      <c r="AM112" s="808"/>
      <c r="AN112" s="808"/>
      <c r="AO112" s="809"/>
      <c r="AP112" s="811" t="s">
        <v>205</v>
      </c>
      <c r="AQ112" s="812"/>
      <c r="AR112" s="812"/>
      <c r="AS112" s="812"/>
      <c r="AT112" s="813"/>
      <c r="AU112" s="1002"/>
      <c r="AV112" s="1003"/>
      <c r="AW112" s="1003"/>
      <c r="AX112" s="1003"/>
      <c r="AY112" s="1003"/>
      <c r="AZ112" s="814" t="s">
        <v>273</v>
      </c>
      <c r="BA112" s="815"/>
      <c r="BB112" s="815"/>
      <c r="BC112" s="815"/>
      <c r="BD112" s="815"/>
      <c r="BE112" s="815"/>
      <c r="BF112" s="815"/>
      <c r="BG112" s="815"/>
      <c r="BH112" s="815"/>
      <c r="BI112" s="815"/>
      <c r="BJ112" s="815"/>
      <c r="BK112" s="815"/>
      <c r="BL112" s="815"/>
      <c r="BM112" s="815"/>
      <c r="BN112" s="815"/>
      <c r="BO112" s="815"/>
      <c r="BP112" s="816"/>
      <c r="BQ112" s="817">
        <v>3866829</v>
      </c>
      <c r="BR112" s="818"/>
      <c r="BS112" s="818"/>
      <c r="BT112" s="818"/>
      <c r="BU112" s="818"/>
      <c r="BV112" s="818">
        <v>3773731</v>
      </c>
      <c r="BW112" s="818"/>
      <c r="BX112" s="818"/>
      <c r="BY112" s="818"/>
      <c r="BZ112" s="818"/>
      <c r="CA112" s="818">
        <v>3626996</v>
      </c>
      <c r="CB112" s="818"/>
      <c r="CC112" s="818"/>
      <c r="CD112" s="818"/>
      <c r="CE112" s="818"/>
      <c r="CF112" s="819">
        <v>52.6</v>
      </c>
      <c r="CG112" s="820"/>
      <c r="CH112" s="820"/>
      <c r="CI112" s="820"/>
      <c r="CJ112" s="820"/>
      <c r="CK112" s="1008"/>
      <c r="CL112" s="1009"/>
      <c r="CM112" s="814" t="s">
        <v>397</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205</v>
      </c>
      <c r="DH112" s="818"/>
      <c r="DI112" s="818"/>
      <c r="DJ112" s="818"/>
      <c r="DK112" s="818"/>
      <c r="DL112" s="818" t="s">
        <v>205</v>
      </c>
      <c r="DM112" s="818"/>
      <c r="DN112" s="818"/>
      <c r="DO112" s="818"/>
      <c r="DP112" s="818"/>
      <c r="DQ112" s="818" t="s">
        <v>205</v>
      </c>
      <c r="DR112" s="818"/>
      <c r="DS112" s="818"/>
      <c r="DT112" s="818"/>
      <c r="DU112" s="818"/>
      <c r="DV112" s="821" t="s">
        <v>205</v>
      </c>
      <c r="DW112" s="821"/>
      <c r="DX112" s="821"/>
      <c r="DY112" s="821"/>
      <c r="DZ112" s="822"/>
    </row>
    <row r="113" spans="1:130" s="48" customFormat="1" ht="26.25" customHeight="1" x14ac:dyDescent="0.15">
      <c r="A113" s="971"/>
      <c r="B113" s="972"/>
      <c r="C113" s="815" t="s">
        <v>487</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352939</v>
      </c>
      <c r="AB113" s="808"/>
      <c r="AC113" s="808"/>
      <c r="AD113" s="808"/>
      <c r="AE113" s="809"/>
      <c r="AF113" s="810">
        <v>331671</v>
      </c>
      <c r="AG113" s="808"/>
      <c r="AH113" s="808"/>
      <c r="AI113" s="808"/>
      <c r="AJ113" s="809"/>
      <c r="AK113" s="810">
        <v>323319</v>
      </c>
      <c r="AL113" s="808"/>
      <c r="AM113" s="808"/>
      <c r="AN113" s="808"/>
      <c r="AO113" s="809"/>
      <c r="AP113" s="811">
        <v>4.7</v>
      </c>
      <c r="AQ113" s="812"/>
      <c r="AR113" s="812"/>
      <c r="AS113" s="812"/>
      <c r="AT113" s="813"/>
      <c r="AU113" s="1002"/>
      <c r="AV113" s="1003"/>
      <c r="AW113" s="1003"/>
      <c r="AX113" s="1003"/>
      <c r="AY113" s="1003"/>
      <c r="AZ113" s="814" t="s">
        <v>210</v>
      </c>
      <c r="BA113" s="815"/>
      <c r="BB113" s="815"/>
      <c r="BC113" s="815"/>
      <c r="BD113" s="815"/>
      <c r="BE113" s="815"/>
      <c r="BF113" s="815"/>
      <c r="BG113" s="815"/>
      <c r="BH113" s="815"/>
      <c r="BI113" s="815"/>
      <c r="BJ113" s="815"/>
      <c r="BK113" s="815"/>
      <c r="BL113" s="815"/>
      <c r="BM113" s="815"/>
      <c r="BN113" s="815"/>
      <c r="BO113" s="815"/>
      <c r="BP113" s="816"/>
      <c r="BQ113" s="817">
        <v>9466</v>
      </c>
      <c r="BR113" s="818"/>
      <c r="BS113" s="818"/>
      <c r="BT113" s="818"/>
      <c r="BU113" s="818"/>
      <c r="BV113" s="818">
        <v>5686</v>
      </c>
      <c r="BW113" s="818"/>
      <c r="BX113" s="818"/>
      <c r="BY113" s="818"/>
      <c r="BZ113" s="818"/>
      <c r="CA113" s="818">
        <v>2843</v>
      </c>
      <c r="CB113" s="818"/>
      <c r="CC113" s="818"/>
      <c r="CD113" s="818"/>
      <c r="CE113" s="818"/>
      <c r="CF113" s="819">
        <v>0</v>
      </c>
      <c r="CG113" s="820"/>
      <c r="CH113" s="820"/>
      <c r="CI113" s="820"/>
      <c r="CJ113" s="820"/>
      <c r="CK113" s="1008"/>
      <c r="CL113" s="1009"/>
      <c r="CM113" s="814" t="s">
        <v>408</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205</v>
      </c>
      <c r="DH113" s="808"/>
      <c r="DI113" s="808"/>
      <c r="DJ113" s="808"/>
      <c r="DK113" s="809"/>
      <c r="DL113" s="810" t="s">
        <v>205</v>
      </c>
      <c r="DM113" s="808"/>
      <c r="DN113" s="808"/>
      <c r="DO113" s="808"/>
      <c r="DP113" s="809"/>
      <c r="DQ113" s="810" t="s">
        <v>205</v>
      </c>
      <c r="DR113" s="808"/>
      <c r="DS113" s="808"/>
      <c r="DT113" s="808"/>
      <c r="DU113" s="809"/>
      <c r="DV113" s="811" t="s">
        <v>205</v>
      </c>
      <c r="DW113" s="812"/>
      <c r="DX113" s="812"/>
      <c r="DY113" s="812"/>
      <c r="DZ113" s="813"/>
    </row>
    <row r="114" spans="1:130" s="48" customFormat="1" ht="26.25" customHeight="1" x14ac:dyDescent="0.15">
      <c r="A114" s="971"/>
      <c r="B114" s="972"/>
      <c r="C114" s="815" t="s">
        <v>488</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2672</v>
      </c>
      <c r="AB114" s="808"/>
      <c r="AC114" s="808"/>
      <c r="AD114" s="808"/>
      <c r="AE114" s="809"/>
      <c r="AF114" s="810">
        <v>3401</v>
      </c>
      <c r="AG114" s="808"/>
      <c r="AH114" s="808"/>
      <c r="AI114" s="808"/>
      <c r="AJ114" s="809"/>
      <c r="AK114" s="810">
        <v>2608</v>
      </c>
      <c r="AL114" s="808"/>
      <c r="AM114" s="808"/>
      <c r="AN114" s="808"/>
      <c r="AO114" s="809"/>
      <c r="AP114" s="811">
        <v>0</v>
      </c>
      <c r="AQ114" s="812"/>
      <c r="AR114" s="812"/>
      <c r="AS114" s="812"/>
      <c r="AT114" s="813"/>
      <c r="AU114" s="1002"/>
      <c r="AV114" s="1003"/>
      <c r="AW114" s="1003"/>
      <c r="AX114" s="1003"/>
      <c r="AY114" s="1003"/>
      <c r="AZ114" s="814" t="s">
        <v>489</v>
      </c>
      <c r="BA114" s="815"/>
      <c r="BB114" s="815"/>
      <c r="BC114" s="815"/>
      <c r="BD114" s="815"/>
      <c r="BE114" s="815"/>
      <c r="BF114" s="815"/>
      <c r="BG114" s="815"/>
      <c r="BH114" s="815"/>
      <c r="BI114" s="815"/>
      <c r="BJ114" s="815"/>
      <c r="BK114" s="815"/>
      <c r="BL114" s="815"/>
      <c r="BM114" s="815"/>
      <c r="BN114" s="815"/>
      <c r="BO114" s="815"/>
      <c r="BP114" s="816"/>
      <c r="BQ114" s="817">
        <v>966310</v>
      </c>
      <c r="BR114" s="818"/>
      <c r="BS114" s="818"/>
      <c r="BT114" s="818"/>
      <c r="BU114" s="818"/>
      <c r="BV114" s="818">
        <v>832382</v>
      </c>
      <c r="BW114" s="818"/>
      <c r="BX114" s="818"/>
      <c r="BY114" s="818"/>
      <c r="BZ114" s="818"/>
      <c r="CA114" s="818">
        <v>840393</v>
      </c>
      <c r="CB114" s="818"/>
      <c r="CC114" s="818"/>
      <c r="CD114" s="818"/>
      <c r="CE114" s="818"/>
      <c r="CF114" s="819">
        <v>12.2</v>
      </c>
      <c r="CG114" s="820"/>
      <c r="CH114" s="820"/>
      <c r="CI114" s="820"/>
      <c r="CJ114" s="820"/>
      <c r="CK114" s="1008"/>
      <c r="CL114" s="1009"/>
      <c r="CM114" s="814" t="s">
        <v>490</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205</v>
      </c>
      <c r="DH114" s="808"/>
      <c r="DI114" s="808"/>
      <c r="DJ114" s="808"/>
      <c r="DK114" s="809"/>
      <c r="DL114" s="810" t="s">
        <v>205</v>
      </c>
      <c r="DM114" s="808"/>
      <c r="DN114" s="808"/>
      <c r="DO114" s="808"/>
      <c r="DP114" s="809"/>
      <c r="DQ114" s="810" t="s">
        <v>205</v>
      </c>
      <c r="DR114" s="808"/>
      <c r="DS114" s="808"/>
      <c r="DT114" s="808"/>
      <c r="DU114" s="809"/>
      <c r="DV114" s="811" t="s">
        <v>205</v>
      </c>
      <c r="DW114" s="812"/>
      <c r="DX114" s="812"/>
      <c r="DY114" s="812"/>
      <c r="DZ114" s="813"/>
    </row>
    <row r="115" spans="1:130" s="48" customFormat="1" ht="26.25" customHeight="1" x14ac:dyDescent="0.15">
      <c r="A115" s="971"/>
      <c r="B115" s="972"/>
      <c r="C115" s="815" t="s">
        <v>378</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205</v>
      </c>
      <c r="AB115" s="808"/>
      <c r="AC115" s="808"/>
      <c r="AD115" s="808"/>
      <c r="AE115" s="809"/>
      <c r="AF115" s="810" t="s">
        <v>205</v>
      </c>
      <c r="AG115" s="808"/>
      <c r="AH115" s="808"/>
      <c r="AI115" s="808"/>
      <c r="AJ115" s="809"/>
      <c r="AK115" s="810" t="s">
        <v>205</v>
      </c>
      <c r="AL115" s="808"/>
      <c r="AM115" s="808"/>
      <c r="AN115" s="808"/>
      <c r="AO115" s="809"/>
      <c r="AP115" s="811" t="s">
        <v>205</v>
      </c>
      <c r="AQ115" s="812"/>
      <c r="AR115" s="812"/>
      <c r="AS115" s="812"/>
      <c r="AT115" s="813"/>
      <c r="AU115" s="1002"/>
      <c r="AV115" s="1003"/>
      <c r="AW115" s="1003"/>
      <c r="AX115" s="1003"/>
      <c r="AY115" s="1003"/>
      <c r="AZ115" s="814" t="s">
        <v>353</v>
      </c>
      <c r="BA115" s="815"/>
      <c r="BB115" s="815"/>
      <c r="BC115" s="815"/>
      <c r="BD115" s="815"/>
      <c r="BE115" s="815"/>
      <c r="BF115" s="815"/>
      <c r="BG115" s="815"/>
      <c r="BH115" s="815"/>
      <c r="BI115" s="815"/>
      <c r="BJ115" s="815"/>
      <c r="BK115" s="815"/>
      <c r="BL115" s="815"/>
      <c r="BM115" s="815"/>
      <c r="BN115" s="815"/>
      <c r="BO115" s="815"/>
      <c r="BP115" s="816"/>
      <c r="BQ115" s="817" t="s">
        <v>205</v>
      </c>
      <c r="BR115" s="818"/>
      <c r="BS115" s="818"/>
      <c r="BT115" s="818"/>
      <c r="BU115" s="818"/>
      <c r="BV115" s="818" t="s">
        <v>205</v>
      </c>
      <c r="BW115" s="818"/>
      <c r="BX115" s="818"/>
      <c r="BY115" s="818"/>
      <c r="BZ115" s="818"/>
      <c r="CA115" s="818" t="s">
        <v>205</v>
      </c>
      <c r="CB115" s="818"/>
      <c r="CC115" s="818"/>
      <c r="CD115" s="818"/>
      <c r="CE115" s="818"/>
      <c r="CF115" s="819" t="s">
        <v>205</v>
      </c>
      <c r="CG115" s="820"/>
      <c r="CH115" s="820"/>
      <c r="CI115" s="820"/>
      <c r="CJ115" s="820"/>
      <c r="CK115" s="1008"/>
      <c r="CL115" s="1009"/>
      <c r="CM115" s="814" t="s">
        <v>34</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205</v>
      </c>
      <c r="DH115" s="808"/>
      <c r="DI115" s="808"/>
      <c r="DJ115" s="808"/>
      <c r="DK115" s="809"/>
      <c r="DL115" s="810" t="s">
        <v>205</v>
      </c>
      <c r="DM115" s="808"/>
      <c r="DN115" s="808"/>
      <c r="DO115" s="808"/>
      <c r="DP115" s="809"/>
      <c r="DQ115" s="810" t="s">
        <v>205</v>
      </c>
      <c r="DR115" s="808"/>
      <c r="DS115" s="808"/>
      <c r="DT115" s="808"/>
      <c r="DU115" s="809"/>
      <c r="DV115" s="811" t="s">
        <v>205</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205</v>
      </c>
      <c r="AB116" s="808"/>
      <c r="AC116" s="808"/>
      <c r="AD116" s="808"/>
      <c r="AE116" s="809"/>
      <c r="AF116" s="810" t="s">
        <v>205</v>
      </c>
      <c r="AG116" s="808"/>
      <c r="AH116" s="808"/>
      <c r="AI116" s="808"/>
      <c r="AJ116" s="809"/>
      <c r="AK116" s="810" t="s">
        <v>205</v>
      </c>
      <c r="AL116" s="808"/>
      <c r="AM116" s="808"/>
      <c r="AN116" s="808"/>
      <c r="AO116" s="809"/>
      <c r="AP116" s="811" t="s">
        <v>205</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205</v>
      </c>
      <c r="BR116" s="818"/>
      <c r="BS116" s="818"/>
      <c r="BT116" s="818"/>
      <c r="BU116" s="818"/>
      <c r="BV116" s="818" t="s">
        <v>205</v>
      </c>
      <c r="BW116" s="818"/>
      <c r="BX116" s="818"/>
      <c r="BY116" s="818"/>
      <c r="BZ116" s="818"/>
      <c r="CA116" s="818" t="s">
        <v>205</v>
      </c>
      <c r="CB116" s="818"/>
      <c r="CC116" s="818"/>
      <c r="CD116" s="818"/>
      <c r="CE116" s="818"/>
      <c r="CF116" s="819" t="s">
        <v>205</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205</v>
      </c>
      <c r="DH116" s="808"/>
      <c r="DI116" s="808"/>
      <c r="DJ116" s="808"/>
      <c r="DK116" s="809"/>
      <c r="DL116" s="810" t="s">
        <v>205</v>
      </c>
      <c r="DM116" s="808"/>
      <c r="DN116" s="808"/>
      <c r="DO116" s="808"/>
      <c r="DP116" s="809"/>
      <c r="DQ116" s="810" t="s">
        <v>205</v>
      </c>
      <c r="DR116" s="808"/>
      <c r="DS116" s="808"/>
      <c r="DT116" s="808"/>
      <c r="DU116" s="809"/>
      <c r="DV116" s="811" t="s">
        <v>205</v>
      </c>
      <c r="DW116" s="812"/>
      <c r="DX116" s="812"/>
      <c r="DY116" s="812"/>
      <c r="DZ116" s="813"/>
    </row>
    <row r="117" spans="1:130" s="48" customFormat="1" ht="26.25" customHeight="1" x14ac:dyDescent="0.15">
      <c r="A117" s="782" t="s">
        <v>277</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329</v>
      </c>
      <c r="Z117" s="784"/>
      <c r="AA117" s="829">
        <v>2102644</v>
      </c>
      <c r="AB117" s="830"/>
      <c r="AC117" s="830"/>
      <c r="AD117" s="830"/>
      <c r="AE117" s="831"/>
      <c r="AF117" s="832">
        <v>2096356</v>
      </c>
      <c r="AG117" s="830"/>
      <c r="AH117" s="830"/>
      <c r="AI117" s="830"/>
      <c r="AJ117" s="831"/>
      <c r="AK117" s="832">
        <v>2077212</v>
      </c>
      <c r="AL117" s="830"/>
      <c r="AM117" s="830"/>
      <c r="AN117" s="830"/>
      <c r="AO117" s="831"/>
      <c r="AP117" s="833"/>
      <c r="AQ117" s="834"/>
      <c r="AR117" s="834"/>
      <c r="AS117" s="834"/>
      <c r="AT117" s="835"/>
      <c r="AU117" s="1002"/>
      <c r="AV117" s="1003"/>
      <c r="AW117" s="1003"/>
      <c r="AX117" s="1003"/>
      <c r="AY117" s="1003"/>
      <c r="AZ117" s="836" t="s">
        <v>491</v>
      </c>
      <c r="BA117" s="837"/>
      <c r="BB117" s="837"/>
      <c r="BC117" s="837"/>
      <c r="BD117" s="837"/>
      <c r="BE117" s="837"/>
      <c r="BF117" s="837"/>
      <c r="BG117" s="837"/>
      <c r="BH117" s="837"/>
      <c r="BI117" s="837"/>
      <c r="BJ117" s="837"/>
      <c r="BK117" s="837"/>
      <c r="BL117" s="837"/>
      <c r="BM117" s="837"/>
      <c r="BN117" s="837"/>
      <c r="BO117" s="837"/>
      <c r="BP117" s="838"/>
      <c r="BQ117" s="817" t="s">
        <v>205</v>
      </c>
      <c r="BR117" s="818"/>
      <c r="BS117" s="818"/>
      <c r="BT117" s="818"/>
      <c r="BU117" s="818"/>
      <c r="BV117" s="818" t="s">
        <v>205</v>
      </c>
      <c r="BW117" s="818"/>
      <c r="BX117" s="818"/>
      <c r="BY117" s="818"/>
      <c r="BZ117" s="818"/>
      <c r="CA117" s="818" t="s">
        <v>205</v>
      </c>
      <c r="CB117" s="818"/>
      <c r="CC117" s="818"/>
      <c r="CD117" s="818"/>
      <c r="CE117" s="818"/>
      <c r="CF117" s="819" t="s">
        <v>205</v>
      </c>
      <c r="CG117" s="820"/>
      <c r="CH117" s="820"/>
      <c r="CI117" s="820"/>
      <c r="CJ117" s="820"/>
      <c r="CK117" s="1008"/>
      <c r="CL117" s="1009"/>
      <c r="CM117" s="814" t="s">
        <v>345</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205</v>
      </c>
      <c r="DH117" s="808"/>
      <c r="DI117" s="808"/>
      <c r="DJ117" s="808"/>
      <c r="DK117" s="809"/>
      <c r="DL117" s="810" t="s">
        <v>205</v>
      </c>
      <c r="DM117" s="808"/>
      <c r="DN117" s="808"/>
      <c r="DO117" s="808"/>
      <c r="DP117" s="809"/>
      <c r="DQ117" s="810" t="s">
        <v>205</v>
      </c>
      <c r="DR117" s="808"/>
      <c r="DS117" s="808"/>
      <c r="DT117" s="808"/>
      <c r="DU117" s="809"/>
      <c r="DV117" s="811" t="s">
        <v>205</v>
      </c>
      <c r="DW117" s="812"/>
      <c r="DX117" s="812"/>
      <c r="DY117" s="812"/>
      <c r="DZ117" s="813"/>
    </row>
    <row r="118" spans="1:130" s="48" customFormat="1" ht="26.25" customHeight="1" x14ac:dyDescent="0.15">
      <c r="A118" s="782" t="s">
        <v>98</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436</v>
      </c>
      <c r="AB118" s="783"/>
      <c r="AC118" s="783"/>
      <c r="AD118" s="783"/>
      <c r="AE118" s="784"/>
      <c r="AF118" s="785" t="s">
        <v>480</v>
      </c>
      <c r="AG118" s="783"/>
      <c r="AH118" s="783"/>
      <c r="AI118" s="783"/>
      <c r="AJ118" s="784"/>
      <c r="AK118" s="785" t="s">
        <v>391</v>
      </c>
      <c r="AL118" s="783"/>
      <c r="AM118" s="783"/>
      <c r="AN118" s="783"/>
      <c r="AO118" s="784"/>
      <c r="AP118" s="785" t="s">
        <v>481</v>
      </c>
      <c r="AQ118" s="783"/>
      <c r="AR118" s="783"/>
      <c r="AS118" s="783"/>
      <c r="AT118" s="786"/>
      <c r="AU118" s="1002"/>
      <c r="AV118" s="1003"/>
      <c r="AW118" s="1003"/>
      <c r="AX118" s="1003"/>
      <c r="AY118" s="1003"/>
      <c r="AZ118" s="839" t="s">
        <v>492</v>
      </c>
      <c r="BA118" s="823"/>
      <c r="BB118" s="823"/>
      <c r="BC118" s="823"/>
      <c r="BD118" s="823"/>
      <c r="BE118" s="823"/>
      <c r="BF118" s="823"/>
      <c r="BG118" s="823"/>
      <c r="BH118" s="823"/>
      <c r="BI118" s="823"/>
      <c r="BJ118" s="823"/>
      <c r="BK118" s="823"/>
      <c r="BL118" s="823"/>
      <c r="BM118" s="823"/>
      <c r="BN118" s="823"/>
      <c r="BO118" s="823"/>
      <c r="BP118" s="824"/>
      <c r="BQ118" s="840" t="s">
        <v>205</v>
      </c>
      <c r="BR118" s="841"/>
      <c r="BS118" s="841"/>
      <c r="BT118" s="841"/>
      <c r="BU118" s="841"/>
      <c r="BV118" s="841" t="s">
        <v>205</v>
      </c>
      <c r="BW118" s="841"/>
      <c r="BX118" s="841"/>
      <c r="BY118" s="841"/>
      <c r="BZ118" s="841"/>
      <c r="CA118" s="841" t="s">
        <v>205</v>
      </c>
      <c r="CB118" s="841"/>
      <c r="CC118" s="841"/>
      <c r="CD118" s="841"/>
      <c r="CE118" s="841"/>
      <c r="CF118" s="819" t="s">
        <v>205</v>
      </c>
      <c r="CG118" s="820"/>
      <c r="CH118" s="820"/>
      <c r="CI118" s="820"/>
      <c r="CJ118" s="820"/>
      <c r="CK118" s="1008"/>
      <c r="CL118" s="1009"/>
      <c r="CM118" s="814" t="s">
        <v>493</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205</v>
      </c>
      <c r="DH118" s="808"/>
      <c r="DI118" s="808"/>
      <c r="DJ118" s="808"/>
      <c r="DK118" s="809"/>
      <c r="DL118" s="810" t="s">
        <v>205</v>
      </c>
      <c r="DM118" s="808"/>
      <c r="DN118" s="808"/>
      <c r="DO118" s="808"/>
      <c r="DP118" s="809"/>
      <c r="DQ118" s="810" t="s">
        <v>205</v>
      </c>
      <c r="DR118" s="808"/>
      <c r="DS118" s="808"/>
      <c r="DT118" s="808"/>
      <c r="DU118" s="809"/>
      <c r="DV118" s="811" t="s">
        <v>205</v>
      </c>
      <c r="DW118" s="812"/>
      <c r="DX118" s="812"/>
      <c r="DY118" s="812"/>
      <c r="DZ118" s="813"/>
    </row>
    <row r="119" spans="1:130" s="48" customFormat="1" ht="26.25" customHeight="1" x14ac:dyDescent="0.15">
      <c r="A119" s="1012" t="s">
        <v>388</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205</v>
      </c>
      <c r="AB119" s="792"/>
      <c r="AC119" s="792"/>
      <c r="AD119" s="792"/>
      <c r="AE119" s="793"/>
      <c r="AF119" s="794" t="s">
        <v>205</v>
      </c>
      <c r="AG119" s="792"/>
      <c r="AH119" s="792"/>
      <c r="AI119" s="792"/>
      <c r="AJ119" s="793"/>
      <c r="AK119" s="794" t="s">
        <v>205</v>
      </c>
      <c r="AL119" s="792"/>
      <c r="AM119" s="792"/>
      <c r="AN119" s="792"/>
      <c r="AO119" s="793"/>
      <c r="AP119" s="795" t="s">
        <v>205</v>
      </c>
      <c r="AQ119" s="796"/>
      <c r="AR119" s="796"/>
      <c r="AS119" s="796"/>
      <c r="AT119" s="797"/>
      <c r="AU119" s="1004"/>
      <c r="AV119" s="1005"/>
      <c r="AW119" s="1005"/>
      <c r="AX119" s="1005"/>
      <c r="AY119" s="1005"/>
      <c r="AZ119" s="69" t="s">
        <v>277</v>
      </c>
      <c r="BA119" s="69"/>
      <c r="BB119" s="69"/>
      <c r="BC119" s="69"/>
      <c r="BD119" s="69"/>
      <c r="BE119" s="69"/>
      <c r="BF119" s="69"/>
      <c r="BG119" s="69"/>
      <c r="BH119" s="69"/>
      <c r="BI119" s="69"/>
      <c r="BJ119" s="69"/>
      <c r="BK119" s="69"/>
      <c r="BL119" s="69"/>
      <c r="BM119" s="69"/>
      <c r="BN119" s="69"/>
      <c r="BO119" s="828" t="s">
        <v>173</v>
      </c>
      <c r="BP119" s="842"/>
      <c r="BQ119" s="840">
        <v>22228224</v>
      </c>
      <c r="BR119" s="841"/>
      <c r="BS119" s="841"/>
      <c r="BT119" s="841"/>
      <c r="BU119" s="841"/>
      <c r="BV119" s="841">
        <v>22312036</v>
      </c>
      <c r="BW119" s="841"/>
      <c r="BX119" s="841"/>
      <c r="BY119" s="841"/>
      <c r="BZ119" s="841"/>
      <c r="CA119" s="841">
        <v>21389589</v>
      </c>
      <c r="CB119" s="841"/>
      <c r="CC119" s="841"/>
      <c r="CD119" s="841"/>
      <c r="CE119" s="841"/>
      <c r="CF119" s="843"/>
      <c r="CG119" s="844"/>
      <c r="CH119" s="844"/>
      <c r="CI119" s="844"/>
      <c r="CJ119" s="845"/>
      <c r="CK119" s="1010"/>
      <c r="CL119" s="1011"/>
      <c r="CM119" s="839" t="s">
        <v>494</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205</v>
      </c>
      <c r="DH119" s="847"/>
      <c r="DI119" s="847"/>
      <c r="DJ119" s="847"/>
      <c r="DK119" s="848"/>
      <c r="DL119" s="849" t="s">
        <v>205</v>
      </c>
      <c r="DM119" s="847"/>
      <c r="DN119" s="847"/>
      <c r="DO119" s="847"/>
      <c r="DP119" s="848"/>
      <c r="DQ119" s="849" t="s">
        <v>205</v>
      </c>
      <c r="DR119" s="847"/>
      <c r="DS119" s="847"/>
      <c r="DT119" s="847"/>
      <c r="DU119" s="848"/>
      <c r="DV119" s="850" t="s">
        <v>205</v>
      </c>
      <c r="DW119" s="851"/>
      <c r="DX119" s="851"/>
      <c r="DY119" s="851"/>
      <c r="DZ119" s="852"/>
    </row>
    <row r="120" spans="1:130" s="48" customFormat="1" ht="26.25" customHeight="1" x14ac:dyDescent="0.15">
      <c r="A120" s="1013"/>
      <c r="B120" s="1009"/>
      <c r="C120" s="814" t="s">
        <v>140</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205</v>
      </c>
      <c r="AB120" s="808"/>
      <c r="AC120" s="808"/>
      <c r="AD120" s="808"/>
      <c r="AE120" s="809"/>
      <c r="AF120" s="810" t="s">
        <v>205</v>
      </c>
      <c r="AG120" s="808"/>
      <c r="AH120" s="808"/>
      <c r="AI120" s="808"/>
      <c r="AJ120" s="809"/>
      <c r="AK120" s="810" t="s">
        <v>205</v>
      </c>
      <c r="AL120" s="808"/>
      <c r="AM120" s="808"/>
      <c r="AN120" s="808"/>
      <c r="AO120" s="809"/>
      <c r="AP120" s="811" t="s">
        <v>205</v>
      </c>
      <c r="AQ120" s="812"/>
      <c r="AR120" s="812"/>
      <c r="AS120" s="812"/>
      <c r="AT120" s="813"/>
      <c r="AU120" s="975" t="s">
        <v>485</v>
      </c>
      <c r="AV120" s="976"/>
      <c r="AW120" s="976"/>
      <c r="AX120" s="976"/>
      <c r="AY120" s="977"/>
      <c r="AZ120" s="798" t="s">
        <v>220</v>
      </c>
      <c r="BA120" s="789"/>
      <c r="BB120" s="789"/>
      <c r="BC120" s="789"/>
      <c r="BD120" s="789"/>
      <c r="BE120" s="789"/>
      <c r="BF120" s="789"/>
      <c r="BG120" s="789"/>
      <c r="BH120" s="789"/>
      <c r="BI120" s="789"/>
      <c r="BJ120" s="789"/>
      <c r="BK120" s="789"/>
      <c r="BL120" s="789"/>
      <c r="BM120" s="789"/>
      <c r="BN120" s="789"/>
      <c r="BO120" s="789"/>
      <c r="BP120" s="790"/>
      <c r="BQ120" s="799">
        <v>7900040</v>
      </c>
      <c r="BR120" s="800"/>
      <c r="BS120" s="800"/>
      <c r="BT120" s="800"/>
      <c r="BU120" s="800"/>
      <c r="BV120" s="800">
        <v>7972801</v>
      </c>
      <c r="BW120" s="800"/>
      <c r="BX120" s="800"/>
      <c r="BY120" s="800"/>
      <c r="BZ120" s="800"/>
      <c r="CA120" s="800">
        <v>8306494</v>
      </c>
      <c r="CB120" s="800"/>
      <c r="CC120" s="800"/>
      <c r="CD120" s="800"/>
      <c r="CE120" s="800"/>
      <c r="CF120" s="801">
        <v>120.4</v>
      </c>
      <c r="CG120" s="802"/>
      <c r="CH120" s="802"/>
      <c r="CI120" s="802"/>
      <c r="CJ120" s="802"/>
      <c r="CK120" s="983" t="s">
        <v>274</v>
      </c>
      <c r="CL120" s="984"/>
      <c r="CM120" s="984"/>
      <c r="CN120" s="984"/>
      <c r="CO120" s="985"/>
      <c r="CP120" s="853" t="s">
        <v>45</v>
      </c>
      <c r="CQ120" s="854"/>
      <c r="CR120" s="854"/>
      <c r="CS120" s="854"/>
      <c r="CT120" s="854"/>
      <c r="CU120" s="854"/>
      <c r="CV120" s="854"/>
      <c r="CW120" s="854"/>
      <c r="CX120" s="854"/>
      <c r="CY120" s="854"/>
      <c r="CZ120" s="854"/>
      <c r="DA120" s="854"/>
      <c r="DB120" s="854"/>
      <c r="DC120" s="854"/>
      <c r="DD120" s="854"/>
      <c r="DE120" s="854"/>
      <c r="DF120" s="855"/>
      <c r="DG120" s="799">
        <v>1739526</v>
      </c>
      <c r="DH120" s="800"/>
      <c r="DI120" s="800"/>
      <c r="DJ120" s="800"/>
      <c r="DK120" s="800"/>
      <c r="DL120" s="800">
        <v>1691302</v>
      </c>
      <c r="DM120" s="800"/>
      <c r="DN120" s="800"/>
      <c r="DO120" s="800"/>
      <c r="DP120" s="800"/>
      <c r="DQ120" s="800">
        <v>1629146</v>
      </c>
      <c r="DR120" s="800"/>
      <c r="DS120" s="800"/>
      <c r="DT120" s="800"/>
      <c r="DU120" s="800"/>
      <c r="DV120" s="803">
        <v>23.6</v>
      </c>
      <c r="DW120" s="803"/>
      <c r="DX120" s="803"/>
      <c r="DY120" s="803"/>
      <c r="DZ120" s="804"/>
    </row>
    <row r="121" spans="1:130" s="48" customFormat="1" ht="26.25" customHeight="1" x14ac:dyDescent="0.15">
      <c r="A121" s="1013"/>
      <c r="B121" s="1009"/>
      <c r="C121" s="836" t="s">
        <v>143</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205</v>
      </c>
      <c r="AB121" s="808"/>
      <c r="AC121" s="808"/>
      <c r="AD121" s="808"/>
      <c r="AE121" s="809"/>
      <c r="AF121" s="810" t="s">
        <v>205</v>
      </c>
      <c r="AG121" s="808"/>
      <c r="AH121" s="808"/>
      <c r="AI121" s="808"/>
      <c r="AJ121" s="809"/>
      <c r="AK121" s="810" t="s">
        <v>205</v>
      </c>
      <c r="AL121" s="808"/>
      <c r="AM121" s="808"/>
      <c r="AN121" s="808"/>
      <c r="AO121" s="809"/>
      <c r="AP121" s="811" t="s">
        <v>205</v>
      </c>
      <c r="AQ121" s="812"/>
      <c r="AR121" s="812"/>
      <c r="AS121" s="812"/>
      <c r="AT121" s="813"/>
      <c r="AU121" s="978"/>
      <c r="AV121" s="979"/>
      <c r="AW121" s="979"/>
      <c r="AX121" s="979"/>
      <c r="AY121" s="980"/>
      <c r="AZ121" s="814" t="s">
        <v>495</v>
      </c>
      <c r="BA121" s="815"/>
      <c r="BB121" s="815"/>
      <c r="BC121" s="815"/>
      <c r="BD121" s="815"/>
      <c r="BE121" s="815"/>
      <c r="BF121" s="815"/>
      <c r="BG121" s="815"/>
      <c r="BH121" s="815"/>
      <c r="BI121" s="815"/>
      <c r="BJ121" s="815"/>
      <c r="BK121" s="815"/>
      <c r="BL121" s="815"/>
      <c r="BM121" s="815"/>
      <c r="BN121" s="815"/>
      <c r="BO121" s="815"/>
      <c r="BP121" s="816"/>
      <c r="BQ121" s="817">
        <v>15121</v>
      </c>
      <c r="BR121" s="818"/>
      <c r="BS121" s="818"/>
      <c r="BT121" s="818"/>
      <c r="BU121" s="818"/>
      <c r="BV121" s="818">
        <v>7609</v>
      </c>
      <c r="BW121" s="818"/>
      <c r="BX121" s="818"/>
      <c r="BY121" s="818"/>
      <c r="BZ121" s="818"/>
      <c r="CA121" s="818">
        <v>2537</v>
      </c>
      <c r="CB121" s="818"/>
      <c r="CC121" s="818"/>
      <c r="CD121" s="818"/>
      <c r="CE121" s="818"/>
      <c r="CF121" s="819">
        <v>0</v>
      </c>
      <c r="CG121" s="820"/>
      <c r="CH121" s="820"/>
      <c r="CI121" s="820"/>
      <c r="CJ121" s="820"/>
      <c r="CK121" s="986"/>
      <c r="CL121" s="987"/>
      <c r="CM121" s="987"/>
      <c r="CN121" s="987"/>
      <c r="CO121" s="988"/>
      <c r="CP121" s="856" t="s">
        <v>469</v>
      </c>
      <c r="CQ121" s="857"/>
      <c r="CR121" s="857"/>
      <c r="CS121" s="857"/>
      <c r="CT121" s="857"/>
      <c r="CU121" s="857"/>
      <c r="CV121" s="857"/>
      <c r="CW121" s="857"/>
      <c r="CX121" s="857"/>
      <c r="CY121" s="857"/>
      <c r="CZ121" s="857"/>
      <c r="DA121" s="857"/>
      <c r="DB121" s="857"/>
      <c r="DC121" s="857"/>
      <c r="DD121" s="857"/>
      <c r="DE121" s="857"/>
      <c r="DF121" s="858"/>
      <c r="DG121" s="817">
        <v>1059623</v>
      </c>
      <c r="DH121" s="818"/>
      <c r="DI121" s="818"/>
      <c r="DJ121" s="818"/>
      <c r="DK121" s="818"/>
      <c r="DL121" s="818">
        <v>1103796</v>
      </c>
      <c r="DM121" s="818"/>
      <c r="DN121" s="818"/>
      <c r="DO121" s="818"/>
      <c r="DP121" s="818"/>
      <c r="DQ121" s="818">
        <v>1082352</v>
      </c>
      <c r="DR121" s="818"/>
      <c r="DS121" s="818"/>
      <c r="DT121" s="818"/>
      <c r="DU121" s="818"/>
      <c r="DV121" s="821">
        <v>15.7</v>
      </c>
      <c r="DW121" s="821"/>
      <c r="DX121" s="821"/>
      <c r="DY121" s="821"/>
      <c r="DZ121" s="822"/>
    </row>
    <row r="122" spans="1:130" s="48" customFormat="1" ht="26.25" customHeight="1" x14ac:dyDescent="0.15">
      <c r="A122" s="1013"/>
      <c r="B122" s="1009"/>
      <c r="C122" s="814" t="s">
        <v>490</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205</v>
      </c>
      <c r="AB122" s="808"/>
      <c r="AC122" s="808"/>
      <c r="AD122" s="808"/>
      <c r="AE122" s="809"/>
      <c r="AF122" s="810" t="s">
        <v>205</v>
      </c>
      <c r="AG122" s="808"/>
      <c r="AH122" s="808"/>
      <c r="AI122" s="808"/>
      <c r="AJ122" s="809"/>
      <c r="AK122" s="810" t="s">
        <v>205</v>
      </c>
      <c r="AL122" s="808"/>
      <c r="AM122" s="808"/>
      <c r="AN122" s="808"/>
      <c r="AO122" s="809"/>
      <c r="AP122" s="811" t="s">
        <v>205</v>
      </c>
      <c r="AQ122" s="812"/>
      <c r="AR122" s="812"/>
      <c r="AS122" s="812"/>
      <c r="AT122" s="813"/>
      <c r="AU122" s="978"/>
      <c r="AV122" s="979"/>
      <c r="AW122" s="979"/>
      <c r="AX122" s="979"/>
      <c r="AY122" s="980"/>
      <c r="AZ122" s="839" t="s">
        <v>497</v>
      </c>
      <c r="BA122" s="823"/>
      <c r="BB122" s="823"/>
      <c r="BC122" s="823"/>
      <c r="BD122" s="823"/>
      <c r="BE122" s="823"/>
      <c r="BF122" s="823"/>
      <c r="BG122" s="823"/>
      <c r="BH122" s="823"/>
      <c r="BI122" s="823"/>
      <c r="BJ122" s="823"/>
      <c r="BK122" s="823"/>
      <c r="BL122" s="823"/>
      <c r="BM122" s="823"/>
      <c r="BN122" s="823"/>
      <c r="BO122" s="823"/>
      <c r="BP122" s="824"/>
      <c r="BQ122" s="840">
        <v>15706574</v>
      </c>
      <c r="BR122" s="841"/>
      <c r="BS122" s="841"/>
      <c r="BT122" s="841"/>
      <c r="BU122" s="841"/>
      <c r="BV122" s="841">
        <v>15373283</v>
      </c>
      <c r="BW122" s="841"/>
      <c r="BX122" s="841"/>
      <c r="BY122" s="841"/>
      <c r="BZ122" s="841"/>
      <c r="CA122" s="841">
        <v>14697699</v>
      </c>
      <c r="CB122" s="841"/>
      <c r="CC122" s="841"/>
      <c r="CD122" s="841"/>
      <c r="CE122" s="841"/>
      <c r="CF122" s="859">
        <v>213.1</v>
      </c>
      <c r="CG122" s="860"/>
      <c r="CH122" s="860"/>
      <c r="CI122" s="860"/>
      <c r="CJ122" s="860"/>
      <c r="CK122" s="986"/>
      <c r="CL122" s="987"/>
      <c r="CM122" s="987"/>
      <c r="CN122" s="987"/>
      <c r="CO122" s="988"/>
      <c r="CP122" s="856" t="s">
        <v>471</v>
      </c>
      <c r="CQ122" s="857"/>
      <c r="CR122" s="857"/>
      <c r="CS122" s="857"/>
      <c r="CT122" s="857"/>
      <c r="CU122" s="857"/>
      <c r="CV122" s="857"/>
      <c r="CW122" s="857"/>
      <c r="CX122" s="857"/>
      <c r="CY122" s="857"/>
      <c r="CZ122" s="857"/>
      <c r="DA122" s="857"/>
      <c r="DB122" s="857"/>
      <c r="DC122" s="857"/>
      <c r="DD122" s="857"/>
      <c r="DE122" s="857"/>
      <c r="DF122" s="858"/>
      <c r="DG122" s="817">
        <v>852778</v>
      </c>
      <c r="DH122" s="818"/>
      <c r="DI122" s="818"/>
      <c r="DJ122" s="818"/>
      <c r="DK122" s="818"/>
      <c r="DL122" s="818">
        <v>790053</v>
      </c>
      <c r="DM122" s="818"/>
      <c r="DN122" s="818"/>
      <c r="DO122" s="818"/>
      <c r="DP122" s="818"/>
      <c r="DQ122" s="818">
        <v>739805</v>
      </c>
      <c r="DR122" s="818"/>
      <c r="DS122" s="818"/>
      <c r="DT122" s="818"/>
      <c r="DU122" s="818"/>
      <c r="DV122" s="821">
        <v>10.7</v>
      </c>
      <c r="DW122" s="821"/>
      <c r="DX122" s="821"/>
      <c r="DY122" s="821"/>
      <c r="DZ122" s="822"/>
    </row>
    <row r="123" spans="1:130" s="48" customFormat="1" ht="26.25" customHeight="1" x14ac:dyDescent="0.15">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205</v>
      </c>
      <c r="AB123" s="808"/>
      <c r="AC123" s="808"/>
      <c r="AD123" s="808"/>
      <c r="AE123" s="809"/>
      <c r="AF123" s="810" t="s">
        <v>205</v>
      </c>
      <c r="AG123" s="808"/>
      <c r="AH123" s="808"/>
      <c r="AI123" s="808"/>
      <c r="AJ123" s="809"/>
      <c r="AK123" s="810" t="s">
        <v>205</v>
      </c>
      <c r="AL123" s="808"/>
      <c r="AM123" s="808"/>
      <c r="AN123" s="808"/>
      <c r="AO123" s="809"/>
      <c r="AP123" s="811" t="s">
        <v>205</v>
      </c>
      <c r="AQ123" s="812"/>
      <c r="AR123" s="812"/>
      <c r="AS123" s="812"/>
      <c r="AT123" s="813"/>
      <c r="AU123" s="981"/>
      <c r="AV123" s="982"/>
      <c r="AW123" s="982"/>
      <c r="AX123" s="982"/>
      <c r="AY123" s="982"/>
      <c r="AZ123" s="69" t="s">
        <v>277</v>
      </c>
      <c r="BA123" s="69"/>
      <c r="BB123" s="69"/>
      <c r="BC123" s="69"/>
      <c r="BD123" s="69"/>
      <c r="BE123" s="69"/>
      <c r="BF123" s="69"/>
      <c r="BG123" s="69"/>
      <c r="BH123" s="69"/>
      <c r="BI123" s="69"/>
      <c r="BJ123" s="69"/>
      <c r="BK123" s="69"/>
      <c r="BL123" s="69"/>
      <c r="BM123" s="69"/>
      <c r="BN123" s="69"/>
      <c r="BO123" s="828" t="s">
        <v>498</v>
      </c>
      <c r="BP123" s="842"/>
      <c r="BQ123" s="861">
        <v>23621735</v>
      </c>
      <c r="BR123" s="862"/>
      <c r="BS123" s="862"/>
      <c r="BT123" s="862"/>
      <c r="BU123" s="862"/>
      <c r="BV123" s="862">
        <v>23353693</v>
      </c>
      <c r="BW123" s="862"/>
      <c r="BX123" s="862"/>
      <c r="BY123" s="862"/>
      <c r="BZ123" s="862"/>
      <c r="CA123" s="862">
        <v>23006730</v>
      </c>
      <c r="CB123" s="862"/>
      <c r="CC123" s="862"/>
      <c r="CD123" s="862"/>
      <c r="CE123" s="862"/>
      <c r="CF123" s="843"/>
      <c r="CG123" s="844"/>
      <c r="CH123" s="844"/>
      <c r="CI123" s="844"/>
      <c r="CJ123" s="845"/>
      <c r="CK123" s="986"/>
      <c r="CL123" s="987"/>
      <c r="CM123" s="987"/>
      <c r="CN123" s="987"/>
      <c r="CO123" s="988"/>
      <c r="CP123" s="856" t="s">
        <v>472</v>
      </c>
      <c r="CQ123" s="857"/>
      <c r="CR123" s="857"/>
      <c r="CS123" s="857"/>
      <c r="CT123" s="857"/>
      <c r="CU123" s="857"/>
      <c r="CV123" s="857"/>
      <c r="CW123" s="857"/>
      <c r="CX123" s="857"/>
      <c r="CY123" s="857"/>
      <c r="CZ123" s="857"/>
      <c r="DA123" s="857"/>
      <c r="DB123" s="857"/>
      <c r="DC123" s="857"/>
      <c r="DD123" s="857"/>
      <c r="DE123" s="857"/>
      <c r="DF123" s="858"/>
      <c r="DG123" s="807">
        <v>203094</v>
      </c>
      <c r="DH123" s="808"/>
      <c r="DI123" s="808"/>
      <c r="DJ123" s="808"/>
      <c r="DK123" s="809"/>
      <c r="DL123" s="810">
        <v>176322</v>
      </c>
      <c r="DM123" s="808"/>
      <c r="DN123" s="808"/>
      <c r="DO123" s="808"/>
      <c r="DP123" s="809"/>
      <c r="DQ123" s="810">
        <v>161454</v>
      </c>
      <c r="DR123" s="808"/>
      <c r="DS123" s="808"/>
      <c r="DT123" s="808"/>
      <c r="DU123" s="809"/>
      <c r="DV123" s="811">
        <v>2.2999999999999998</v>
      </c>
      <c r="DW123" s="812"/>
      <c r="DX123" s="812"/>
      <c r="DY123" s="812"/>
      <c r="DZ123" s="813"/>
    </row>
    <row r="124" spans="1:130" s="48" customFormat="1" ht="26.25" customHeight="1" x14ac:dyDescent="0.15">
      <c r="A124" s="1013"/>
      <c r="B124" s="1009"/>
      <c r="C124" s="814" t="s">
        <v>345</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205</v>
      </c>
      <c r="AB124" s="808"/>
      <c r="AC124" s="808"/>
      <c r="AD124" s="808"/>
      <c r="AE124" s="809"/>
      <c r="AF124" s="810" t="s">
        <v>205</v>
      </c>
      <c r="AG124" s="808"/>
      <c r="AH124" s="808"/>
      <c r="AI124" s="808"/>
      <c r="AJ124" s="809"/>
      <c r="AK124" s="810" t="s">
        <v>205</v>
      </c>
      <c r="AL124" s="808"/>
      <c r="AM124" s="808"/>
      <c r="AN124" s="808"/>
      <c r="AO124" s="809"/>
      <c r="AP124" s="811" t="s">
        <v>205</v>
      </c>
      <c r="AQ124" s="812"/>
      <c r="AR124" s="812"/>
      <c r="AS124" s="812"/>
      <c r="AT124" s="813"/>
      <c r="AU124" s="863" t="s">
        <v>499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205</v>
      </c>
      <c r="BR124" s="867"/>
      <c r="BS124" s="867"/>
      <c r="BT124" s="867"/>
      <c r="BU124" s="867"/>
      <c r="BV124" s="867" t="s">
        <v>205</v>
      </c>
      <c r="BW124" s="867"/>
      <c r="BX124" s="867"/>
      <c r="BY124" s="867"/>
      <c r="BZ124" s="867"/>
      <c r="CA124" s="867" t="s">
        <v>205</v>
      </c>
      <c r="CB124" s="867"/>
      <c r="CC124" s="867"/>
      <c r="CD124" s="867"/>
      <c r="CE124" s="867"/>
      <c r="CF124" s="868"/>
      <c r="CG124" s="869"/>
      <c r="CH124" s="869"/>
      <c r="CI124" s="869"/>
      <c r="CJ124" s="870"/>
      <c r="CK124" s="989"/>
      <c r="CL124" s="989"/>
      <c r="CM124" s="989"/>
      <c r="CN124" s="989"/>
      <c r="CO124" s="990"/>
      <c r="CP124" s="856" t="s">
        <v>500</v>
      </c>
      <c r="CQ124" s="857"/>
      <c r="CR124" s="857"/>
      <c r="CS124" s="857"/>
      <c r="CT124" s="857"/>
      <c r="CU124" s="857"/>
      <c r="CV124" s="857"/>
      <c r="CW124" s="857"/>
      <c r="CX124" s="857"/>
      <c r="CY124" s="857"/>
      <c r="CZ124" s="857"/>
      <c r="DA124" s="857"/>
      <c r="DB124" s="857"/>
      <c r="DC124" s="857"/>
      <c r="DD124" s="857"/>
      <c r="DE124" s="857"/>
      <c r="DF124" s="858"/>
      <c r="DG124" s="846">
        <v>11808</v>
      </c>
      <c r="DH124" s="847"/>
      <c r="DI124" s="847"/>
      <c r="DJ124" s="847"/>
      <c r="DK124" s="848"/>
      <c r="DL124" s="849">
        <v>12258</v>
      </c>
      <c r="DM124" s="847"/>
      <c r="DN124" s="847"/>
      <c r="DO124" s="847"/>
      <c r="DP124" s="848"/>
      <c r="DQ124" s="849">
        <v>14239</v>
      </c>
      <c r="DR124" s="847"/>
      <c r="DS124" s="847"/>
      <c r="DT124" s="847"/>
      <c r="DU124" s="848"/>
      <c r="DV124" s="850">
        <v>0.2</v>
      </c>
      <c r="DW124" s="851"/>
      <c r="DX124" s="851"/>
      <c r="DY124" s="851"/>
      <c r="DZ124" s="852"/>
    </row>
    <row r="125" spans="1:130" s="48" customFormat="1" ht="26.25" customHeight="1" x14ac:dyDescent="0.15">
      <c r="A125" s="1013"/>
      <c r="B125" s="1009"/>
      <c r="C125" s="814" t="s">
        <v>493</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205</v>
      </c>
      <c r="AB125" s="808"/>
      <c r="AC125" s="808"/>
      <c r="AD125" s="808"/>
      <c r="AE125" s="809"/>
      <c r="AF125" s="810" t="s">
        <v>205</v>
      </c>
      <c r="AG125" s="808"/>
      <c r="AH125" s="808"/>
      <c r="AI125" s="808"/>
      <c r="AJ125" s="809"/>
      <c r="AK125" s="810" t="s">
        <v>205</v>
      </c>
      <c r="AL125" s="808"/>
      <c r="AM125" s="808"/>
      <c r="AN125" s="808"/>
      <c r="AO125" s="809"/>
      <c r="AP125" s="811" t="s">
        <v>205</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501</v>
      </c>
      <c r="CL125" s="984"/>
      <c r="CM125" s="984"/>
      <c r="CN125" s="984"/>
      <c r="CO125" s="985"/>
      <c r="CP125" s="798" t="s">
        <v>147</v>
      </c>
      <c r="CQ125" s="789"/>
      <c r="CR125" s="789"/>
      <c r="CS125" s="789"/>
      <c r="CT125" s="789"/>
      <c r="CU125" s="789"/>
      <c r="CV125" s="789"/>
      <c r="CW125" s="789"/>
      <c r="CX125" s="789"/>
      <c r="CY125" s="789"/>
      <c r="CZ125" s="789"/>
      <c r="DA125" s="789"/>
      <c r="DB125" s="789"/>
      <c r="DC125" s="789"/>
      <c r="DD125" s="789"/>
      <c r="DE125" s="789"/>
      <c r="DF125" s="790"/>
      <c r="DG125" s="799" t="s">
        <v>205</v>
      </c>
      <c r="DH125" s="800"/>
      <c r="DI125" s="800"/>
      <c r="DJ125" s="800"/>
      <c r="DK125" s="800"/>
      <c r="DL125" s="800" t="s">
        <v>205</v>
      </c>
      <c r="DM125" s="800"/>
      <c r="DN125" s="800"/>
      <c r="DO125" s="800"/>
      <c r="DP125" s="800"/>
      <c r="DQ125" s="800" t="s">
        <v>205</v>
      </c>
      <c r="DR125" s="800"/>
      <c r="DS125" s="800"/>
      <c r="DT125" s="800"/>
      <c r="DU125" s="800"/>
      <c r="DV125" s="803" t="s">
        <v>205</v>
      </c>
      <c r="DW125" s="803"/>
      <c r="DX125" s="803"/>
      <c r="DY125" s="803"/>
      <c r="DZ125" s="804"/>
    </row>
    <row r="126" spans="1:130" s="48" customFormat="1" ht="26.25" customHeight="1" x14ac:dyDescent="0.15">
      <c r="A126" s="1013"/>
      <c r="B126" s="1009"/>
      <c r="C126" s="814" t="s">
        <v>494</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205</v>
      </c>
      <c r="AB126" s="808"/>
      <c r="AC126" s="808"/>
      <c r="AD126" s="808"/>
      <c r="AE126" s="809"/>
      <c r="AF126" s="810" t="s">
        <v>205</v>
      </c>
      <c r="AG126" s="808"/>
      <c r="AH126" s="808"/>
      <c r="AI126" s="808"/>
      <c r="AJ126" s="809"/>
      <c r="AK126" s="810" t="s">
        <v>205</v>
      </c>
      <c r="AL126" s="808"/>
      <c r="AM126" s="808"/>
      <c r="AN126" s="808"/>
      <c r="AO126" s="809"/>
      <c r="AP126" s="811" t="s">
        <v>205</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423</v>
      </c>
      <c r="CQ126" s="815"/>
      <c r="CR126" s="815"/>
      <c r="CS126" s="815"/>
      <c r="CT126" s="815"/>
      <c r="CU126" s="815"/>
      <c r="CV126" s="815"/>
      <c r="CW126" s="815"/>
      <c r="CX126" s="815"/>
      <c r="CY126" s="815"/>
      <c r="CZ126" s="815"/>
      <c r="DA126" s="815"/>
      <c r="DB126" s="815"/>
      <c r="DC126" s="815"/>
      <c r="DD126" s="815"/>
      <c r="DE126" s="815"/>
      <c r="DF126" s="816"/>
      <c r="DG126" s="817" t="s">
        <v>205</v>
      </c>
      <c r="DH126" s="818"/>
      <c r="DI126" s="818"/>
      <c r="DJ126" s="818"/>
      <c r="DK126" s="818"/>
      <c r="DL126" s="818" t="s">
        <v>205</v>
      </c>
      <c r="DM126" s="818"/>
      <c r="DN126" s="818"/>
      <c r="DO126" s="818"/>
      <c r="DP126" s="818"/>
      <c r="DQ126" s="818" t="s">
        <v>205</v>
      </c>
      <c r="DR126" s="818"/>
      <c r="DS126" s="818"/>
      <c r="DT126" s="818"/>
      <c r="DU126" s="818"/>
      <c r="DV126" s="821" t="s">
        <v>205</v>
      </c>
      <c r="DW126" s="821"/>
      <c r="DX126" s="821"/>
      <c r="DY126" s="821"/>
      <c r="DZ126" s="822"/>
    </row>
    <row r="127" spans="1:130" s="48" customFormat="1" ht="26.25" customHeight="1" x14ac:dyDescent="0.15">
      <c r="A127" s="1014"/>
      <c r="B127" s="1011"/>
      <c r="C127" s="839" t="s">
        <v>85</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205</v>
      </c>
      <c r="AB127" s="808"/>
      <c r="AC127" s="808"/>
      <c r="AD127" s="808"/>
      <c r="AE127" s="809"/>
      <c r="AF127" s="810" t="s">
        <v>205</v>
      </c>
      <c r="AG127" s="808"/>
      <c r="AH127" s="808"/>
      <c r="AI127" s="808"/>
      <c r="AJ127" s="809"/>
      <c r="AK127" s="810" t="s">
        <v>205</v>
      </c>
      <c r="AL127" s="808"/>
      <c r="AM127" s="808"/>
      <c r="AN127" s="808"/>
      <c r="AO127" s="809"/>
      <c r="AP127" s="811" t="s">
        <v>205</v>
      </c>
      <c r="AQ127" s="812"/>
      <c r="AR127" s="812"/>
      <c r="AS127" s="812"/>
      <c r="AT127" s="813"/>
      <c r="AU127" s="56"/>
      <c r="AV127" s="56"/>
      <c r="AW127" s="56"/>
      <c r="AX127" s="871" t="s">
        <v>504</v>
      </c>
      <c r="AY127" s="872"/>
      <c r="AZ127" s="872"/>
      <c r="BA127" s="872"/>
      <c r="BB127" s="872"/>
      <c r="BC127" s="872"/>
      <c r="BD127" s="872"/>
      <c r="BE127" s="873"/>
      <c r="BF127" s="874" t="s">
        <v>121</v>
      </c>
      <c r="BG127" s="872"/>
      <c r="BH127" s="872"/>
      <c r="BI127" s="872"/>
      <c r="BJ127" s="872"/>
      <c r="BK127" s="872"/>
      <c r="BL127" s="873"/>
      <c r="BM127" s="874" t="s">
        <v>424</v>
      </c>
      <c r="BN127" s="872"/>
      <c r="BO127" s="872"/>
      <c r="BP127" s="872"/>
      <c r="BQ127" s="872"/>
      <c r="BR127" s="872"/>
      <c r="BS127" s="873"/>
      <c r="BT127" s="874" t="s">
        <v>413</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417</v>
      </c>
      <c r="CQ127" s="815"/>
      <c r="CR127" s="815"/>
      <c r="CS127" s="815"/>
      <c r="CT127" s="815"/>
      <c r="CU127" s="815"/>
      <c r="CV127" s="815"/>
      <c r="CW127" s="815"/>
      <c r="CX127" s="815"/>
      <c r="CY127" s="815"/>
      <c r="CZ127" s="815"/>
      <c r="DA127" s="815"/>
      <c r="DB127" s="815"/>
      <c r="DC127" s="815"/>
      <c r="DD127" s="815"/>
      <c r="DE127" s="815"/>
      <c r="DF127" s="816"/>
      <c r="DG127" s="817" t="s">
        <v>205</v>
      </c>
      <c r="DH127" s="818"/>
      <c r="DI127" s="818"/>
      <c r="DJ127" s="818"/>
      <c r="DK127" s="818"/>
      <c r="DL127" s="818" t="s">
        <v>205</v>
      </c>
      <c r="DM127" s="818"/>
      <c r="DN127" s="818"/>
      <c r="DO127" s="818"/>
      <c r="DP127" s="818"/>
      <c r="DQ127" s="818" t="s">
        <v>205</v>
      </c>
      <c r="DR127" s="818"/>
      <c r="DS127" s="818"/>
      <c r="DT127" s="818"/>
      <c r="DU127" s="818"/>
      <c r="DV127" s="821" t="s">
        <v>205</v>
      </c>
      <c r="DW127" s="821"/>
      <c r="DX127" s="821"/>
      <c r="DY127" s="821"/>
      <c r="DZ127" s="822"/>
    </row>
    <row r="128" spans="1:130" s="48" customFormat="1" ht="26.25" customHeight="1" x14ac:dyDescent="0.15">
      <c r="A128" s="876" t="s">
        <v>505</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8841</v>
      </c>
      <c r="AB128" s="792"/>
      <c r="AC128" s="792"/>
      <c r="AD128" s="792"/>
      <c r="AE128" s="793"/>
      <c r="AF128" s="794">
        <v>7788</v>
      </c>
      <c r="AG128" s="792"/>
      <c r="AH128" s="792"/>
      <c r="AI128" s="792"/>
      <c r="AJ128" s="793"/>
      <c r="AK128" s="794">
        <v>5423</v>
      </c>
      <c r="AL128" s="792"/>
      <c r="AM128" s="792"/>
      <c r="AN128" s="792"/>
      <c r="AO128" s="793"/>
      <c r="AP128" s="880"/>
      <c r="AQ128" s="881"/>
      <c r="AR128" s="881"/>
      <c r="AS128" s="881"/>
      <c r="AT128" s="882"/>
      <c r="AU128" s="56"/>
      <c r="AV128" s="56"/>
      <c r="AW128" s="56"/>
      <c r="AX128" s="788" t="s">
        <v>313</v>
      </c>
      <c r="AY128" s="789"/>
      <c r="AZ128" s="789"/>
      <c r="BA128" s="789"/>
      <c r="BB128" s="789"/>
      <c r="BC128" s="789"/>
      <c r="BD128" s="789"/>
      <c r="BE128" s="790"/>
      <c r="BF128" s="883" t="s">
        <v>205</v>
      </c>
      <c r="BG128" s="884"/>
      <c r="BH128" s="884"/>
      <c r="BI128" s="884"/>
      <c r="BJ128" s="884"/>
      <c r="BK128" s="884"/>
      <c r="BL128" s="885"/>
      <c r="BM128" s="883">
        <v>13.67</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403</v>
      </c>
      <c r="CQ128" s="682"/>
      <c r="CR128" s="682"/>
      <c r="CS128" s="682"/>
      <c r="CT128" s="682"/>
      <c r="CU128" s="682"/>
      <c r="CV128" s="682"/>
      <c r="CW128" s="682"/>
      <c r="CX128" s="682"/>
      <c r="CY128" s="682"/>
      <c r="CZ128" s="682"/>
      <c r="DA128" s="682"/>
      <c r="DB128" s="682"/>
      <c r="DC128" s="682"/>
      <c r="DD128" s="682"/>
      <c r="DE128" s="682"/>
      <c r="DF128" s="888"/>
      <c r="DG128" s="889" t="s">
        <v>205</v>
      </c>
      <c r="DH128" s="890"/>
      <c r="DI128" s="890"/>
      <c r="DJ128" s="890"/>
      <c r="DK128" s="890"/>
      <c r="DL128" s="890" t="s">
        <v>205</v>
      </c>
      <c r="DM128" s="890"/>
      <c r="DN128" s="890"/>
      <c r="DO128" s="890"/>
      <c r="DP128" s="890"/>
      <c r="DQ128" s="890" t="s">
        <v>205</v>
      </c>
      <c r="DR128" s="890"/>
      <c r="DS128" s="890"/>
      <c r="DT128" s="890"/>
      <c r="DU128" s="890"/>
      <c r="DV128" s="891" t="s">
        <v>205</v>
      </c>
      <c r="DW128" s="891"/>
      <c r="DX128" s="891"/>
      <c r="DY128" s="891"/>
      <c r="DZ128" s="892"/>
    </row>
    <row r="129" spans="1:131" s="48" customFormat="1" ht="26.25" customHeight="1" x14ac:dyDescent="0.15">
      <c r="A129" s="805" t="s">
        <v>177</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240</v>
      </c>
      <c r="X129" s="894"/>
      <c r="Y129" s="894"/>
      <c r="Z129" s="895"/>
      <c r="AA129" s="807">
        <v>8177579</v>
      </c>
      <c r="AB129" s="808"/>
      <c r="AC129" s="808"/>
      <c r="AD129" s="808"/>
      <c r="AE129" s="809"/>
      <c r="AF129" s="810">
        <v>8510448</v>
      </c>
      <c r="AG129" s="808"/>
      <c r="AH129" s="808"/>
      <c r="AI129" s="808"/>
      <c r="AJ129" s="809"/>
      <c r="AK129" s="810">
        <v>8332088</v>
      </c>
      <c r="AL129" s="808"/>
      <c r="AM129" s="808"/>
      <c r="AN129" s="808"/>
      <c r="AO129" s="809"/>
      <c r="AP129" s="896"/>
      <c r="AQ129" s="897"/>
      <c r="AR129" s="897"/>
      <c r="AS129" s="897"/>
      <c r="AT129" s="898"/>
      <c r="AU129" s="67"/>
      <c r="AV129" s="67"/>
      <c r="AW129" s="67"/>
      <c r="AX129" s="899" t="s">
        <v>119</v>
      </c>
      <c r="AY129" s="815"/>
      <c r="AZ129" s="815"/>
      <c r="BA129" s="815"/>
      <c r="BB129" s="815"/>
      <c r="BC129" s="815"/>
      <c r="BD129" s="815"/>
      <c r="BE129" s="816"/>
      <c r="BF129" s="900" t="s">
        <v>205</v>
      </c>
      <c r="BG129" s="901"/>
      <c r="BH129" s="901"/>
      <c r="BI129" s="901"/>
      <c r="BJ129" s="901"/>
      <c r="BK129" s="901"/>
      <c r="BL129" s="902"/>
      <c r="BM129" s="900">
        <v>18.670000000000002</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506</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507</v>
      </c>
      <c r="X130" s="894"/>
      <c r="Y130" s="894"/>
      <c r="Z130" s="895"/>
      <c r="AA130" s="807">
        <v>1453505</v>
      </c>
      <c r="AB130" s="808"/>
      <c r="AC130" s="808"/>
      <c r="AD130" s="808"/>
      <c r="AE130" s="809"/>
      <c r="AF130" s="810">
        <v>1454702</v>
      </c>
      <c r="AG130" s="808"/>
      <c r="AH130" s="808"/>
      <c r="AI130" s="808"/>
      <c r="AJ130" s="809"/>
      <c r="AK130" s="810">
        <v>1434017</v>
      </c>
      <c r="AL130" s="808"/>
      <c r="AM130" s="808"/>
      <c r="AN130" s="808"/>
      <c r="AO130" s="809"/>
      <c r="AP130" s="896"/>
      <c r="AQ130" s="897"/>
      <c r="AR130" s="897"/>
      <c r="AS130" s="897"/>
      <c r="AT130" s="898"/>
      <c r="AU130" s="67"/>
      <c r="AV130" s="67"/>
      <c r="AW130" s="67"/>
      <c r="AX130" s="899" t="s">
        <v>438</v>
      </c>
      <c r="AY130" s="815"/>
      <c r="AZ130" s="815"/>
      <c r="BA130" s="815"/>
      <c r="BB130" s="815"/>
      <c r="BC130" s="815"/>
      <c r="BD130" s="815"/>
      <c r="BE130" s="816"/>
      <c r="BF130" s="904">
        <v>9.1999999999999993</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180</v>
      </c>
      <c r="X131" s="911"/>
      <c r="Y131" s="911"/>
      <c r="Z131" s="912"/>
      <c r="AA131" s="846">
        <v>6724074</v>
      </c>
      <c r="AB131" s="847"/>
      <c r="AC131" s="847"/>
      <c r="AD131" s="847"/>
      <c r="AE131" s="848"/>
      <c r="AF131" s="849">
        <v>7055746</v>
      </c>
      <c r="AG131" s="847"/>
      <c r="AH131" s="847"/>
      <c r="AI131" s="847"/>
      <c r="AJ131" s="848"/>
      <c r="AK131" s="849">
        <v>6898071</v>
      </c>
      <c r="AL131" s="847"/>
      <c r="AM131" s="847"/>
      <c r="AN131" s="847"/>
      <c r="AO131" s="848"/>
      <c r="AP131" s="913"/>
      <c r="AQ131" s="914"/>
      <c r="AR131" s="914"/>
      <c r="AS131" s="914"/>
      <c r="AT131" s="915"/>
      <c r="AU131" s="67"/>
      <c r="AV131" s="67"/>
      <c r="AW131" s="67"/>
      <c r="AX131" s="916" t="s">
        <v>67</v>
      </c>
      <c r="AY131" s="682"/>
      <c r="AZ131" s="682"/>
      <c r="BA131" s="682"/>
      <c r="BB131" s="682"/>
      <c r="BC131" s="682"/>
      <c r="BD131" s="682"/>
      <c r="BE131" s="888"/>
      <c r="BF131" s="917" t="s">
        <v>205</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31</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508</v>
      </c>
      <c r="W132" s="923"/>
      <c r="X132" s="923"/>
      <c r="Y132" s="923"/>
      <c r="Z132" s="924"/>
      <c r="AA132" s="925">
        <v>9.52247105</v>
      </c>
      <c r="AB132" s="926"/>
      <c r="AC132" s="926"/>
      <c r="AD132" s="926"/>
      <c r="AE132" s="927"/>
      <c r="AF132" s="928">
        <v>8.9836850699999999</v>
      </c>
      <c r="AG132" s="926"/>
      <c r="AH132" s="926"/>
      <c r="AI132" s="926"/>
      <c r="AJ132" s="927"/>
      <c r="AK132" s="928">
        <v>9.2456572280000007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59</v>
      </c>
      <c r="W133" s="930"/>
      <c r="X133" s="930"/>
      <c r="Y133" s="930"/>
      <c r="Z133" s="931"/>
      <c r="AA133" s="932">
        <v>8.6999999999999993</v>
      </c>
      <c r="AB133" s="933"/>
      <c r="AC133" s="933"/>
      <c r="AD133" s="933"/>
      <c r="AE133" s="934"/>
      <c r="AF133" s="932">
        <v>9</v>
      </c>
      <c r="AG133" s="933"/>
      <c r="AH133" s="933"/>
      <c r="AI133" s="933"/>
      <c r="AJ133" s="934"/>
      <c r="AK133" s="932">
        <v>9.1999999999999993</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DwgRjswzn8I+krf6PyLsTshX8u+p2N7Haz1JNP8XTQMgZiHsZuQhJhQGOCSP8R0/feUHUQ+L6j1tVc6OmGwg==" saltValue="fdUZBHM36bxMgcHrdcldu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5B6/lHLcvZasvpuSslKzAa/SaUzXJydZ/u062nzEGNWQcan8dcWZAZ3OAAgMoBi7e0o/hcRcqIvUxdaA8sWRKw==" saltValue="ESZdJ1fkb0KHVwaflSDCB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cF6Tv2l1OKshHOBngkp9qHPRjtZm6sKkj6IUYqHi73XyBmkSzQMpq/tvuveFtixVLyMThMJfeVQrv7tKxqwYA==" saltValue="InZIpIRfAgmTxwdbkBa/0w==" spinCount="100000" sheet="1" objects="1" scenarios="1"/>
  <phoneticPr fontId="6"/>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89</v>
      </c>
      <c r="AP7" s="127"/>
      <c r="AQ7" s="138" t="s">
        <v>167</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510</v>
      </c>
      <c r="AQ8" s="139" t="s">
        <v>511</v>
      </c>
      <c r="AR8" s="153" t="s">
        <v>512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473</v>
      </c>
      <c r="AL9" s="1016"/>
      <c r="AM9" s="1016"/>
      <c r="AN9" s="1017"/>
      <c r="AO9" s="117">
        <v>2431970</v>
      </c>
      <c r="AP9" s="117">
        <v>113094</v>
      </c>
      <c r="AQ9" s="140">
        <v>65553</v>
      </c>
      <c r="AR9" s="154">
        <v>72.5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212</v>
      </c>
      <c r="AL10" s="1016"/>
      <c r="AM10" s="1016"/>
      <c r="AN10" s="1017"/>
      <c r="AO10" s="118">
        <v>369611</v>
      </c>
      <c r="AP10" s="118">
        <v>17188</v>
      </c>
      <c r="AQ10" s="141">
        <v>8503</v>
      </c>
      <c r="AR10" s="155">
        <v>102.1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401</v>
      </c>
      <c r="AL11" s="1016"/>
      <c r="AM11" s="1016"/>
      <c r="AN11" s="1017"/>
      <c r="AO11" s="118">
        <v>99374</v>
      </c>
      <c r="AP11" s="118">
        <v>4621</v>
      </c>
      <c r="AQ11" s="141">
        <v>289</v>
      </c>
      <c r="AR11" s="155">
        <v>1499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238</v>
      </c>
      <c r="AL12" s="1016"/>
      <c r="AM12" s="1016"/>
      <c r="AN12" s="1017"/>
      <c r="AO12" s="118" t="s">
        <v>205</v>
      </c>
      <c r="AP12" s="118" t="s">
        <v>205</v>
      </c>
      <c r="AQ12" s="141">
        <v>23</v>
      </c>
      <c r="AR12" s="155" t="s">
        <v>205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513</v>
      </c>
      <c r="AL13" s="1016"/>
      <c r="AM13" s="1016"/>
      <c r="AN13" s="1017"/>
      <c r="AO13" s="118">
        <v>143816</v>
      </c>
      <c r="AP13" s="118">
        <v>6688</v>
      </c>
      <c r="AQ13" s="141">
        <v>2667</v>
      </c>
      <c r="AR13" s="155">
        <v>150.80000000000001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514</v>
      </c>
      <c r="AL14" s="1016"/>
      <c r="AM14" s="1016"/>
      <c r="AN14" s="1017"/>
      <c r="AO14" s="118">
        <v>49249</v>
      </c>
      <c r="AP14" s="118">
        <v>2290</v>
      </c>
      <c r="AQ14" s="141">
        <v>1163</v>
      </c>
      <c r="AR14" s="155">
        <v>96.9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316</v>
      </c>
      <c r="AL15" s="1019"/>
      <c r="AM15" s="1019"/>
      <c r="AN15" s="1020"/>
      <c r="AO15" s="118">
        <v>-103345</v>
      </c>
      <c r="AP15" s="118">
        <v>-4806</v>
      </c>
      <c r="AQ15" s="141">
        <v>-4250</v>
      </c>
      <c r="AR15" s="155">
        <v>13.1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277</v>
      </c>
      <c r="AL16" s="1019"/>
      <c r="AM16" s="1019"/>
      <c r="AN16" s="1020"/>
      <c r="AO16" s="118">
        <v>2990675</v>
      </c>
      <c r="AP16" s="118">
        <v>139075</v>
      </c>
      <c r="AQ16" s="141">
        <v>73949</v>
      </c>
      <c r="AR16" s="155">
        <v>88.1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515</v>
      </c>
      <c r="AP20" s="129" t="s">
        <v>343</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516</v>
      </c>
      <c r="AL21" s="1022"/>
      <c r="AM21" s="1022"/>
      <c r="AN21" s="1023"/>
      <c r="AO21" s="120">
        <v>12.28</v>
      </c>
      <c r="AP21" s="130">
        <v>6.65</v>
      </c>
      <c r="AQ21" s="143">
        <v>5.63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517</v>
      </c>
      <c r="AL22" s="1022"/>
      <c r="AM22" s="1022"/>
      <c r="AN22" s="1023"/>
      <c r="AO22" s="121">
        <v>97.1</v>
      </c>
      <c r="AP22" s="131">
        <v>97</v>
      </c>
      <c r="AQ22" s="144">
        <v>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518</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89</v>
      </c>
      <c r="AP30" s="127"/>
      <c r="AQ30" s="138" t="s">
        <v>167</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510</v>
      </c>
      <c r="AQ31" s="139" t="s">
        <v>511</v>
      </c>
      <c r="AR31" s="153" t="s">
        <v>512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519</v>
      </c>
      <c r="AL32" s="1026"/>
      <c r="AM32" s="1026"/>
      <c r="AN32" s="1027"/>
      <c r="AO32" s="118">
        <v>1751285</v>
      </c>
      <c r="AP32" s="118">
        <v>81440</v>
      </c>
      <c r="AQ32" s="145">
        <v>33124</v>
      </c>
      <c r="AR32" s="155">
        <v>145.9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520</v>
      </c>
      <c r="AL33" s="1026"/>
      <c r="AM33" s="1026"/>
      <c r="AN33" s="1027"/>
      <c r="AO33" s="118" t="s">
        <v>205</v>
      </c>
      <c r="AP33" s="118" t="s">
        <v>205</v>
      </c>
      <c r="AQ33" s="145" t="s">
        <v>205</v>
      </c>
      <c r="AR33" s="155" t="s">
        <v>205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522</v>
      </c>
      <c r="AL34" s="1026"/>
      <c r="AM34" s="1026"/>
      <c r="AN34" s="1027"/>
      <c r="AO34" s="118" t="s">
        <v>205</v>
      </c>
      <c r="AP34" s="118" t="s">
        <v>205</v>
      </c>
      <c r="AQ34" s="145" t="s">
        <v>205</v>
      </c>
      <c r="AR34" s="155" t="s">
        <v>205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523</v>
      </c>
      <c r="AL35" s="1026"/>
      <c r="AM35" s="1026"/>
      <c r="AN35" s="1027"/>
      <c r="AO35" s="118">
        <v>323319</v>
      </c>
      <c r="AP35" s="118">
        <v>15035</v>
      </c>
      <c r="AQ35" s="145">
        <v>9022</v>
      </c>
      <c r="AR35" s="155">
        <v>66.599999999999994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36</v>
      </c>
      <c r="AL36" s="1026"/>
      <c r="AM36" s="1026"/>
      <c r="AN36" s="1027"/>
      <c r="AO36" s="118">
        <v>2608</v>
      </c>
      <c r="AP36" s="118">
        <v>121</v>
      </c>
      <c r="AQ36" s="145">
        <v>1987</v>
      </c>
      <c r="AR36" s="155">
        <v>-93.9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356</v>
      </c>
      <c r="AL37" s="1026"/>
      <c r="AM37" s="1026"/>
      <c r="AN37" s="1027"/>
      <c r="AO37" s="118" t="s">
        <v>205</v>
      </c>
      <c r="AP37" s="118" t="s">
        <v>205</v>
      </c>
      <c r="AQ37" s="145">
        <v>678</v>
      </c>
      <c r="AR37" s="155" t="s">
        <v>205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524</v>
      </c>
      <c r="AL38" s="1029"/>
      <c r="AM38" s="1029"/>
      <c r="AN38" s="1030"/>
      <c r="AO38" s="122" t="s">
        <v>205</v>
      </c>
      <c r="AP38" s="122" t="s">
        <v>205</v>
      </c>
      <c r="AQ38" s="146">
        <v>0</v>
      </c>
      <c r="AR38" s="144" t="s">
        <v>205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57</v>
      </c>
      <c r="AL39" s="1029"/>
      <c r="AM39" s="1029"/>
      <c r="AN39" s="1030"/>
      <c r="AO39" s="118">
        <v>-5423</v>
      </c>
      <c r="AP39" s="118">
        <v>-252</v>
      </c>
      <c r="AQ39" s="145">
        <v>-3119</v>
      </c>
      <c r="AR39" s="155">
        <v>-91.9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525</v>
      </c>
      <c r="AL40" s="1026"/>
      <c r="AM40" s="1026"/>
      <c r="AN40" s="1027"/>
      <c r="AO40" s="118">
        <v>-1434017</v>
      </c>
      <c r="AP40" s="118">
        <v>-66686</v>
      </c>
      <c r="AQ40" s="145">
        <v>-27108</v>
      </c>
      <c r="AR40" s="155">
        <v>146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637772</v>
      </c>
      <c r="AP41" s="118">
        <v>29658</v>
      </c>
      <c r="AQ41" s="145">
        <v>14583</v>
      </c>
      <c r="AR41" s="155">
        <v>103.4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526</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89</v>
      </c>
      <c r="AN49" s="1034" t="s">
        <v>447</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502</v>
      </c>
      <c r="AO50" s="124" t="s">
        <v>503</v>
      </c>
      <c r="AP50" s="135" t="s">
        <v>529</v>
      </c>
      <c r="AQ50" s="148" t="s">
        <v>384</v>
      </c>
      <c r="AR50" s="158" t="s">
        <v>530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531</v>
      </c>
      <c r="AL51" s="103"/>
      <c r="AM51" s="108">
        <v>3007997</v>
      </c>
      <c r="AN51" s="115">
        <v>130646</v>
      </c>
      <c r="AO51" s="125">
        <v>-21.3</v>
      </c>
      <c r="AP51" s="136">
        <v>47387</v>
      </c>
      <c r="AQ51" s="149">
        <v>-9.1999999999999993</v>
      </c>
      <c r="AR51" s="159">
        <v>-12.1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969120</v>
      </c>
      <c r="AN52" s="116">
        <v>42092</v>
      </c>
      <c r="AO52" s="126">
        <v>-9.6999999999999993</v>
      </c>
      <c r="AP52" s="137">
        <v>24928</v>
      </c>
      <c r="AQ52" s="150">
        <v>0.3</v>
      </c>
      <c r="AR52" s="160">
        <v>-10</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532</v>
      </c>
      <c r="AL53" s="103"/>
      <c r="AM53" s="108">
        <v>4469349</v>
      </c>
      <c r="AN53" s="115">
        <v>198048</v>
      </c>
      <c r="AO53" s="125">
        <v>51.6</v>
      </c>
      <c r="AP53" s="136">
        <v>51264</v>
      </c>
      <c r="AQ53" s="149">
        <v>8.1999999999999993</v>
      </c>
      <c r="AR53" s="159">
        <v>43.4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1882449</v>
      </c>
      <c r="AN54" s="116">
        <v>83416</v>
      </c>
      <c r="AO54" s="126">
        <v>98.2</v>
      </c>
      <c r="AP54" s="137">
        <v>26040</v>
      </c>
      <c r="AQ54" s="150">
        <v>4.5</v>
      </c>
      <c r="AR54" s="160">
        <v>93.7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486</v>
      </c>
      <c r="AL55" s="103"/>
      <c r="AM55" s="108">
        <v>3575982</v>
      </c>
      <c r="AN55" s="115">
        <v>160827</v>
      </c>
      <c r="AO55" s="125">
        <v>-18.8</v>
      </c>
      <c r="AP55" s="136">
        <v>52068</v>
      </c>
      <c r="AQ55" s="149">
        <v>1.6</v>
      </c>
      <c r="AR55" s="159">
        <v>-20.399999999999999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1598278</v>
      </c>
      <c r="AN56" s="116">
        <v>71881</v>
      </c>
      <c r="AO56" s="126">
        <v>-13.8</v>
      </c>
      <c r="AP56" s="137">
        <v>26936</v>
      </c>
      <c r="AQ56" s="150">
        <v>3.4</v>
      </c>
      <c r="AR56" s="160">
        <v>-17.2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533</v>
      </c>
      <c r="AL57" s="103"/>
      <c r="AM57" s="108">
        <v>3083444</v>
      </c>
      <c r="AN57" s="115">
        <v>141015</v>
      </c>
      <c r="AO57" s="125">
        <v>-12.3</v>
      </c>
      <c r="AP57" s="136">
        <v>47161</v>
      </c>
      <c r="AQ57" s="149">
        <v>-9.4</v>
      </c>
      <c r="AR57" s="159">
        <v>-2.9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1285709</v>
      </c>
      <c r="AN58" s="116">
        <v>58799</v>
      </c>
      <c r="AO58" s="126">
        <v>-18.2</v>
      </c>
      <c r="AP58" s="137">
        <v>24595</v>
      </c>
      <c r="AQ58" s="150">
        <v>-8.6999999999999993</v>
      </c>
      <c r="AR58" s="160">
        <v>-9.5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141</v>
      </c>
      <c r="AL59" s="103"/>
      <c r="AM59" s="108">
        <v>1888760</v>
      </c>
      <c r="AN59" s="115">
        <v>87833</v>
      </c>
      <c r="AO59" s="125">
        <v>-37.700000000000003</v>
      </c>
      <c r="AP59" s="136">
        <v>43423</v>
      </c>
      <c r="AQ59" s="149">
        <v>-7.9</v>
      </c>
      <c r="AR59" s="159">
        <v>-29.8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691695</v>
      </c>
      <c r="AN60" s="116">
        <v>32166</v>
      </c>
      <c r="AO60" s="126">
        <v>-45.3</v>
      </c>
      <c r="AP60" s="137">
        <v>22207</v>
      </c>
      <c r="AQ60" s="150">
        <v>-9.6999999999999993</v>
      </c>
      <c r="AR60" s="160">
        <v>-35.6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534</v>
      </c>
      <c r="AL61" s="106"/>
      <c r="AM61" s="108">
        <v>3205106</v>
      </c>
      <c r="AN61" s="115">
        <v>143674</v>
      </c>
      <c r="AO61" s="125">
        <v>-7.7</v>
      </c>
      <c r="AP61" s="136">
        <v>48261</v>
      </c>
      <c r="AQ61" s="151">
        <v>-3.3</v>
      </c>
      <c r="AR61" s="159">
        <v>-4.4000000000000004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1285450</v>
      </c>
      <c r="AN62" s="116">
        <v>57671</v>
      </c>
      <c r="AO62" s="126">
        <v>2.2000000000000002</v>
      </c>
      <c r="AP62" s="137">
        <v>24941</v>
      </c>
      <c r="AQ62" s="150">
        <v>-2</v>
      </c>
      <c r="AR62" s="160">
        <v>4.2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ZRQ2RkHGqF6MXUjQQ0u+RPTA+4hlQmJzz+3NhpwTEUDKGUdNCdP/NrjZsgdoEfur6BzDJWHcqqQD2tldRWTv0Q==" saltValue="rDfSJJmIBGggflTQGljnL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0" spans="125:125" ht="13.5" hidden="1" customHeight="1" x14ac:dyDescent="0.15"/>
    <row r="121" spans="125:125" ht="13.5" hidden="1" customHeight="1" x14ac:dyDescent="0.15">
      <c r="DU121" s="78"/>
    </row>
  </sheetData>
  <sheetProtection algorithmName="SHA-512" hashValue="yty8BBfnVa4uD8RBiAdQBkeS/pIwk9zoulkHCfGowMl+ZhYGWwakTBYgX08xHK6gBs7tCHU3DMTJ2ivgVlxXlg==" saltValue="gRvdw1b2rBDOEwuyBZrLU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I7G7KfbKvDQyT6mw/JsX11YhHCT0uEtnu7wk/U0wtz3XCnBWy5vZVpoa7Il6xEASvXVcicucd5H7l6paloQAvg==" saltValue="YPiOAhg6wg5opkZdlt6rM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536</v>
      </c>
      <c r="G46" s="177" t="s">
        <v>537</v>
      </c>
      <c r="H46" s="177" t="s">
        <v>538</v>
      </c>
      <c r="I46" s="177" t="s">
        <v>539</v>
      </c>
      <c r="J46" s="182" t="s">
        <v>540</v>
      </c>
    </row>
    <row r="47" spans="2:10" ht="57.75" customHeight="1" x14ac:dyDescent="0.15">
      <c r="B47" s="168"/>
      <c r="C47" s="1041" t="s">
        <v>3</v>
      </c>
      <c r="D47" s="1041"/>
      <c r="E47" s="1042"/>
      <c r="F47" s="174">
        <v>21.92</v>
      </c>
      <c r="G47" s="178">
        <v>19.190000000000001</v>
      </c>
      <c r="H47" s="178">
        <v>18.23</v>
      </c>
      <c r="I47" s="178">
        <v>18.63</v>
      </c>
      <c r="J47" s="183">
        <v>20.43</v>
      </c>
    </row>
    <row r="48" spans="2:10" ht="57.75" customHeight="1" x14ac:dyDescent="0.15">
      <c r="B48" s="169"/>
      <c r="C48" s="1043" t="s">
        <v>9</v>
      </c>
      <c r="D48" s="1043"/>
      <c r="E48" s="1044"/>
      <c r="F48" s="175">
        <v>2.65</v>
      </c>
      <c r="G48" s="179">
        <v>3.11</v>
      </c>
      <c r="H48" s="179">
        <v>2.3199999999999998</v>
      </c>
      <c r="I48" s="179">
        <v>2.78</v>
      </c>
      <c r="J48" s="184">
        <v>3.97</v>
      </c>
    </row>
    <row r="49" spans="2:10" ht="57.75" customHeight="1" x14ac:dyDescent="0.15">
      <c r="B49" s="170"/>
      <c r="C49" s="1045" t="s">
        <v>15</v>
      </c>
      <c r="D49" s="1045"/>
      <c r="E49" s="1046"/>
      <c r="F49" s="176" t="s">
        <v>450</v>
      </c>
      <c r="G49" s="180" t="s">
        <v>541</v>
      </c>
      <c r="H49" s="180" t="s">
        <v>542</v>
      </c>
      <c r="I49" s="180">
        <v>0.56999999999999995</v>
      </c>
      <c r="J49" s="185">
        <v>1.1499999999999999</v>
      </c>
    </row>
    <row r="50" spans="2:10" x14ac:dyDescent="0.15"/>
  </sheetData>
  <sheetProtection algorithmName="SHA-512" hashValue="oSDaNIbRuanOCWgV4O11xGKSNoTVaC+QIY/U+dxghv1hW9Edr+Bw5j/1Ohonw529YvXb5weTNrfvWyb4nCkr4A==" saltValue="Hi8IBut3f3maxTVmeS+H4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2024-03-17T23:46:31Z</cp:lastPrinted>
  <dcterms:created xsi:type="dcterms:W3CDTF">2024-03-14T04:14:54Z</dcterms:created>
  <dcterms:modified xsi:type="dcterms:W3CDTF">2024-09-25T01:30:44Z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2024-09-12T07:13:13Z</vt:filetime>
  </property>
</Properties>
</file>