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<sst xmlns="http://schemas.openxmlformats.org/spreadsheetml/2006/main" count="1156" uniqueCount="553">
  <si>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</si>
  <si>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</si>
  <si>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</si>
  <si>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</si>
  <si>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</si>
  <si>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</si>
  <si>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</si>
  <si>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</si>
  <si>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　計画的な繰り上げ償還の実施により将来負担比率は低水準を保っている。しかしながら公共施設の老朽化が進んでいるため、公共施設等総合管理計画に基づき、除却や更新等を今後とも推進していく。</t>
    <rPh sb="1" eb="4">
      <t>ケイカクテキ</t>
    </rPh>
    <rPh sb="5" eb="6">
      <t>ク</t>
    </rPh>
    <rPh sb="7" eb="8">
      <t>ア</t>
    </rPh>
    <rPh sb="9" eb="11">
      <t>ショウカン</t>
    </rPh>
    <rPh sb="12" eb="14">
      <t>ジッシ</t>
    </rPh>
    <rPh sb="17" eb="19">
      <t>ショウライ</t>
    </rPh>
    <rPh sb="19" eb="21">
      <t>フタン</t>
    </rPh>
    <rPh sb="21" eb="23">
      <t>ヒリツ</t>
    </rPh>
    <rPh sb="24" eb="27">
      <t>テイスイジュン</t>
    </rPh>
    <rPh sb="28" eb="29">
      <t>タモ</t>
    </rPh>
    <rPh sb="40" eb="42">
      <t>コウキョウ</t>
    </rPh>
    <rPh sb="42" eb="44">
      <t>シセツ</t>
    </rPh>
    <rPh sb="45" eb="48">
      <t>ロウキュウカ</t>
    </rPh>
    <rPh sb="49" eb="50">
      <t>スス</t>
    </rPh>
    <rPh sb="57" eb="59">
      <t>コウキョウ</t>
    </rPh>
    <rPh sb="59" eb="61">
      <t>シセツ</t>
    </rPh>
    <rPh sb="61" eb="62">
      <t>トウ</t>
    </rPh>
    <rPh sb="62" eb="64">
      <t>ソウゴウ</t>
    </rPh>
    <rPh sb="64" eb="66">
      <t>カンリ</t>
    </rPh>
    <rPh sb="66" eb="68">
      <t>ケイカク</t>
    </rPh>
    <rPh sb="69" eb="70">
      <t>モト</t>
    </rPh>
    <rPh sb="73" eb="75">
      <t>ジョキャク</t>
    </rPh>
    <rPh sb="76" eb="78">
      <t>コウシン</t>
    </rPh>
    <rPh sb="78" eb="79">
      <t>トウ</t>
    </rPh>
    <rPh sb="80" eb="82">
      <t>コンゴ</t>
    </rPh>
    <rPh sb="84" eb="86">
      <t>スイシン</t>
    </rPh>
    <phoneticPr fontId="6"/>
  </si>
  <si>
    <t>区分</t>
    <rPh sb="0" eb="2">
      <t>クブン</t>
    </rPh>
    <phoneticPr fontId="6"/>
  </si>
  <si>
    <t>徴収率
(％)</t>
    <rPh sb="0" eb="2">
      <t>チョウシュウ</t>
    </rPh>
    <rPh sb="2" eb="3">
      <t>リツ</t>
    </rPh>
    <phoneticPr fontId="6"/>
  </si>
  <si>
    <t>こうち人づくり広域連合（一般会計）</t>
    <rPh sb="3" eb="4">
      <t>ヒト</t>
    </rPh>
    <rPh sb="7" eb="9">
      <t>コウイキ</t>
    </rPh>
    <rPh sb="9" eb="11">
      <t>レンゴウ</t>
    </rPh>
    <rPh sb="12" eb="16">
      <t>イッパンカイケイ</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</si>
  <si>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</si>
  <si>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</si>
  <si>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</si>
  <si>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</si>
  <si>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</si>
  <si>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</si>
  <si>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</si>
  <si>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</si>
  <si>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</si>
  <si>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</si>
  <si>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</si>
  <si>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</si>
  <si>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</si>
  <si>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</si>
  <si>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</si>
  <si>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</si>
  <si>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</si>
  <si>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</si>
  <si>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</si>
  <si>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</si>
  <si>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</si>
  <si>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</si>
  <si>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</si>
  <si>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</si>
  <si>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</si>
  <si>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</si>
  <si>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</si>
  <si>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</si>
  <si>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</si>
  <si>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</si>
  <si>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</si>
  <si>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</si>
  <si>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</si>
  <si>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</si>
  <si>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</si>
  <si>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</si>
  <si>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</si>
  <si>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</si>
  <si>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</si>
  <si>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</si>
  <si>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</si>
  <si>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</si>
  <si>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</si>
  <si>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</si>
  <si>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</si>
  <si>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</si>
  <si>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</si>
  <si>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</si>
  <si>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</si>
  <si>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</si>
  <si>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</si>
  <si>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</si>
  <si>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</si>
  <si>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</si>
  <si>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</si>
  <si>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</si>
  <si>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</si>
  <si>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</si>
  <si>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</si>
  <si>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</si>
  <si>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</si>
  <si>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</si>
  <si>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</si>
  <si>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</si>
  <si>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</si>
  <si>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</si>
  <si>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</si>
  <si>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</si>
  <si>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</si>
  <si>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</si>
  <si>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</si>
  <si>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</si>
  <si>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</si>
  <si>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</si>
  <si>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</si>
  <si>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</si>
  <si>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</si>
  <si>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</si>
  <si>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</si>
  <si>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</si>
  <si>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</si>
  <si>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</si>
  <si>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</si>
  <si>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</si>
  <si>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</si>
  <si>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</si>
  <si>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</si>
  <si>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</si>
  <si>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</si>
  <si>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</si>
  <si>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</si>
  <si>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</si>
  <si>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</si>
  <si>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</si>
  <si>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</si>
  <si>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</si>
  <si>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</si>
  <si>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</si>
  <si>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</si>
  <si>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</si>
  <si>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</si>
  <si>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</si>
  <si>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</si>
  <si>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</si>
  <si>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</si>
  <si>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</si>
  <si>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</si>
  <si>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</si>
  <si>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</si>
  <si>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</si>
  <si>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</si>
  <si>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</si>
  <si>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</si>
  <si>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</si>
  <si>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</si>
  <si>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</si>
  <si>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</si>
  <si>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</si>
  <si>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</si>
  <si>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</si>
  <si>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</si>
  <si>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</si>
  <si>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</si>
  <si>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</si>
  <si>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</si>
  <si>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</si>
  <si>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</si>
  <si>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</si>
  <si>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</si>
  <si>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</si>
  <si>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</si>
  <si>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</si>
  <si>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</si>
  <si>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</si>
  <si>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</si>
  <si>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</si>
  <si>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</si>
  <si>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</si>
  <si>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</si>
  <si>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</si>
  <si>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</si>
  <si>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</si>
  <si>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</si>
  <si>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</si>
  <si>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</si>
  <si>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</si>
  <si>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</si>
  <si>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</si>
  <si>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</si>
  <si>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</si>
  <si>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仁淀川町</t>
  </si>
  <si>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</si>
  <si>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</si>
  <si>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</si>
  <si>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</si>
  <si>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</si>
  <si>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</si>
  <si>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</si>
  <si>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</si>
  <si>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</si>
  <si>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</si>
  <si>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</si>
  <si>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</si>
  <si>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</si>
  <si>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</si>
  <si>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</si>
  <si>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</si>
  <si>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</si>
  <si>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</si>
  <si>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</si>
  <si>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</si>
  <si>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</si>
  <si>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</si>
  <si>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</si>
  <si>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</si>
  <si>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</si>
  <si>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</si>
  <si>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</si>
  <si>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</si>
  <si>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</si>
  <si>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</si>
  <si>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</si>
  <si>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(Ｆ)</t>
  </si>
  <si>
    <t>-13.0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</si>
  <si>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</si>
  <si>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</si>
  <si>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</si>
  <si>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</si>
  <si>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</si>
  <si>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</si>
  <si>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</si>
  <si>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</si>
  <si>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</si>
  <si>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</si>
  <si>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</si>
  <si>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</si>
  <si>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</si>
  <si>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高知県市町村総合事務組合（一般会計）</t>
    <rPh sb="0" eb="3">
      <t>コウチケン</t>
    </rPh>
    <rPh sb="3" eb="6">
      <t>シチョウソン</t>
    </rPh>
    <rPh sb="6" eb="8">
      <t>ソウゴウ</t>
    </rPh>
    <rPh sb="8" eb="10">
      <t>ジム</t>
    </rPh>
    <rPh sb="10" eb="12">
      <t>クミアイ</t>
    </rPh>
    <rPh sb="13" eb="17">
      <t>イッパンカイケイ</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</si>
  <si>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</si>
  <si>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</si>
  <si>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</si>
  <si>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</si>
  <si>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</si>
  <si>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</si>
  <si>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</si>
  <si>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</si>
  <si>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</si>
  <si>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</si>
  <si>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</si>
  <si>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</si>
  <si>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</si>
  <si>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</si>
  <si>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</si>
  <si>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</si>
  <si>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</si>
  <si>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</si>
  <si>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</si>
  <si>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-3.5</t>
  </si>
  <si>
    <t>-3.4</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</si>
  <si>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</si>
  <si>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</si>
  <si>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</si>
  <si>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</si>
  <si>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</si>
  <si>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</si>
  <si>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</si>
  <si>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</si>
  <si>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</si>
  <si>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</si>
  <si>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</si>
  <si>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</si>
  <si>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</si>
  <si>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</si>
  <si>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</si>
  <si>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</si>
  <si>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</si>
  <si>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</si>
  <si>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</si>
  <si>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</si>
  <si>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</si>
  <si>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</si>
  <si>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</si>
  <si>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</si>
  <si>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</si>
  <si>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</si>
  <si>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</si>
  <si>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</si>
  <si>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</si>
  <si>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</si>
  <si>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</si>
  <si>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</si>
  <si>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</si>
  <si>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</si>
  <si>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</si>
  <si>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</si>
  <si>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</si>
  <si>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</si>
  <si>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</si>
  <si>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</si>
  <si>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</si>
  <si>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</si>
  <si>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</si>
  <si>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</si>
  <si>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</si>
  <si>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</si>
  <si>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</si>
  <si>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</si>
  <si>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</si>
  <si>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</si>
  <si>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</si>
  <si>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</si>
  <si>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</si>
  <si>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</si>
  <si>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</si>
  <si>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</si>
  <si>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</si>
  <si>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</si>
  <si>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</si>
  <si>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</si>
  <si>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</si>
  <si>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</si>
  <si>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</si>
  <si>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</si>
  <si>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高吾北広域町村事務組合（一般会計）</t>
    <rPh sb="0" eb="1">
      <t>コウ</t>
    </rPh>
    <rPh sb="1" eb="3">
      <t>ゴホク</t>
    </rPh>
    <rPh sb="3" eb="5">
      <t>コウイキ</t>
    </rPh>
    <rPh sb="5" eb="7">
      <t>チョウソン</t>
    </rPh>
    <rPh sb="7" eb="9">
      <t>ジム</t>
    </rPh>
    <rPh sb="9" eb="11">
      <t>クミアイ</t>
    </rPh>
    <rPh sb="12" eb="16">
      <t>イッパンカイケイ</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</si>
  <si>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</si>
  <si>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</si>
  <si>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</si>
  <si>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</si>
  <si>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</si>
  <si>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</si>
  <si>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高知県仁淀川町</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</si>
  <si>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</si>
  <si>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</si>
  <si>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</si>
  <si>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</si>
  <si>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</si>
  <si>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</si>
  <si>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</si>
  <si>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</si>
  <si>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</si>
  <si>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</si>
  <si>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</si>
  <si>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</si>
  <si>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</si>
  <si>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</si>
  <si>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</si>
  <si>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</si>
  <si>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</si>
  <si>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</si>
  <si>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</si>
  <si>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</si>
  <si>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</si>
  <si>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</si>
  <si>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</si>
  <si>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</si>
  <si>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</si>
  <si>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</si>
  <si>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</si>
  <si>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</si>
  <si>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福祉基金</t>
    <rPh sb="0" eb="4">
      <t>フクシキキン</t>
    </rPh>
    <phoneticPr fontId="6"/>
  </si>
  <si>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</si>
  <si>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</si>
  <si>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</si>
  <si>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</si>
  <si>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</si>
  <si>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</si>
  <si>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</si>
  <si>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</si>
  <si>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</si>
  <si>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</si>
  <si>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</si>
  <si>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</si>
  <si>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</si>
  <si>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</si>
  <si>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</si>
  <si>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</si>
  <si>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</si>
  <si>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</si>
  <si>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</si>
  <si>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</si>
  <si>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</si>
  <si>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</si>
  <si>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</si>
  <si>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</si>
  <si>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</si>
  <si>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</si>
  <si>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</si>
  <si>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</si>
  <si>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</si>
  <si>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</si>
  <si>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</si>
  <si>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</si>
  <si>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</si>
  <si>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</si>
  <si>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</si>
  <si>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</si>
  <si>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</si>
  <si>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新型コロナウイルス感染症対策地方税減収補塡特別交付金</t>
  </si>
  <si>
    <t>高吾北広域町村事務組合（養護老人ホーム特別会計）</t>
    <rPh sb="0" eb="5">
      <t>コウゴホクコウイキ</t>
    </rPh>
    <rPh sb="5" eb="7">
      <t>チョウソン</t>
    </rPh>
    <rPh sb="7" eb="9">
      <t>ジム</t>
    </rPh>
    <rPh sb="9" eb="11">
      <t>クミアイ</t>
    </rPh>
    <phoneticPr fontId="6"/>
  </si>
  <si>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</si>
  <si>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</si>
  <si>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</si>
  <si>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</si>
  <si>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</si>
  <si>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</si>
  <si>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</si>
  <si>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</si>
  <si>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</si>
  <si>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</si>
  <si>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</si>
  <si>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</si>
  <si>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</si>
  <si>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</si>
  <si>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</si>
  <si>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</si>
  <si>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</si>
  <si>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</si>
  <si>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</si>
  <si>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</si>
  <si>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</si>
  <si>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</si>
  <si>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</si>
  <si>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</si>
  <si>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</si>
  <si>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</si>
  <si>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</si>
  <si>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</si>
  <si>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</si>
  <si>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</si>
  <si>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</si>
  <si>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高吾北広域町村事務組合（特別養護老人ホーム特別会計）</t>
    <rPh sb="0" eb="1">
      <t>コウ</t>
    </rPh>
    <rPh sb="1" eb="3">
      <t>ゴホク</t>
    </rPh>
    <rPh sb="3" eb="5">
      <t>コウイキ</t>
    </rPh>
    <rPh sb="5" eb="7">
      <t>チョウソン</t>
    </rPh>
    <rPh sb="7" eb="9">
      <t>ジム</t>
    </rPh>
    <rPh sb="9" eb="11">
      <t>クミアイ</t>
    </rPh>
    <rPh sb="12" eb="14">
      <t>トクベツ</t>
    </rPh>
    <rPh sb="14" eb="16">
      <t>ヨウゴ</t>
    </rPh>
    <rPh sb="16" eb="18">
      <t>ロウジン</t>
    </rPh>
    <rPh sb="21" eb="23">
      <t>トクベツ</t>
    </rPh>
    <rPh sb="23" eb="25">
      <t>カイケイ</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</si>
  <si>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</si>
  <si>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</si>
  <si>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</si>
  <si>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</si>
  <si>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</si>
  <si>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</si>
  <si>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</si>
  <si>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</si>
  <si>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 xml:space="preserve"> 過去５年間平均</t>
    <rPh sb="1" eb="3">
      <t>カコ</t>
    </rPh>
    <rPh sb="4" eb="6">
      <t>ネンカン</t>
    </rPh>
    <rPh sb="6" eb="8">
      <t>ヘイキン</t>
    </rPh>
    <phoneticPr fontId="6"/>
  </si>
  <si>
    <t>簡易水道</t>
  </si>
  <si>
    <t>財政再生基準</t>
  </si>
  <si>
    <t>実質公債費比率</t>
  </si>
  <si>
    <t>再差引収支</t>
    <rPh sb="0" eb="1">
      <t>サイ</t>
    </rPh>
    <rPh sb="1" eb="3">
      <t>サシヒキ</t>
    </rPh>
    <rPh sb="3" eb="5">
      <t>シュウシ</t>
    </rPh>
    <phoneticPr fontId="6"/>
  </si>
  <si>
    <t>農林業振興基金</t>
    <rPh sb="0" eb="7">
      <t>ノウリンギョウシンコウキキン</t>
    </rPh>
    <phoneticPr fontId="6"/>
  </si>
  <si>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</si>
  <si>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</si>
  <si>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</si>
  <si>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</si>
  <si>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</si>
  <si>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</si>
  <si>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</si>
  <si>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</si>
  <si>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</si>
  <si>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</si>
  <si>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</si>
  <si>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</si>
  <si>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</si>
  <si>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</si>
  <si>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</si>
  <si>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</si>
  <si>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</si>
  <si>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</si>
  <si>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</si>
  <si>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</si>
  <si>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</si>
  <si>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</si>
  <si>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</si>
  <si>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</si>
  <si>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</si>
  <si>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</si>
  <si>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</si>
  <si>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</si>
  <si>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</si>
  <si>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</si>
  <si>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</si>
  <si>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</si>
  <si>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高吾北広域町村事務組合（障害者支援施設特別会計）</t>
    <rPh sb="0" eb="5">
      <t>コウゴホクコウイキ</t>
    </rPh>
    <rPh sb="5" eb="7">
      <t>チョウソン</t>
    </rPh>
    <rPh sb="7" eb="9">
      <t>ジム</t>
    </rPh>
    <rPh sb="9" eb="11">
      <t>クミアイ</t>
    </rPh>
    <rPh sb="12" eb="15">
      <t>ショウガイシャ</t>
    </rPh>
    <rPh sb="15" eb="17">
      <t>シエン</t>
    </rPh>
    <rPh sb="17" eb="19">
      <t>シセツ</t>
    </rPh>
    <rPh sb="19" eb="23">
      <t>トクベツカイケイ</t>
    </rPh>
    <phoneticPr fontId="6"/>
  </si>
  <si>
    <t>国民健康保険直診勘定特別会計</t>
  </si>
  <si>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</si>
  <si>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</si>
  <si>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</si>
  <si>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</si>
  <si>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</si>
  <si>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</si>
  <si>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</si>
  <si>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</si>
  <si>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</si>
  <si>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</si>
  <si>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</si>
  <si>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</si>
  <si>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</si>
  <si>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</si>
  <si>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</si>
  <si>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</si>
  <si>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</si>
  <si>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</si>
  <si>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</si>
  <si>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</si>
  <si>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</si>
  <si>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</si>
  <si>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</si>
  <si>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</si>
  <si>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</si>
  <si>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</si>
  <si>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</si>
  <si>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</si>
  <si>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</si>
  <si>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</si>
  <si>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</si>
  <si>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</si>
  <si>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</si>
  <si>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</si>
  <si>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</si>
  <si>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</si>
  <si>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</si>
  <si>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</si>
  <si>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</si>
  <si>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</si>
  <si>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</si>
  <si>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</si>
  <si>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</si>
  <si>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</si>
  <si>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</si>
  <si>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</si>
  <si>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</si>
  <si>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</si>
  <si>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</si>
  <si>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</si>
  <si>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</si>
  <si>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</si>
  <si>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</si>
  <si>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</si>
  <si>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</si>
  <si>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</si>
  <si>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</si>
  <si>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</si>
  <si>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</si>
  <si>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</si>
  <si>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</si>
  <si>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</si>
  <si>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</si>
  <si>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</si>
  <si>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</si>
  <si>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</si>
  <si>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</si>
  <si>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</si>
  <si>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</si>
  <si>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</si>
  <si>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</si>
  <si>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</si>
  <si>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</si>
  <si>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</si>
  <si>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</si>
  <si>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</si>
  <si>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</si>
  <si>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</si>
  <si>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</si>
  <si>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</si>
  <si>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</si>
  <si>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</si>
  <si>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</si>
  <si>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</si>
  <si>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 0.89</t>
  </si>
  <si>
    <t>その他会計（赤字）</t>
  </si>
  <si>
    <t>（百万円）</t>
  </si>
  <si>
    <t>高吾北広域町村事務組合（ふるさと市町村圏特別会計）</t>
    <rPh sb="0" eb="11">
      <t>コウゴホクコウイキチョウソンジムクミアイ</t>
    </rPh>
    <rPh sb="16" eb="19">
      <t>シチョウソン</t>
    </rPh>
    <rPh sb="19" eb="20">
      <t>ケン</t>
    </rPh>
    <rPh sb="20" eb="24">
      <t>トクベツカイケイ</t>
    </rPh>
    <phoneticPr fontId="6"/>
  </si>
  <si>
    <t>高知県広域食肉センター事務組合（一般会計）</t>
    <rPh sb="0" eb="3">
      <t>コウチケン</t>
    </rPh>
    <rPh sb="3" eb="5">
      <t>コウイキ</t>
    </rPh>
    <rPh sb="5" eb="7">
      <t>ショクニク</t>
    </rPh>
    <rPh sb="11" eb="13">
      <t>ジム</t>
    </rPh>
    <rPh sb="13" eb="15">
      <t>クミアイ</t>
    </rPh>
    <rPh sb="16" eb="20">
      <t>イッパンカイケイ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</si>
  <si>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</si>
  <si>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</si>
  <si>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10">
      <t>コウキコウレイシャイリョウ</t>
    </rPh>
    <rPh sb="10" eb="14">
      <t>コウイキレンゴウ</t>
    </rPh>
    <rPh sb="15" eb="19">
      <t>トクベツカイケイ</t>
    </rPh>
    <phoneticPr fontId="6"/>
  </si>
  <si>
    <t>アプロス㈱</t>
  </si>
  <si>
    <t>合併振興基金</t>
    <rPh sb="0" eb="2">
      <t>ガッペイ</t>
    </rPh>
    <rPh sb="2" eb="4">
      <t>シンコウ</t>
    </rPh>
    <rPh sb="4" eb="6">
      <t>キキン</t>
    </rPh>
    <phoneticPr fontId="6"/>
  </si>
  <si>
    <t>施設等整備基金</t>
    <rPh sb="0" eb="7">
      <t>シセツトウセイビキキン</t>
    </rPh>
    <phoneticPr fontId="6"/>
  </si>
  <si>
    <t>子ども未来基金</t>
    <rPh sb="0" eb="1">
      <t>コ</t>
    </rPh>
    <rPh sb="3" eb="5">
      <t>ミライ</t>
    </rPh>
    <rPh sb="5" eb="7">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</si>
  <si>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</si>
  <si>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</si>
  <si>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</si>
  <si>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実質公債費比率は3ヵ年平均で▲0.3％となっており、類似団体と比較しても低い水準であり、将来負担比率も健全な状態である。今後とも引き続き、金利の高い地方債から繰上償還を行い、将来を見据えた健全な財政運営に取り組んでいく。</t>
    <rPh sb="1" eb="3">
      <t>ジッシツ</t>
    </rPh>
    <rPh sb="3" eb="5">
      <t>コウサイ</t>
    </rPh>
    <rPh sb="5" eb="6">
      <t>ヒ</t>
    </rPh>
    <rPh sb="6" eb="8">
      <t>ヒリツ</t>
    </rPh>
    <rPh sb="11" eb="12">
      <t>ネン</t>
    </rPh>
    <rPh sb="12" eb="14">
      <t>ヘイキン</t>
    </rPh>
    <rPh sb="27" eb="29">
      <t>ルイジ</t>
    </rPh>
    <rPh sb="29" eb="31">
      <t>ダンタイ</t>
    </rPh>
    <rPh sb="32" eb="34">
      <t>ヒカク</t>
    </rPh>
    <rPh sb="37" eb="38">
      <t>ヒク</t>
    </rPh>
    <rPh sb="39" eb="41">
      <t>スイジュン</t>
    </rPh>
    <rPh sb="45" eb="47">
      <t>ショウライ</t>
    </rPh>
    <rPh sb="47" eb="49">
      <t>フタン</t>
    </rPh>
    <rPh sb="49" eb="51">
      <t>ヒリツ</t>
    </rPh>
    <rPh sb="52" eb="54">
      <t>ケンゼン</t>
    </rPh>
    <rPh sb="55" eb="57">
      <t>ジョウタイ</t>
    </rPh>
    <rPh sb="61" eb="63">
      <t>コンゴ</t>
    </rPh>
    <rPh sb="65" eb="66">
      <t>ヒ</t>
    </rPh>
    <rPh sb="67" eb="68">
      <t>ツヅ</t>
    </rPh>
    <rPh sb="70" eb="72">
      <t>キンリ</t>
    </rPh>
    <rPh sb="73" eb="74">
      <t>タカ</t>
    </rPh>
    <rPh sb="75" eb="78">
      <t>チホウサイ</t>
    </rPh>
    <rPh sb="80" eb="82">
      <t>クリアゲ</t>
    </rPh>
    <rPh sb="82" eb="84">
      <t>ショウカン</t>
    </rPh>
    <rPh sb="85" eb="86">
      <t>オコナ</t>
    </rPh>
    <rPh sb="88" eb="90">
      <t>ショウライ</t>
    </rPh>
    <rPh sb="91" eb="93">
      <t>ミス</t>
    </rPh>
    <rPh sb="95" eb="97">
      <t>ケンゼン</t>
    </rPh>
    <rPh sb="98" eb="100">
      <t>ザイセイ</t>
    </rPh>
    <rPh sb="100" eb="102">
      <t>ウンエイ</t>
    </rPh>
    <rPh sb="103" eb="104">
      <t>ト</t>
    </rPh>
    <rPh sb="105" eb="106">
      <t>ク</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</si>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</sst>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263613</c:v>
                </c:pt>
                <c:pt idx="3">
                  <c:v>330026</c:v>
                </c:pt>
                <c:pt idx="4">
                  <c:v>278179</c:v>
                </c:pt>
              </c:numCache>
            </c:numRef>
          </c:val>
          <c:smooth val="0"/>
          <c:extLst>
            <c:ext xmlns:c16="http://schemas.microsoft.com/office/drawing/2014/chart" uri="{C3380CC4-5D6E-409C-BE32-E72D297353CC}">
              <c16:uniqueId val="{00000000-73C5-4791-B153-0E155BA661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182846</c:v>
                </c:pt>
                <c:pt idx="1">
                  <c:v>200032</c:v>
                </c:pt>
                <c:pt idx="2">
                  <c:v>262573</c:v>
                </c:pt>
                <c:pt idx="3">
                  <c:v>261360</c:v>
                </c:pt>
                <c:pt idx="4">
                  <c:v>217077</c:v>
                </c:pt>
              </c:numCache>
            </c:numRef>
          </c:val>
          <c:smooth val="0"/>
          <c:extLst>
            <c:ext xmlns:c16="http://schemas.microsoft.com/office/drawing/2014/chart" uri="{C3380CC4-5D6E-409C-BE32-E72D297353CC}">
              <c16:uniqueId val="{00000001-73C5-4791-B153-0E155BA6616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6.49</c:v>
                </c:pt>
                <c:pt idx="1">
                  <c:v>7.98</c:v>
                </c:pt>
                <c:pt idx="2">
                  <c:v>8.23</c:v>
                </c:pt>
                <c:pt idx="3">
                  <c:v>9.5399999999999991</c:v>
                </c:pt>
                <c:pt idx="4">
                  <c:v>9</c:v>
                </c:pt>
              </c:numCache>
            </c:numRef>
          </c:val>
          <c:extLst>
            <c:ext xmlns:c16="http://schemas.microsoft.com/office/drawing/2014/chart" uri="{C3380CC4-5D6E-409C-BE32-E72D297353CC}">
              <c16:uniqueId val="{00000000-72EE-4339-838D-C2B80826CD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23.21</c:v>
                </c:pt>
                <c:pt idx="1">
                  <c:v>22.56</c:v>
                </c:pt>
                <c:pt idx="2">
                  <c:v>20.61</c:v>
                </c:pt>
                <c:pt idx="3">
                  <c:v>19.61</c:v>
                </c:pt>
                <c:pt idx="4">
                  <c:v>20.14</c:v>
                </c:pt>
              </c:numCache>
            </c:numRef>
          </c:val>
          <c:extLst>
            <c:ext xmlns:c16="http://schemas.microsoft.com/office/drawing/2014/chart" uri="{C3380CC4-5D6E-409C-BE32-E72D297353CC}">
              <c16:uniqueId val="{00000001-72EE-4339-838D-C2B80826CD6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7.7</c:v>
                </c:pt>
                <c:pt idx="1">
                  <c:v>4.28</c:v>
                </c:pt>
                <c:pt idx="2">
                  <c:v>8.7200000000000006</c:v>
                </c:pt>
                <c:pt idx="3">
                  <c:v>21.74</c:v>
                </c:pt>
                <c:pt idx="4">
                  <c:v>-0.89</c:v>
                </c:pt>
              </c:numCache>
            </c:numRef>
          </c:val>
          <c:smooth val="0"/>
          <c:extLst>
            <c:ext xmlns:c16="http://schemas.microsoft.com/office/drawing/2014/chart" uri="{C3380CC4-5D6E-409C-BE32-E72D297353CC}">
              <c16:uniqueId val="{00000002-72EE-4339-838D-C2B80826CD6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0.03</c:v>
                </c:pt>
                <c:pt idx="4">
                  <c:v>#N/A</c:v>
                </c:pt>
                <c:pt idx="5">
                  <c:v>0.04</c:v>
                </c:pt>
                <c:pt idx="6">
                  <c:v>#N/A</c:v>
                </c:pt>
                <c:pt idx="7">
                  <c:v>0.02</c:v>
                </c:pt>
                <c:pt idx="8">
                  <c:v>0</c:v>
                </c:pt>
                <c:pt idx="9">
                  <c:v>0</c:v>
                </c:pt>
              </c:numCache>
            </c:numRef>
          </c:val>
          <c:extLst>
            <c:ext xmlns:c16="http://schemas.microsoft.com/office/drawing/2014/chart" uri="{C3380CC4-5D6E-409C-BE32-E72D297353CC}">
              <c16:uniqueId val="{00000000-5E0C-449A-9521-A422700F22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0C-449A-9521-A422700F22A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0C-449A-9521-A422700F22A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0.15</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5E0C-449A-9521-A422700F22A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5E0C-449A-9521-A422700F22AB}"/>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5-5E0C-449A-9521-A422700F22AB}"/>
            </c:ext>
          </c:extLst>
        </c:ser>
        <c:ser>
          <c:idx val="6"/>
          <c:order val="6"/>
          <c:tx>
            <c:strRef>
              <c:f>データシート!$A$33</c:f>
              <c:strCache>
                <c:ptCount val="1"/>
                <c:pt idx="0">
                  <c:v>国民健康保険直診勘定特別会計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6-5E0C-449A-9521-A422700F22A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0.04</c:v>
                </c:pt>
                <c:pt idx="2">
                  <c:v>#N/A</c:v>
                </c:pt>
                <c:pt idx="3">
                  <c:v>0.02</c:v>
                </c:pt>
                <c:pt idx="4">
                  <c:v>#N/A</c:v>
                </c:pt>
                <c:pt idx="5">
                  <c:v>0</c:v>
                </c:pt>
                <c:pt idx="6">
                  <c:v>#N/A</c:v>
                </c:pt>
                <c:pt idx="7">
                  <c:v>0.21</c:v>
                </c:pt>
                <c:pt idx="8">
                  <c:v>#N/A</c:v>
                </c:pt>
                <c:pt idx="9">
                  <c:v>0.49</c:v>
                </c:pt>
              </c:numCache>
            </c:numRef>
          </c:val>
          <c:extLst>
            <c:ext xmlns:c16="http://schemas.microsoft.com/office/drawing/2014/chart" uri="{C3380CC4-5D6E-409C-BE32-E72D297353CC}">
              <c16:uniqueId val="{00000007-5E0C-449A-9521-A422700F22A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0.37</c:v>
                </c:pt>
                <c:pt idx="2">
                  <c:v>#N/A</c:v>
                </c:pt>
                <c:pt idx="3">
                  <c:v>0.39</c:v>
                </c:pt>
                <c:pt idx="4">
                  <c:v>#N/A</c:v>
                </c:pt>
                <c:pt idx="5">
                  <c:v>0.26</c:v>
                </c:pt>
                <c:pt idx="6">
                  <c:v>#N/A</c:v>
                </c:pt>
                <c:pt idx="7">
                  <c:v>0.45</c:v>
                </c:pt>
                <c:pt idx="8">
                  <c:v>#N/A</c:v>
                </c:pt>
                <c:pt idx="9">
                  <c:v>1.07</c:v>
                </c:pt>
              </c:numCache>
            </c:numRef>
          </c:val>
          <c:extLst>
            <c:ext xmlns:c16="http://schemas.microsoft.com/office/drawing/2014/chart" uri="{C3380CC4-5D6E-409C-BE32-E72D297353CC}">
              <c16:uniqueId val="{00000008-5E0C-449A-9521-A422700F22A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6.49</c:v>
                </c:pt>
                <c:pt idx="2">
                  <c:v>#N/A</c:v>
                </c:pt>
                <c:pt idx="3">
                  <c:v>7.98</c:v>
                </c:pt>
                <c:pt idx="4">
                  <c:v>#N/A</c:v>
                </c:pt>
                <c:pt idx="5">
                  <c:v>8.23</c:v>
                </c:pt>
                <c:pt idx="6">
                  <c:v>#N/A</c:v>
                </c:pt>
                <c:pt idx="7">
                  <c:v>9.5399999999999991</c:v>
                </c:pt>
                <c:pt idx="8">
                  <c:v>#N/A</c:v>
                </c:pt>
                <c:pt idx="9">
                  <c:v>8.99</c:v>
                </c:pt>
              </c:numCache>
            </c:numRef>
          </c:val>
          <c:extLst>
            <c:ext xmlns:c16="http://schemas.microsoft.com/office/drawing/2014/chart" uri="{C3380CC4-5D6E-409C-BE32-E72D297353CC}">
              <c16:uniqueId val="{00000009-5E0C-449A-9521-A422700F22A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1046</c:v>
                </c:pt>
                <c:pt idx="5">
                  <c:v>1117</c:v>
                </c:pt>
                <c:pt idx="8">
                  <c:v>1079</c:v>
                </c:pt>
                <c:pt idx="11">
                  <c:v>1026</c:v>
                </c:pt>
                <c:pt idx="14">
                  <c:v>1017</c:v>
                </c:pt>
              </c:numCache>
            </c:numRef>
          </c:val>
          <c:extLst>
            <c:ext xmlns:c16="http://schemas.microsoft.com/office/drawing/2014/chart" uri="{C3380CC4-5D6E-409C-BE32-E72D297353CC}">
              <c16:uniqueId val="{00000000-EA8B-46DF-8D89-8C2DF84E08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8B-46DF-8D89-8C2DF84E08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A8B-46DF-8D89-8C2DF84E08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c:v>
                </c:pt>
                <c:pt idx="3">
                  <c:v>10</c:v>
                </c:pt>
                <c:pt idx="6">
                  <c:v>12</c:v>
                </c:pt>
                <c:pt idx="9">
                  <c:v>12</c:v>
                </c:pt>
                <c:pt idx="12">
                  <c:v>21</c:v>
                </c:pt>
              </c:numCache>
            </c:numRef>
          </c:val>
          <c:extLst>
            <c:ext xmlns:c16="http://schemas.microsoft.com/office/drawing/2014/chart" uri="{C3380CC4-5D6E-409C-BE32-E72D297353CC}">
              <c16:uniqueId val="{00000003-EA8B-46DF-8D89-8C2DF84E08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54</c:v>
                </c:pt>
                <c:pt idx="3">
                  <c:v>47</c:v>
                </c:pt>
                <c:pt idx="6">
                  <c:v>45</c:v>
                </c:pt>
                <c:pt idx="9">
                  <c:v>51</c:v>
                </c:pt>
                <c:pt idx="12">
                  <c:v>50</c:v>
                </c:pt>
              </c:numCache>
            </c:numRef>
          </c:val>
          <c:extLst>
            <c:ext xmlns:c16="http://schemas.microsoft.com/office/drawing/2014/chart" uri="{C3380CC4-5D6E-409C-BE32-E72D297353CC}">
              <c16:uniqueId val="{00000004-EA8B-46DF-8D89-8C2DF84E08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8B-46DF-8D89-8C2DF84E08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8B-46DF-8D89-8C2DF84E08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1004</c:v>
                </c:pt>
                <c:pt idx="3">
                  <c:v>1111</c:v>
                </c:pt>
                <c:pt idx="6">
                  <c:v>1091</c:v>
                </c:pt>
                <c:pt idx="9">
                  <c:v>957</c:v>
                </c:pt>
                <c:pt idx="12">
                  <c:v>846</c:v>
                </c:pt>
              </c:numCache>
            </c:numRef>
          </c:val>
          <c:extLst>
            <c:ext xmlns:c16="http://schemas.microsoft.com/office/drawing/2014/chart" uri="{C3380CC4-5D6E-409C-BE32-E72D297353CC}">
              <c16:uniqueId val="{00000007-EA8B-46DF-8D89-8C2DF84E085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c:v>
                </c:pt>
                <c:pt idx="2">
                  <c:v>#N/A</c:v>
                </c:pt>
                <c:pt idx="3">
                  <c:v>#N/A</c:v>
                </c:pt>
                <c:pt idx="4">
                  <c:v>51</c:v>
                </c:pt>
                <c:pt idx="5">
                  <c:v>#N/A</c:v>
                </c:pt>
                <c:pt idx="6">
                  <c:v>#N/A</c:v>
                </c:pt>
                <c:pt idx="7">
                  <c:v>69</c:v>
                </c:pt>
                <c:pt idx="8">
                  <c:v>#N/A</c:v>
                </c:pt>
                <c:pt idx="9">
                  <c:v>#N/A</c:v>
                </c:pt>
                <c:pt idx="10">
                  <c:v>-6</c:v>
                </c:pt>
                <c:pt idx="11">
                  <c:v>#N/A</c:v>
                </c:pt>
                <c:pt idx="12">
                  <c:v>#N/A</c:v>
                </c:pt>
                <c:pt idx="13">
                  <c:v>-100</c:v>
                </c:pt>
                <c:pt idx="14">
                  <c:v>#N/A</c:v>
                </c:pt>
              </c:numCache>
            </c:numRef>
          </c:val>
          <c:smooth val="0"/>
          <c:extLst>
            <c:ext xmlns:c16="http://schemas.microsoft.com/office/drawing/2014/chart" uri="{C3380CC4-5D6E-409C-BE32-E72D297353CC}">
              <c16:uniqueId val="{00000008-EA8B-46DF-8D89-8C2DF84E085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8289</c:v>
                </c:pt>
                <c:pt idx="5">
                  <c:v>7603</c:v>
                </c:pt>
                <c:pt idx="8">
                  <c:v>7230</c:v>
                </c:pt>
                <c:pt idx="11">
                  <c:v>6957</c:v>
                </c:pt>
                <c:pt idx="14">
                  <c:v>6670</c:v>
                </c:pt>
              </c:numCache>
            </c:numRef>
          </c:val>
          <c:extLst>
            <c:ext xmlns:c16="http://schemas.microsoft.com/office/drawing/2014/chart" uri="{C3380CC4-5D6E-409C-BE32-E72D297353CC}">
              <c16:uniqueId val="{00000000-495C-4D10-A389-A48C7979D8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77</c:v>
                </c:pt>
                <c:pt idx="5">
                  <c:v>62</c:v>
                </c:pt>
                <c:pt idx="8">
                  <c:v>52</c:v>
                </c:pt>
                <c:pt idx="11">
                  <c:v>32</c:v>
                </c:pt>
                <c:pt idx="14">
                  <c:v>14</c:v>
                </c:pt>
              </c:numCache>
            </c:numRef>
          </c:val>
          <c:extLst>
            <c:ext xmlns:c16="http://schemas.microsoft.com/office/drawing/2014/chart" uri="{C3380CC4-5D6E-409C-BE32-E72D297353CC}">
              <c16:uniqueId val="{00000001-495C-4D10-A389-A48C7979D8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4879</c:v>
                </c:pt>
                <c:pt idx="5">
                  <c:v>4623</c:v>
                </c:pt>
                <c:pt idx="8">
                  <c:v>4154</c:v>
                </c:pt>
                <c:pt idx="11">
                  <c:v>3728</c:v>
                </c:pt>
                <c:pt idx="14">
                  <c:v>4001</c:v>
                </c:pt>
              </c:numCache>
            </c:numRef>
          </c:val>
          <c:extLst>
            <c:ext xmlns:c16="http://schemas.microsoft.com/office/drawing/2014/chart" uri="{C3380CC4-5D6E-409C-BE32-E72D297353CC}">
              <c16:uniqueId val="{00000002-495C-4D10-A389-A48C7979D8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5C-4D10-A389-A48C7979D8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5C-4D10-A389-A48C7979D8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5C-4D10-A389-A48C7979D8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1103</c:v>
                </c:pt>
                <c:pt idx="3">
                  <c:v>1017</c:v>
                </c:pt>
                <c:pt idx="6">
                  <c:v>922</c:v>
                </c:pt>
                <c:pt idx="9">
                  <c:v>1024</c:v>
                </c:pt>
                <c:pt idx="12">
                  <c:v>1000</c:v>
                </c:pt>
              </c:numCache>
            </c:numRef>
          </c:val>
          <c:extLst>
            <c:ext xmlns:c16="http://schemas.microsoft.com/office/drawing/2014/chart" uri="{C3380CC4-5D6E-409C-BE32-E72D297353CC}">
              <c16:uniqueId val="{00000006-495C-4D10-A389-A48C7979D8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176</c:v>
                </c:pt>
                <c:pt idx="3">
                  <c:v>239</c:v>
                </c:pt>
                <c:pt idx="6">
                  <c:v>233</c:v>
                </c:pt>
                <c:pt idx="9">
                  <c:v>240</c:v>
                </c:pt>
                <c:pt idx="12">
                  <c:v>228</c:v>
                </c:pt>
              </c:numCache>
            </c:numRef>
          </c:val>
          <c:extLst>
            <c:ext xmlns:c16="http://schemas.microsoft.com/office/drawing/2014/chart" uri="{C3380CC4-5D6E-409C-BE32-E72D297353CC}">
              <c16:uniqueId val="{00000007-495C-4D10-A389-A48C7979D8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504</c:v>
                </c:pt>
                <c:pt idx="3">
                  <c:v>503</c:v>
                </c:pt>
                <c:pt idx="6">
                  <c:v>458</c:v>
                </c:pt>
                <c:pt idx="9">
                  <c:v>449</c:v>
                </c:pt>
                <c:pt idx="12">
                  <c:v>595</c:v>
                </c:pt>
              </c:numCache>
            </c:numRef>
          </c:val>
          <c:extLst>
            <c:ext xmlns:c16="http://schemas.microsoft.com/office/drawing/2014/chart" uri="{C3380CC4-5D6E-409C-BE32-E72D297353CC}">
              <c16:uniqueId val="{00000008-495C-4D10-A389-A48C7979D8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95C-4D10-A389-A48C7979D8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8538</c:v>
                </c:pt>
                <c:pt idx="3">
                  <c:v>7876</c:v>
                </c:pt>
                <c:pt idx="6">
                  <c:v>7098</c:v>
                </c:pt>
                <c:pt idx="9">
                  <c:v>5966</c:v>
                </c:pt>
                <c:pt idx="12">
                  <c:v>5588</c:v>
                </c:pt>
              </c:numCache>
            </c:numRef>
          </c:val>
          <c:extLst>
            <c:ext xmlns:c16="http://schemas.microsoft.com/office/drawing/2014/chart" uri="{C3380CC4-5D6E-409C-BE32-E72D297353CC}">
              <c16:uniqueId val="{0000000A-495C-4D10-A389-A48C7979D84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5C-4D10-A389-A48C7979D84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918</c:v>
                </c:pt>
                <c:pt idx="1">
                  <c:v>903</c:v>
                </c:pt>
                <c:pt idx="2">
                  <c:v>900</c:v>
                </c:pt>
              </c:numCache>
            </c:numRef>
          </c:val>
          <c:extLst>
            <c:ext xmlns:c16="http://schemas.microsoft.com/office/drawing/2014/chart" uri="{C3380CC4-5D6E-409C-BE32-E72D297353CC}">
              <c16:uniqueId val="{00000000-A5FC-4C2A-A048-567C0277D3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1700</c:v>
                </c:pt>
                <c:pt idx="1">
                  <c:v>1000</c:v>
                </c:pt>
                <c:pt idx="2">
                  <c:v>1224</c:v>
                </c:pt>
              </c:numCache>
            </c:numRef>
          </c:val>
          <c:extLst>
            <c:ext xmlns:c16="http://schemas.microsoft.com/office/drawing/2014/chart" uri="{C3380CC4-5D6E-409C-BE32-E72D297353CC}">
              <c16:uniqueId val="{00000001-A5FC-4C2A-A048-567C0277D3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2708</c:v>
                </c:pt>
                <c:pt idx="1">
                  <c:v>2836</c:v>
                </c:pt>
                <c:pt idx="2">
                  <c:v>3024</c:v>
                </c:pt>
              </c:numCache>
            </c:numRef>
          </c:val>
          <c:extLst>
            <c:ext xmlns:c16="http://schemas.microsoft.com/office/drawing/2014/chart" uri="{C3380CC4-5D6E-409C-BE32-E72D297353CC}">
              <c16:uniqueId val="{00000002-A5FC-4C2A-A048-567C0277D3A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054-417B-AF50-EC693704036B}"/>
              </c:ext>
            </c:extLst>
          </c:dPt>
          <c:dPt>
            <c:idx val="1"/>
            <c:bubble3D val="0"/>
            <c:extLst>
              <c:ext xmlns:c16="http://schemas.microsoft.com/office/drawing/2014/chart" uri="{C3380CC4-5D6E-409C-BE32-E72D297353CC}">
                <c16:uniqueId val="{00000001-4054-417B-AF50-EC693704036B}"/>
              </c:ext>
            </c:extLst>
          </c:dPt>
          <c:dPt>
            <c:idx val="2"/>
            <c:bubble3D val="0"/>
            <c:extLst>
              <c:ext xmlns:c16="http://schemas.microsoft.com/office/drawing/2014/chart" uri="{C3380CC4-5D6E-409C-BE32-E72D297353CC}">
                <c16:uniqueId val="{00000002-4054-417B-AF50-EC693704036B}"/>
              </c:ext>
            </c:extLst>
          </c:dPt>
          <c:dPt>
            <c:idx val="3"/>
            <c:bubble3D val="0"/>
            <c:extLst>
              <c:ext xmlns:c16="http://schemas.microsoft.com/office/drawing/2014/chart" uri="{C3380CC4-5D6E-409C-BE32-E72D297353CC}">
                <c16:uniqueId val="{00000003-4054-417B-AF50-EC693704036B}"/>
              </c:ext>
            </c:extLst>
          </c:dPt>
          <c:dPt>
            <c:idx val="4"/>
            <c:bubble3D val="0"/>
            <c:extLst>
              <c:ext xmlns:c16="http://schemas.microsoft.com/office/drawing/2014/chart" uri="{C3380CC4-5D6E-409C-BE32-E72D297353CC}">
                <c16:uniqueId val="{00000004-4054-417B-AF50-EC693704036B}"/>
              </c:ext>
            </c:extLst>
          </c:dPt>
          <c:dPt>
            <c:idx val="8"/>
            <c:bubble3D val="0"/>
            <c:extLst>
              <c:ext xmlns:c16="http://schemas.microsoft.com/office/drawing/2014/chart" uri="{C3380CC4-5D6E-409C-BE32-E72D297353CC}">
                <c16:uniqueId val="{00000005-4054-417B-AF50-EC693704036B}"/>
              </c:ext>
            </c:extLst>
          </c:dPt>
          <c:dPt>
            <c:idx val="16"/>
            <c:bubble3D val="0"/>
            <c:extLst>
              <c:ext xmlns:c16="http://schemas.microsoft.com/office/drawing/2014/chart" uri="{C3380CC4-5D6E-409C-BE32-E72D297353CC}">
                <c16:uniqueId val="{00000006-4054-417B-AF50-EC693704036B}"/>
              </c:ext>
            </c:extLst>
          </c:dPt>
          <c:dPt>
            <c:idx val="24"/>
            <c:bubble3D val="0"/>
            <c:extLst>
              <c:ext xmlns:c16="http://schemas.microsoft.com/office/drawing/2014/chart" uri="{C3380CC4-5D6E-409C-BE32-E72D297353CC}">
                <c16:uniqueId val="{00000007-4054-417B-AF50-EC693704036B}"/>
              </c:ext>
            </c:extLst>
          </c:dPt>
          <c:dPt>
            <c:idx val="32"/>
            <c:bubble3D val="0"/>
            <c:extLst>
              <c:ext xmlns:c16="http://schemas.microsoft.com/office/drawing/2014/chart" uri="{C3380CC4-5D6E-409C-BE32-E72D297353CC}">
                <c16:uniqueId val="{00000008-4054-417B-AF50-EC693704036B}"/>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054-417B-AF50-EC693704036B}"/>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4054-417B-AF50-EC693704036B}"/>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4054-417B-AF50-EC693704036B}"/>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4054-417B-AF50-EC693704036B}"/>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4054-417B-AF50-EC693704036B}"/>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054-417B-AF50-EC693704036B}"/>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054-417B-AF50-EC693704036B}"/>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054-417B-AF50-EC693704036B}"/>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054-417B-AF50-EC693704036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66.900000000000006</c:v>
                </c:pt>
                <c:pt idx="16">
                  <c:v>68.7</c:v>
                </c:pt>
                <c:pt idx="24">
                  <c:v>70.099999999999994</c:v>
                </c:pt>
                <c:pt idx="32">
                  <c:v>71.099999999999994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054-417B-AF50-EC69370403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4054-417B-AF50-EC693704036B}"/>
              </c:ext>
            </c:extLst>
          </c:dPt>
          <c:dPt>
            <c:idx val="1"/>
            <c:bubble3D val="0"/>
            <c:extLst>
              <c:ext xmlns:c16="http://schemas.microsoft.com/office/drawing/2014/chart" uri="{C3380CC4-5D6E-409C-BE32-E72D297353CC}">
                <c16:uniqueId val="{0000000B-4054-417B-AF50-EC693704036B}"/>
              </c:ext>
            </c:extLst>
          </c:dPt>
          <c:dPt>
            <c:idx val="2"/>
            <c:bubble3D val="0"/>
            <c:extLst>
              <c:ext xmlns:c16="http://schemas.microsoft.com/office/drawing/2014/chart" uri="{C3380CC4-5D6E-409C-BE32-E72D297353CC}">
                <c16:uniqueId val="{0000000C-4054-417B-AF50-EC693704036B}"/>
              </c:ext>
            </c:extLst>
          </c:dPt>
          <c:dPt>
            <c:idx val="3"/>
            <c:bubble3D val="0"/>
            <c:extLst>
              <c:ext xmlns:c16="http://schemas.microsoft.com/office/drawing/2014/chart" uri="{C3380CC4-5D6E-409C-BE32-E72D297353CC}">
                <c16:uniqueId val="{0000000D-4054-417B-AF50-EC693704036B}"/>
              </c:ext>
            </c:extLst>
          </c:dPt>
          <c:dPt>
            <c:idx val="4"/>
            <c:bubble3D val="0"/>
            <c:extLst>
              <c:ext xmlns:c16="http://schemas.microsoft.com/office/drawing/2014/chart" uri="{C3380CC4-5D6E-409C-BE32-E72D297353CC}">
                <c16:uniqueId val="{0000000E-4054-417B-AF50-EC693704036B}"/>
              </c:ext>
            </c:extLst>
          </c:dPt>
          <c:dPt>
            <c:idx val="8"/>
            <c:bubble3D val="0"/>
            <c:extLst>
              <c:ext xmlns:c16="http://schemas.microsoft.com/office/drawing/2014/chart" uri="{C3380CC4-5D6E-409C-BE32-E72D297353CC}">
                <c16:uniqueId val="{0000000F-4054-417B-AF50-EC693704036B}"/>
              </c:ext>
            </c:extLst>
          </c:dPt>
          <c:dPt>
            <c:idx val="16"/>
            <c:bubble3D val="0"/>
            <c:extLst>
              <c:ext xmlns:c16="http://schemas.microsoft.com/office/drawing/2014/chart" uri="{C3380CC4-5D6E-409C-BE32-E72D297353CC}">
                <c16:uniqueId val="{00000010-4054-417B-AF50-EC693704036B}"/>
              </c:ext>
            </c:extLst>
          </c:dPt>
          <c:dPt>
            <c:idx val="24"/>
            <c:bubble3D val="0"/>
            <c:extLst>
              <c:ext xmlns:c16="http://schemas.microsoft.com/office/drawing/2014/chart" uri="{C3380CC4-5D6E-409C-BE32-E72D297353CC}">
                <c16:uniqueId val="{00000011-4054-417B-AF50-EC693704036B}"/>
              </c:ext>
            </c:extLst>
          </c:dPt>
          <c:dPt>
            <c:idx val="32"/>
            <c:bubble3D val="0"/>
            <c:extLst>
              <c:ext xmlns:c16="http://schemas.microsoft.com/office/drawing/2014/chart" uri="{C3380CC4-5D6E-409C-BE32-E72D297353CC}">
                <c16:uniqueId val="{00000012-4054-417B-AF50-EC693704036B}"/>
              </c:ext>
            </c:extLst>
          </c:dPt>
          <c:dLbls>
            <c:dLbl>
              <c:idx val="0"/>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4054-417B-AF50-EC693704036B}"/>
                </c:ext>
              </c:extLst>
            </c:dLbl>
            <c:dLbl>
              <c:idx val="1"/>
              <c:delete val="1"/>
              <c:extLst>
                <c:ext xmlns:c15="http://schemas.microsoft.com/office/drawing/2012/chart" uri="{CE6537A1-D6FC-4f65-9D91-7224C49458BB}"/>
                <c:ext xmlns:c16="http://schemas.microsoft.com/office/drawing/2014/chart" uri="{C3380CC4-5D6E-409C-BE32-E72D297353CC}">
                  <c16:uniqueId val="{0000000B-4054-417B-AF50-EC693704036B}"/>
                </c:ext>
              </c:extLst>
            </c:dLbl>
            <c:dLbl>
              <c:idx val="2"/>
              <c:delete val="1"/>
              <c:extLst>
                <c:ext xmlns:c15="http://schemas.microsoft.com/office/drawing/2012/chart" uri="{CE6537A1-D6FC-4f65-9D91-7224C49458BB}"/>
                <c:ext xmlns:c16="http://schemas.microsoft.com/office/drawing/2014/chart" uri="{C3380CC4-5D6E-409C-BE32-E72D297353CC}">
                  <c16:uniqueId val="{0000000C-4054-417B-AF50-EC693704036B}"/>
                </c:ext>
              </c:extLst>
            </c:dLbl>
            <c:dLbl>
              <c:idx val="3"/>
              <c:delete val="1"/>
              <c:extLst>
                <c:ext xmlns:c15="http://schemas.microsoft.com/office/drawing/2012/chart" uri="{CE6537A1-D6FC-4f65-9D91-7224C49458BB}"/>
                <c:ext xmlns:c16="http://schemas.microsoft.com/office/drawing/2014/chart" uri="{C3380CC4-5D6E-409C-BE32-E72D297353CC}">
                  <c16:uniqueId val="{0000000D-4054-417B-AF50-EC693704036B}"/>
                </c:ext>
              </c:extLst>
            </c:dLbl>
            <c:dLbl>
              <c:idx val="4"/>
              <c:delete val="1"/>
              <c:extLst>
                <c:ext xmlns:c15="http://schemas.microsoft.com/office/drawing/2012/chart" uri="{CE6537A1-D6FC-4f65-9D91-7224C49458BB}"/>
                <c:ext xmlns:c16="http://schemas.microsoft.com/office/drawing/2014/chart" uri="{C3380CC4-5D6E-409C-BE32-E72D297353CC}">
                  <c16:uniqueId val="{0000000E-4054-417B-AF50-EC693704036B}"/>
                </c:ext>
              </c:extLst>
            </c:dLbl>
            <c:dLbl>
              <c:idx val="8"/>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4054-417B-AF50-EC693704036B}"/>
                </c:ext>
              </c:extLst>
            </c:dLbl>
            <c:dLbl>
              <c:idx val="16"/>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4054-417B-AF50-EC693704036B}"/>
                </c:ext>
              </c:extLst>
            </c:dLbl>
            <c:dLbl>
              <c:idx val="24"/>
              <c:layout>
                <c:manualLayout>
                  <c:x val="-4.5538669966447891E-2"/>
                  <c:y val="-6.4739042105865174E-2"/>
                </c:manualLayout>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4054-417B-AF50-EC693704036B}"/>
                </c:ext>
              </c:extLst>
            </c:dLbl>
            <c:dLbl>
              <c:idx val="32"/>
              <c:layout>
                <c:manualLayout>
                  <c:x val="-1.8492831334020448E-2"/>
                  <c:y val="-6.4739042105865174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4054-417B-AF50-EC693704036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054-417B-AF50-EC693704036B}"/>
            </c:ext>
          </c:extLst>
        </c:ser>
        <c:dLbls>
          <c:showLegendKey val="0"/>
          <c:showVal val="1"/>
          <c:showCatName val="0"/>
          <c:showSerName val="0"/>
          <c:showPercent val="0"/>
          <c:showBubbleSize val="0"/>
        </c:dLbls>
        <c:axId val="3"/>
        <c:axId val="2"/>
      </c:scatterChart>
      <c:valAx>
        <c:axId val="3"/>
        <c:scaling>
          <c:orientation val="maxMin"/>
          <c:max val="63"/>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3B5-4D37-8DB9-AAC728ED058C}"/>
              </c:ext>
            </c:extLst>
          </c:dPt>
          <c:dPt>
            <c:idx val="1"/>
            <c:bubble3D val="0"/>
            <c:extLst>
              <c:ext xmlns:c16="http://schemas.microsoft.com/office/drawing/2014/chart" uri="{C3380CC4-5D6E-409C-BE32-E72D297353CC}">
                <c16:uniqueId val="{00000001-D3B5-4D37-8DB9-AAC728ED058C}"/>
              </c:ext>
            </c:extLst>
          </c:dPt>
          <c:dPt>
            <c:idx val="2"/>
            <c:bubble3D val="0"/>
            <c:extLst>
              <c:ext xmlns:c16="http://schemas.microsoft.com/office/drawing/2014/chart" uri="{C3380CC4-5D6E-409C-BE32-E72D297353CC}">
                <c16:uniqueId val="{00000002-D3B5-4D37-8DB9-AAC728ED058C}"/>
              </c:ext>
            </c:extLst>
          </c:dPt>
          <c:dPt>
            <c:idx val="3"/>
            <c:bubble3D val="0"/>
            <c:extLst>
              <c:ext xmlns:c16="http://schemas.microsoft.com/office/drawing/2014/chart" uri="{C3380CC4-5D6E-409C-BE32-E72D297353CC}">
                <c16:uniqueId val="{00000003-D3B5-4D37-8DB9-AAC728ED058C}"/>
              </c:ext>
            </c:extLst>
          </c:dPt>
          <c:dPt>
            <c:idx val="4"/>
            <c:bubble3D val="0"/>
            <c:extLst>
              <c:ext xmlns:c16="http://schemas.microsoft.com/office/drawing/2014/chart" uri="{C3380CC4-5D6E-409C-BE32-E72D297353CC}">
                <c16:uniqueId val="{00000004-D3B5-4D37-8DB9-AAC728ED058C}"/>
              </c:ext>
            </c:extLst>
          </c:dPt>
          <c:dPt>
            <c:idx val="8"/>
            <c:bubble3D val="0"/>
            <c:extLst>
              <c:ext xmlns:c16="http://schemas.microsoft.com/office/drawing/2014/chart" uri="{C3380CC4-5D6E-409C-BE32-E72D297353CC}">
                <c16:uniqueId val="{00000005-D3B5-4D37-8DB9-AAC728ED058C}"/>
              </c:ext>
            </c:extLst>
          </c:dPt>
          <c:dPt>
            <c:idx val="16"/>
            <c:bubble3D val="0"/>
            <c:extLst>
              <c:ext xmlns:c16="http://schemas.microsoft.com/office/drawing/2014/chart" uri="{C3380CC4-5D6E-409C-BE32-E72D297353CC}">
                <c16:uniqueId val="{00000006-D3B5-4D37-8DB9-AAC728ED058C}"/>
              </c:ext>
            </c:extLst>
          </c:dPt>
          <c:dPt>
            <c:idx val="24"/>
            <c:bubble3D val="0"/>
            <c:extLst>
              <c:ext xmlns:c16="http://schemas.microsoft.com/office/drawing/2014/chart" uri="{C3380CC4-5D6E-409C-BE32-E72D297353CC}">
                <c16:uniqueId val="{00000007-D3B5-4D37-8DB9-AAC728ED058C}"/>
              </c:ext>
            </c:extLst>
          </c:dPt>
          <c:dPt>
            <c:idx val="32"/>
            <c:bubble3D val="0"/>
            <c:extLst>
              <c:ext xmlns:c16="http://schemas.microsoft.com/office/drawing/2014/chart" uri="{C3380CC4-5D6E-409C-BE32-E72D297353CC}">
                <c16:uniqueId val="{00000008-D3B5-4D37-8DB9-AAC728ED058C}"/>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3B5-4D37-8DB9-AAC728ED058C}"/>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3B5-4D37-8DB9-AAC728ED058C}"/>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3B5-4D37-8DB9-AAC728ED058C}"/>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3B5-4D37-8DB9-AAC728ED058C}"/>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3B5-4D37-8DB9-AAC728ED058C}"/>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3B5-4D37-8DB9-AAC728ED058C}"/>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3B5-4D37-8DB9-AAC728ED058C}"/>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3B5-4D37-8DB9-AAC728ED058C}"/>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3B5-4D37-8DB9-AAC728ED058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c:v>
                </c:pt>
                <c:pt idx="16">
                  <c:v>1.4</c:v>
                </c:pt>
                <c:pt idx="24">
                  <c:v>1.1000000000000001</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3B5-4D37-8DB9-AAC728ED05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D3B5-4D37-8DB9-AAC728ED058C}"/>
              </c:ext>
            </c:extLst>
          </c:dPt>
          <c:dPt>
            <c:idx val="1"/>
            <c:bubble3D val="0"/>
            <c:extLst>
              <c:ext xmlns:c16="http://schemas.microsoft.com/office/drawing/2014/chart" uri="{C3380CC4-5D6E-409C-BE32-E72D297353CC}">
                <c16:uniqueId val="{0000000B-D3B5-4D37-8DB9-AAC728ED058C}"/>
              </c:ext>
            </c:extLst>
          </c:dPt>
          <c:dPt>
            <c:idx val="2"/>
            <c:bubble3D val="0"/>
            <c:extLst>
              <c:ext xmlns:c16="http://schemas.microsoft.com/office/drawing/2014/chart" uri="{C3380CC4-5D6E-409C-BE32-E72D297353CC}">
                <c16:uniqueId val="{0000000C-D3B5-4D37-8DB9-AAC728ED058C}"/>
              </c:ext>
            </c:extLst>
          </c:dPt>
          <c:dPt>
            <c:idx val="3"/>
            <c:bubble3D val="0"/>
            <c:extLst>
              <c:ext xmlns:c16="http://schemas.microsoft.com/office/drawing/2014/chart" uri="{C3380CC4-5D6E-409C-BE32-E72D297353CC}">
                <c16:uniqueId val="{0000000D-D3B5-4D37-8DB9-AAC728ED058C}"/>
              </c:ext>
            </c:extLst>
          </c:dPt>
          <c:dPt>
            <c:idx val="4"/>
            <c:bubble3D val="0"/>
            <c:extLst>
              <c:ext xmlns:c16="http://schemas.microsoft.com/office/drawing/2014/chart" uri="{C3380CC4-5D6E-409C-BE32-E72D297353CC}">
                <c16:uniqueId val="{0000000E-D3B5-4D37-8DB9-AAC728ED058C}"/>
              </c:ext>
            </c:extLst>
          </c:dPt>
          <c:dPt>
            <c:idx val="8"/>
            <c:bubble3D val="0"/>
            <c:extLst>
              <c:ext xmlns:c16="http://schemas.microsoft.com/office/drawing/2014/chart" uri="{C3380CC4-5D6E-409C-BE32-E72D297353CC}">
                <c16:uniqueId val="{0000000F-D3B5-4D37-8DB9-AAC728ED058C}"/>
              </c:ext>
            </c:extLst>
          </c:dPt>
          <c:dPt>
            <c:idx val="16"/>
            <c:bubble3D val="0"/>
            <c:extLst>
              <c:ext xmlns:c16="http://schemas.microsoft.com/office/drawing/2014/chart" uri="{C3380CC4-5D6E-409C-BE32-E72D297353CC}">
                <c16:uniqueId val="{00000010-D3B5-4D37-8DB9-AAC728ED058C}"/>
              </c:ext>
            </c:extLst>
          </c:dPt>
          <c:dPt>
            <c:idx val="24"/>
            <c:bubble3D val="0"/>
            <c:extLst>
              <c:ext xmlns:c16="http://schemas.microsoft.com/office/drawing/2014/chart" uri="{C3380CC4-5D6E-409C-BE32-E72D297353CC}">
                <c16:uniqueId val="{00000011-D3B5-4D37-8DB9-AAC728ED058C}"/>
              </c:ext>
            </c:extLst>
          </c:dPt>
          <c:dPt>
            <c:idx val="32"/>
            <c:bubble3D val="0"/>
            <c:extLst>
              <c:ext xmlns:c16="http://schemas.microsoft.com/office/drawing/2014/chart" uri="{C3380CC4-5D6E-409C-BE32-E72D297353CC}">
                <c16:uniqueId val="{00000012-D3B5-4D37-8DB9-AAC728ED058C}"/>
              </c:ext>
            </c:extLst>
          </c:dPt>
          <c:dLbls>
            <c:dLbl>
              <c:idx val="0"/>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D3B5-4D37-8DB9-AAC728ED058C}"/>
                </c:ext>
              </c:extLst>
            </c:dLbl>
            <c:dLbl>
              <c:idx val="1"/>
              <c:delete val="1"/>
              <c:extLst>
                <c:ext xmlns:c15="http://schemas.microsoft.com/office/drawing/2012/chart" uri="{CE6537A1-D6FC-4f65-9D91-7224C49458BB}"/>
                <c:ext xmlns:c16="http://schemas.microsoft.com/office/drawing/2014/chart" uri="{C3380CC4-5D6E-409C-BE32-E72D297353CC}">
                  <c16:uniqueId val="{0000000B-D3B5-4D37-8DB9-AAC728ED058C}"/>
                </c:ext>
              </c:extLst>
            </c:dLbl>
            <c:dLbl>
              <c:idx val="2"/>
              <c:delete val="1"/>
              <c:extLst>
                <c:ext xmlns:c15="http://schemas.microsoft.com/office/drawing/2012/chart" uri="{CE6537A1-D6FC-4f65-9D91-7224C49458BB}"/>
                <c:ext xmlns:c16="http://schemas.microsoft.com/office/drawing/2014/chart" uri="{C3380CC4-5D6E-409C-BE32-E72D297353CC}">
                  <c16:uniqueId val="{0000000C-D3B5-4D37-8DB9-AAC728ED058C}"/>
                </c:ext>
              </c:extLst>
            </c:dLbl>
            <c:dLbl>
              <c:idx val="3"/>
              <c:delete val="1"/>
              <c:extLst>
                <c:ext xmlns:c15="http://schemas.microsoft.com/office/drawing/2012/chart" uri="{CE6537A1-D6FC-4f65-9D91-7224C49458BB}"/>
                <c:ext xmlns:c16="http://schemas.microsoft.com/office/drawing/2014/chart" uri="{C3380CC4-5D6E-409C-BE32-E72D297353CC}">
                  <c16:uniqueId val="{0000000D-D3B5-4D37-8DB9-AAC728ED058C}"/>
                </c:ext>
              </c:extLst>
            </c:dLbl>
            <c:dLbl>
              <c:idx val="4"/>
              <c:delete val="1"/>
              <c:extLst>
                <c:ext xmlns:c15="http://schemas.microsoft.com/office/drawing/2012/chart" uri="{CE6537A1-D6FC-4f65-9D91-7224C49458BB}"/>
                <c:ext xmlns:c16="http://schemas.microsoft.com/office/drawing/2014/chart" uri="{C3380CC4-5D6E-409C-BE32-E72D297353CC}">
                  <c16:uniqueId val="{0000000E-D3B5-4D37-8DB9-AAC728ED058C}"/>
                </c:ext>
              </c:extLst>
            </c:dLbl>
            <c:dLbl>
              <c:idx val="8"/>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D3B5-4D37-8DB9-AAC728ED058C}"/>
                </c:ext>
              </c:extLst>
            </c:dLbl>
            <c:dLbl>
              <c:idx val="16"/>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D3B5-4D37-8DB9-AAC728ED058C}"/>
                </c:ext>
              </c:extLst>
            </c:dLbl>
            <c:dLbl>
              <c:idx val="24"/>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D3B5-4D37-8DB9-AAC728ED058C}"/>
                </c:ext>
              </c:extLst>
            </c:dLbl>
            <c:dLbl>
              <c:idx val="32"/>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D3B5-4D37-8DB9-AAC728ED058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3B5-4D37-8DB9-AAC728ED058C}"/>
            </c:ext>
          </c:extLst>
        </c:ser>
        <c:dLbls>
          <c:showLegendKey val="0"/>
          <c:showVal val="1"/>
          <c:showCatName val="0"/>
          <c:showSerName val="0"/>
          <c:showPercent val="0"/>
          <c:showBubbleSize val="0"/>
        </c:dLbls>
        <c:axId val="3"/>
        <c:axId val="2"/>
      </c:scatterChart>
      <c:valAx>
        <c:axId val="3"/>
        <c:scaling>
          <c:orientation val="maxMin"/>
          <c:max val="8"/>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実質公債費比率は、昨年度と比較すると</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本町は過疎債や旧合併特例事業債等、普通交付税に措置される基準財政需要額への公債費算入率の高い地方債に限定した借入に努めていることと、平成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年度から実施している補償金免除繰上償還や銀行等民間資金の繰上償還を積極的に実施し健全な状態を維持している。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実質公債費比率の上昇を抑制するために、今後も金利の高い地方債の繰上償還をしていく計画であり、後年度を見据えた健全な財政運営に取り組んでいく。</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普通交付税の公債費算入率が高い地方債に限定した借入に努め、補償金免除繰上償還や銀行等民間資金の繰上償還を積極的に行った結果、実質公債費比率が低く抑えられているため、満期一括償還地方債の借入は行っていない。</a:t>
          </a:r>
          <a:endParaRPr lang="ja-JP" altLang="ja-JP" sz="1000">
            <a:effectLst/>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将来負担比率は健全な状態にあり、類似団体内順位も</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位となっている。昨年度と比較すると充当可能基金の額が増加し、旧合併特例事業債の繰上償還を行ったことにより改善しており、将来負担比率の分子となる額はマイナス値を維持している。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債費が増加していく見込みとなっているため、比率の上昇を抑えるためにも、引き続き地方債の新規発行抑制と繰上償還、また普通交付税に措置される基準財政需要額への公債費算入率の高い地方債に限定した借入れを実施するなど健全な財政運営に努め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高知県仁淀川町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運用益（定期預金利息）を各基金に積み立てた。また、決算剰余金の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相当分</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百万円を「減債基金」に、「施設等整備基金」、「地域雇用創出推進基金」に</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百万円をそれぞれ積み立てた。</a:t>
          </a:r>
          <a:endParaRPr lang="ja-JP" altLang="ja-JP" sz="1400">
            <a:effectLst/>
          </a:endParaRPr>
        </a:p>
        <a:p>
          <a:r>
            <a:rPr lang="ja-JP" altLang="ja-JP" sz="1100">
              <a:solidFill>
                <a:schemeClr val="dk1"/>
              </a:solidFill>
              <a:effectLst/>
              <a:latin typeface="+mn-lt"/>
              <a:ea typeface="+mn-ea"/>
              <a:cs typeface="+mn-cs"/>
            </a:rPr>
            <a:t>　基金全体では</a:t>
          </a:r>
          <a:r>
            <a:rPr lang="en-US" altLang="ja-JP" sz="1100">
              <a:solidFill>
                <a:schemeClr val="dk1"/>
              </a:solidFill>
              <a:effectLst/>
              <a:latin typeface="+mn-lt"/>
              <a:ea typeface="+mn-ea"/>
              <a:cs typeface="+mn-cs"/>
            </a:rPr>
            <a:t>410</a:t>
          </a:r>
          <a:r>
            <a:rPr lang="ja-JP" altLang="ja-JP" sz="1100">
              <a:solidFill>
                <a:schemeClr val="dk1"/>
              </a:solidFill>
              <a:effectLst/>
              <a:latin typeface="+mn-lt"/>
              <a:ea typeface="+mn-ea"/>
              <a:cs typeface="+mn-cs"/>
            </a:rPr>
            <a:t>百万円増額となった。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学校再編事業に伴う周辺施設整備に備えて「施設等整備基金」を重点的に積み立てを行う予定である。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合併振興基金：町民の連携強化及び地域振興を図る事業に要する経費。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施設等整備基金：町の施設等の整備に要する経費。</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福祉基金：長寿社会に対応した福祉の向上を図る経費。</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施設等整備基金、地域雇用創出推進基金それぞれ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百万円積立。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小中学校再編に伴う周辺施設整備および老朽化した公共施設の整備事業に対して「施設等整備基金」を重点的に活用していく。その他特目基金もニーズに応じた金額を確保していく。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運用益１百万円と財源調整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百万円取り崩しにより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百万円減。</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大規模災害など不測の事態に備えるため「減債基金」と合わせて総予算の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割程度確保していく。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運用益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百万円と決算剰余金</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相当額</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百万円積立により</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百万円増。</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大規模災害など不測の事態に備えるため「財政調整基金」と合わせて総予算の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割程度確保していく。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4,795
4,764
333.00
7,279,521
6,787,780
402,012
4,467,313
5,588,228</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当町では、平成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年度に公共施設等総合管理計画を策定しており、老朽化した施設の集約化・複合化や除却を進めている。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有形固定資産原価償却率は</a:t>
          </a:r>
          <a:r>
            <a:rPr kumimoji="1" lang="en-US" altLang="ja-JP" sz="1100">
              <a:latin typeface="ＭＳ Ｐゴシック"/>
              <a:ea typeface="ＭＳ Ｐゴシック"/>
            </a:rPr>
            <a:t>1</a:t>
          </a:r>
          <a:r>
            <a:rPr kumimoji="1" lang="ja-JP" altLang="en-US" sz="1100">
              <a:latin typeface="ＭＳ Ｐゴシック"/>
              <a:ea typeface="ＭＳ Ｐゴシック"/>
            </a:rPr>
            <a:t>％上昇したが、平成</a:t>
          </a:r>
          <a:r>
            <a:rPr kumimoji="1" lang="en-US" altLang="ja-JP" sz="1100">
              <a:latin typeface="ＭＳ Ｐゴシック"/>
              <a:ea typeface="ＭＳ Ｐゴシック"/>
            </a:rPr>
            <a:t>30</a:t>
          </a:r>
          <a:r>
            <a:rPr kumimoji="1" lang="ja-JP" altLang="en-US" sz="1100">
              <a:latin typeface="ＭＳ Ｐゴシック"/>
              <a:ea typeface="ＭＳ Ｐゴシック"/>
            </a:rPr>
            <a:t>年から令和</a:t>
          </a:r>
          <a:r>
            <a:rPr kumimoji="1" lang="en-US" altLang="ja-JP" sz="1100">
              <a:latin typeface="ＭＳ Ｐゴシック"/>
              <a:ea typeface="ＭＳ Ｐゴシック"/>
            </a:rPr>
            <a:t>3</a:t>
          </a:r>
          <a:r>
            <a:rPr kumimoji="1" lang="ja-JP" altLang="en-US" sz="1100">
              <a:latin typeface="ＭＳ Ｐゴシック"/>
              <a:ea typeface="ＭＳ Ｐゴシック"/>
            </a:rPr>
            <a:t>年までの上昇率に比べると緩やかになっており、老朽化した公共施設等の除却や更新等を今後とも進めていく。</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63" name="テキスト ボックス 6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65" name="テキスト ボックス 6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67" name="テキスト ボックス 6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69" name="テキスト ボックス 6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71" name="テキスト ボックス 7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73" name="テキスト ボックス 7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75" name="テキスト ボックス 7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46990</xdr:rowOff>
    </xdr:to>
    <xdr:cxnSp macro="">
      <xdr:nvCxnSpPr>
        <xdr:cNvPr id="77" name="直線コネクタ 76"/>
        <xdr:cNvCxnSpPr/>
      </xdr:nvCxnSpPr>
      <xdr:spPr>
        <a:xfrm flipV="1">
          <a:off x="4760595" y="5298440"/>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50800</xdr:rowOff>
    </xdr:from>
    <xdr:ext cx="404495" cy="259080"/>
    <xdr:sp macro="" textlink="">
      <xdr:nvSpPr>
        <xdr:cNvPr id="78" name="有形固定資産減価償却率最小値テキスト"/>
        <xdr:cNvSpPr txBox="1"/>
      </xdr:nvSpPr>
      <xdr:spPr>
        <a:xfrm>
          <a:off x="4813300" y="6823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46990</xdr:rowOff>
    </xdr:from>
    <xdr:to>
      <xdr:col>23</xdr:col>
      <xdr:colOff>174625</xdr:colOff>
      <xdr:row>35</xdr:row>
      <xdr:rowOff>46990</xdr:rowOff>
    </xdr:to>
    <xdr:cxnSp macro="">
      <xdr:nvCxnSpPr>
        <xdr:cNvPr id="79" name="直線コネクタ 78"/>
        <xdr:cNvCxnSpPr/>
      </xdr:nvCxnSpPr>
      <xdr:spPr>
        <a:xfrm>
          <a:off x="4673600" y="6819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15875</xdr:rowOff>
    </xdr:from>
    <xdr:ext cx="404495" cy="259080"/>
    <xdr:sp macro="" textlink="">
      <xdr:nvSpPr>
        <xdr:cNvPr id="80" name="有形固定資産減価償却率最大値テキスト"/>
        <xdr:cNvSpPr txBox="1"/>
      </xdr:nvSpPr>
      <xdr:spPr>
        <a:xfrm>
          <a:off x="4813300" y="507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24765</xdr:rowOff>
    </xdr:from>
    <xdr:ext cx="404495" cy="259080"/>
    <xdr:sp macro="" textlink="">
      <xdr:nvSpPr>
        <xdr:cNvPr id="82" name="有形固定資産減価償却率平均値テキスト"/>
        <xdr:cNvSpPr txBox="1"/>
      </xdr:nvSpPr>
      <xdr:spPr>
        <a:xfrm>
          <a:off x="4813300" y="576834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170180</xdr:rowOff>
    </xdr:from>
    <xdr:to>
      <xdr:col>11</xdr:col>
      <xdr:colOff>187325</xdr:colOff>
      <xdr:row>30</xdr:row>
      <xdr:rowOff>100330</xdr:rowOff>
    </xdr:to>
    <xdr:sp macro="" textlink="">
      <xdr:nvSpPr>
        <xdr:cNvPr id="86" name="フローチャート: 判断 85"/>
        <xdr:cNvSpPr/>
      </xdr:nvSpPr>
      <xdr:spPr>
        <a:xfrm>
          <a:off x="247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120650</xdr:rowOff>
    </xdr:from>
    <xdr:to>
      <xdr:col>7</xdr:col>
      <xdr:colOff>187325</xdr:colOff>
      <xdr:row>30</xdr:row>
      <xdr:rowOff>50800</xdr:rowOff>
    </xdr:to>
    <xdr:sp macro="" textlink="">
      <xdr:nvSpPr>
        <xdr:cNvPr id="87" name="フローチャート: 判断 86"/>
        <xdr:cNvSpPr/>
      </xdr:nvSpPr>
      <xdr:spPr>
        <a:xfrm>
          <a:off x="171450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88" name="テキスト ボックス 8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9" name="テキスト ボックス 8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90" name="テキスト ボックス 8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91" name="テキスト ボックス 9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92" name="テキスト ボックス 9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31</xdr:row>
      <xdr:rowOff>83185</xdr:rowOff>
    </xdr:from>
    <xdr:to>
      <xdr:col>23</xdr:col>
      <xdr:colOff>136525</xdr:colOff>
      <xdr:row>32</xdr:row>
      <xdr:rowOff>13335</xdr:rowOff>
    </xdr:to>
    <xdr:sp macro="" textlink="">
      <xdr:nvSpPr>
        <xdr:cNvPr id="93" name="楕円 92"/>
        <xdr:cNvSpPr/>
      </xdr:nvSpPr>
      <xdr:spPr>
        <a:xfrm>
          <a:off x="4711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61595</xdr:rowOff>
    </xdr:from>
    <xdr:ext cx="404495" cy="259080"/>
    <xdr:sp macro="" textlink="">
      <xdr:nvSpPr>
        <xdr:cNvPr id="94" name="有形固定資産減価償却率該当値テキスト"/>
        <xdr:cNvSpPr txBox="1"/>
      </xdr:nvSpPr>
      <xdr:spPr>
        <a:xfrm>
          <a:off x="4813300" y="6148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52705</xdr:rowOff>
    </xdr:from>
    <xdr:to>
      <xdr:col>19</xdr:col>
      <xdr:colOff>187325</xdr:colOff>
      <xdr:row>31</xdr:row>
      <xdr:rowOff>154940</xdr:rowOff>
    </xdr:to>
    <xdr:sp macro="" textlink="">
      <xdr:nvSpPr>
        <xdr:cNvPr id="95" name="楕円 94"/>
        <xdr:cNvSpPr/>
      </xdr:nvSpPr>
      <xdr:spPr>
        <a:xfrm>
          <a:off x="4000500" y="61391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103505</xdr:rowOff>
    </xdr:from>
    <xdr:to>
      <xdr:col>23</xdr:col>
      <xdr:colOff>85725</xdr:colOff>
      <xdr:row>31</xdr:row>
      <xdr:rowOff>133985</xdr:rowOff>
    </xdr:to>
    <xdr:cxnSp macro="">
      <xdr:nvCxnSpPr>
        <xdr:cNvPr id="96" name="直線コネクタ 95"/>
        <xdr:cNvCxnSpPr/>
      </xdr:nvCxnSpPr>
      <xdr:spPr>
        <a:xfrm>
          <a:off x="4051300" y="6189980"/>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9525</xdr:rowOff>
    </xdr:from>
    <xdr:to>
      <xdr:col>15</xdr:col>
      <xdr:colOff>187325</xdr:colOff>
      <xdr:row>31</xdr:row>
      <xdr:rowOff>111125</xdr:rowOff>
    </xdr:to>
    <xdr:sp macro="" textlink="">
      <xdr:nvSpPr>
        <xdr:cNvPr id="97" name="楕円 96"/>
        <xdr:cNvSpPr/>
      </xdr:nvSpPr>
      <xdr:spPr>
        <a:xfrm>
          <a:off x="3238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60325</xdr:rowOff>
    </xdr:from>
    <xdr:to>
      <xdr:col>19</xdr:col>
      <xdr:colOff>136525</xdr:colOff>
      <xdr:row>31</xdr:row>
      <xdr:rowOff>103505</xdr:rowOff>
    </xdr:to>
    <xdr:cxnSp macro="">
      <xdr:nvCxnSpPr>
        <xdr:cNvPr id="98" name="直線コネクタ 97"/>
        <xdr:cNvCxnSpPr/>
      </xdr:nvCxnSpPr>
      <xdr:spPr>
        <a:xfrm>
          <a:off x="3289300" y="614680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125095</xdr:rowOff>
    </xdr:from>
    <xdr:to>
      <xdr:col>11</xdr:col>
      <xdr:colOff>187325</xdr:colOff>
      <xdr:row>31</xdr:row>
      <xdr:rowOff>55245</xdr:rowOff>
    </xdr:to>
    <xdr:sp macro="" textlink="">
      <xdr:nvSpPr>
        <xdr:cNvPr id="99" name="楕円 98"/>
        <xdr:cNvSpPr/>
      </xdr:nvSpPr>
      <xdr:spPr>
        <a:xfrm>
          <a:off x="2476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4445</xdr:rowOff>
    </xdr:from>
    <xdr:to>
      <xdr:col>15</xdr:col>
      <xdr:colOff>136525</xdr:colOff>
      <xdr:row>31</xdr:row>
      <xdr:rowOff>60325</xdr:rowOff>
    </xdr:to>
    <xdr:cxnSp macro="">
      <xdr:nvCxnSpPr>
        <xdr:cNvPr id="100" name="直線コネクタ 99"/>
        <xdr:cNvCxnSpPr/>
      </xdr:nvCxnSpPr>
      <xdr:spPr>
        <a:xfrm>
          <a:off x="2527300" y="6090920"/>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78740</xdr:rowOff>
    </xdr:from>
    <xdr:to>
      <xdr:col>7</xdr:col>
      <xdr:colOff>187325</xdr:colOff>
      <xdr:row>31</xdr:row>
      <xdr:rowOff>8890</xdr:rowOff>
    </xdr:to>
    <xdr:sp macro="" textlink="">
      <xdr:nvSpPr>
        <xdr:cNvPr id="101" name="楕円 100"/>
        <xdr:cNvSpPr/>
      </xdr:nvSpPr>
      <xdr:spPr>
        <a:xfrm>
          <a:off x="1714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129540</xdr:rowOff>
    </xdr:from>
    <xdr:to>
      <xdr:col>11</xdr:col>
      <xdr:colOff>136525</xdr:colOff>
      <xdr:row>31</xdr:row>
      <xdr:rowOff>4445</xdr:rowOff>
    </xdr:to>
    <xdr:cxnSp macro="">
      <xdr:nvCxnSpPr>
        <xdr:cNvPr id="102" name="直線コネクタ 101"/>
        <xdr:cNvCxnSpPr/>
      </xdr:nvCxnSpPr>
      <xdr:spPr>
        <a:xfrm>
          <a:off x="1765300" y="604456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28</xdr:row>
      <xdr:rowOff>120650</xdr:rowOff>
    </xdr:from>
    <xdr:ext cx="404495" cy="258445"/>
    <xdr:sp macro="" textlink="">
      <xdr:nvSpPr>
        <xdr:cNvPr id="103" name="n_1aveValue有形固定資産減価償却率"/>
        <xdr:cNvSpPr txBox="1"/>
      </xdr:nvSpPr>
      <xdr:spPr>
        <a:xfrm>
          <a:off x="3836035" y="5692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98425</xdr:rowOff>
    </xdr:from>
    <xdr:ext cx="404495" cy="258445"/>
    <xdr:sp macro="" textlink="">
      <xdr:nvSpPr>
        <xdr:cNvPr id="104" name="n_2aveValue有形固定資産減価償却率"/>
        <xdr:cNvSpPr txBox="1"/>
      </xdr:nvSpPr>
      <xdr:spPr>
        <a:xfrm>
          <a:off x="3086735" y="5670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116840</xdr:rowOff>
    </xdr:from>
    <xdr:ext cx="404495" cy="259080"/>
    <xdr:sp macro="" textlink="">
      <xdr:nvSpPr>
        <xdr:cNvPr id="105" name="n_3aveValue有形固定資産減価償却率"/>
        <xdr:cNvSpPr txBox="1"/>
      </xdr:nvSpPr>
      <xdr:spPr>
        <a:xfrm>
          <a:off x="2324735" y="5688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67310</xdr:rowOff>
    </xdr:from>
    <xdr:ext cx="404495" cy="259080"/>
    <xdr:sp macro="" textlink="">
      <xdr:nvSpPr>
        <xdr:cNvPr id="106" name="n_4aveValue有形固定資産減価償却率"/>
        <xdr:cNvSpPr txBox="1"/>
      </xdr:nvSpPr>
      <xdr:spPr>
        <a:xfrm>
          <a:off x="1562735" y="5639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145415</xdr:rowOff>
    </xdr:from>
    <xdr:ext cx="404495" cy="258445"/>
    <xdr:sp macro="" textlink="">
      <xdr:nvSpPr>
        <xdr:cNvPr id="107" name="n_1mainValue有形固定資産減価償却率"/>
        <xdr:cNvSpPr txBox="1"/>
      </xdr:nvSpPr>
      <xdr:spPr>
        <a:xfrm>
          <a:off x="3836035" y="6231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102235</xdr:rowOff>
    </xdr:from>
    <xdr:ext cx="404495" cy="258445"/>
    <xdr:sp macro="" textlink="">
      <xdr:nvSpPr>
        <xdr:cNvPr id="108" name="n_2mainValue有形固定資産減価償却率"/>
        <xdr:cNvSpPr txBox="1"/>
      </xdr:nvSpPr>
      <xdr:spPr>
        <a:xfrm>
          <a:off x="3086735" y="6188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46355</xdr:rowOff>
    </xdr:from>
    <xdr:ext cx="404495" cy="259080"/>
    <xdr:sp macro="" textlink="">
      <xdr:nvSpPr>
        <xdr:cNvPr id="109" name="n_3mainValue有形固定資産減価償却率"/>
        <xdr:cNvSpPr txBox="1"/>
      </xdr:nvSpPr>
      <xdr:spPr>
        <a:xfrm>
          <a:off x="2324735" y="6132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0</xdr:rowOff>
    </xdr:from>
    <xdr:ext cx="404495" cy="259080"/>
    <xdr:sp macro="" textlink="">
      <xdr:nvSpPr>
        <xdr:cNvPr id="110" name="n_4mainValue有形固定資産減価償却率"/>
        <xdr:cNvSpPr txBox="1"/>
      </xdr:nvSpPr>
      <xdr:spPr>
        <a:xfrm>
          <a:off x="1562735" y="60864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[ 193.2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債務償還比率は、類似団体平均を上回っているが、平成</a:t>
          </a:r>
          <a:r>
            <a:rPr kumimoji="1" lang="en-US" altLang="ja-JP" sz="1100">
              <a:latin typeface="ＭＳ Ｐゴシック"/>
              <a:ea typeface="ＭＳ Ｐゴシック"/>
            </a:rPr>
            <a:t>25</a:t>
          </a:r>
          <a:r>
            <a:rPr kumimoji="1" lang="ja-JP" altLang="en-US" sz="1100">
              <a:latin typeface="ＭＳ Ｐゴシック"/>
              <a:ea typeface="ＭＳ Ｐゴシック"/>
            </a:rPr>
            <a:t>年～令和</a:t>
          </a:r>
          <a:r>
            <a:rPr kumimoji="1" lang="en-US" altLang="ja-JP" sz="1100">
              <a:latin typeface="ＭＳ Ｐゴシック"/>
              <a:ea typeface="ＭＳ Ｐゴシック"/>
            </a:rPr>
            <a:t>4</a:t>
          </a:r>
          <a:r>
            <a:rPr kumimoji="1" lang="ja-JP" altLang="en-US" sz="1100">
              <a:latin typeface="ＭＳ Ｐゴシック"/>
              <a:ea typeface="ＭＳ Ｐゴシック"/>
            </a:rPr>
            <a:t>年度までの繰上償還により、地方債現在高を約</a:t>
          </a:r>
          <a:r>
            <a:rPr kumimoji="1" lang="en-US" altLang="ja-JP" sz="1100">
              <a:latin typeface="ＭＳ Ｐゴシック"/>
              <a:ea typeface="ＭＳ Ｐゴシック"/>
            </a:rPr>
            <a:t>38</a:t>
          </a:r>
          <a:r>
            <a:rPr kumimoji="1" lang="ja-JP" altLang="en-US" sz="1100">
              <a:latin typeface="ＭＳ Ｐゴシック"/>
              <a:ea typeface="ＭＳ Ｐゴシック"/>
            </a:rPr>
            <a:t>億円減少させることができた。</a:t>
          </a:r>
          <a:endParaRPr kumimoji="1" lang="en-US" altLang="ja-JP"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36</xdr:row>
      <xdr:rowOff>74930</xdr:rowOff>
    </xdr:from>
    <xdr:ext cx="410210" cy="224790"/>
    <xdr:sp macro="" textlink="">
      <xdr:nvSpPr>
        <xdr:cNvPr id="126" name="テキスト ボックス 125"/>
        <xdr:cNvSpPr txBox="1"/>
      </xdr:nvSpPr>
      <xdr:spPr>
        <a:xfrm>
          <a:off x="10828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33</xdr:row>
      <xdr:rowOff>156845</xdr:rowOff>
    </xdr:from>
    <xdr:ext cx="410210" cy="224790"/>
    <xdr:sp macro="" textlink="">
      <xdr:nvSpPr>
        <xdr:cNvPr id="128" name="テキスト ボックス 127"/>
        <xdr:cNvSpPr txBox="1"/>
      </xdr:nvSpPr>
      <xdr:spPr>
        <a:xfrm>
          <a:off x="10828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67945</xdr:rowOff>
    </xdr:from>
    <xdr:ext cx="410210" cy="224790"/>
    <xdr:sp macro="" textlink="">
      <xdr:nvSpPr>
        <xdr:cNvPr id="130" name="テキスト ボックス 129"/>
        <xdr:cNvSpPr txBox="1"/>
      </xdr:nvSpPr>
      <xdr:spPr>
        <a:xfrm>
          <a:off x="10828655" y="61544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150495</xdr:rowOff>
    </xdr:from>
    <xdr:ext cx="410210" cy="225425"/>
    <xdr:sp macro="" textlink="">
      <xdr:nvSpPr>
        <xdr:cNvPr id="132" name="テキスト ボックス 131"/>
        <xdr:cNvSpPr txBox="1"/>
      </xdr:nvSpPr>
      <xdr:spPr>
        <a:xfrm>
          <a:off x="10828655" y="57226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26</xdr:row>
      <xdr:rowOff>61595</xdr:rowOff>
    </xdr:from>
    <xdr:ext cx="307975" cy="225425"/>
    <xdr:sp macro="" textlink="">
      <xdr:nvSpPr>
        <xdr:cNvPr id="134" name="テキスト ボックス 133"/>
        <xdr:cNvSpPr txBox="1"/>
      </xdr:nvSpPr>
      <xdr:spPr>
        <a:xfrm>
          <a:off x="10931525" y="52908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21590</xdr:colOff>
      <xdr:row>34</xdr:row>
      <xdr:rowOff>164465</xdr:rowOff>
    </xdr:to>
    <xdr:cxnSp macro="">
      <xdr:nvCxnSpPr>
        <xdr:cNvPr id="137" name="直線コネクタ 136"/>
        <xdr:cNvCxnSpPr/>
      </xdr:nvCxnSpPr>
      <xdr:spPr>
        <a:xfrm flipV="1">
          <a:off x="14793595" y="538480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168275</xdr:rowOff>
    </xdr:from>
    <xdr:ext cx="469265" cy="258445"/>
    <xdr:sp macro="" textlink="">
      <xdr:nvSpPr>
        <xdr:cNvPr id="138" name="債務償還比率最小値テキスト"/>
        <xdr:cNvSpPr txBox="1"/>
      </xdr:nvSpPr>
      <xdr:spPr>
        <a:xfrm>
          <a:off x="14846300" y="6769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639.3</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164465</xdr:rowOff>
    </xdr:from>
    <xdr:to>
      <xdr:col>76</xdr:col>
      <xdr:colOff>111125</xdr:colOff>
      <xdr:row>34</xdr:row>
      <xdr:rowOff>164465</xdr:rowOff>
    </xdr:to>
    <xdr:cxnSp macro="">
      <xdr:nvCxnSpPr>
        <xdr:cNvPr id="139" name="直線コネクタ 138"/>
        <xdr:cNvCxnSpPr/>
      </xdr:nvCxnSpPr>
      <xdr:spPr>
        <a:xfrm>
          <a:off x="14706600" y="676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102235</xdr:rowOff>
    </xdr:from>
    <xdr:ext cx="339725" cy="258445"/>
    <xdr:sp macro="" textlink="">
      <xdr:nvSpPr>
        <xdr:cNvPr id="140" name="債務償還比率最大値テキスト"/>
        <xdr:cNvSpPr txBox="1"/>
      </xdr:nvSpPr>
      <xdr:spPr>
        <a:xfrm>
          <a:off x="14846300" y="516001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15875</xdr:rowOff>
    </xdr:from>
    <xdr:ext cx="469265" cy="259080"/>
    <xdr:sp macro="" textlink="">
      <xdr:nvSpPr>
        <xdr:cNvPr id="142" name="債務償還比率平均値テキスト"/>
        <xdr:cNvSpPr txBox="1"/>
      </xdr:nvSpPr>
      <xdr:spPr>
        <a:xfrm>
          <a:off x="14846300" y="54165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27</xdr:row>
      <xdr:rowOff>164465</xdr:rowOff>
    </xdr:from>
    <xdr:to>
      <xdr:col>76</xdr:col>
      <xdr:colOff>73025</xdr:colOff>
      <xdr:row>28</xdr:row>
      <xdr:rowOff>94615</xdr:rowOff>
    </xdr:to>
    <xdr:sp macro="" textlink="">
      <xdr:nvSpPr>
        <xdr:cNvPr id="143" name="フローチャート: 判断 142"/>
        <xdr:cNvSpPr/>
      </xdr:nvSpPr>
      <xdr:spPr>
        <a:xfrm>
          <a:off x="14744700" y="556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7620</xdr:rowOff>
    </xdr:from>
    <xdr:to>
      <xdr:col>72</xdr:col>
      <xdr:colOff>123825</xdr:colOff>
      <xdr:row>28</xdr:row>
      <xdr:rowOff>109220</xdr:rowOff>
    </xdr:to>
    <xdr:sp macro="" textlink="">
      <xdr:nvSpPr>
        <xdr:cNvPr id="144" name="フローチャート: 判断 143"/>
        <xdr:cNvSpPr/>
      </xdr:nvSpPr>
      <xdr:spPr>
        <a:xfrm>
          <a:off x="14033500" y="557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63500</xdr:rowOff>
    </xdr:from>
    <xdr:to>
      <xdr:col>68</xdr:col>
      <xdr:colOff>123825</xdr:colOff>
      <xdr:row>29</xdr:row>
      <xdr:rowOff>164465</xdr:rowOff>
    </xdr:to>
    <xdr:sp macro="" textlink="">
      <xdr:nvSpPr>
        <xdr:cNvPr id="145" name="フローチャート: 判断 144"/>
        <xdr:cNvSpPr/>
      </xdr:nvSpPr>
      <xdr:spPr>
        <a:xfrm>
          <a:off x="13271500" y="58070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97790</xdr:rowOff>
    </xdr:from>
    <xdr:to>
      <xdr:col>64</xdr:col>
      <xdr:colOff>123825</xdr:colOff>
      <xdr:row>33</xdr:row>
      <xdr:rowOff>27940</xdr:rowOff>
    </xdr:to>
    <xdr:sp macro="" textlink="">
      <xdr:nvSpPr>
        <xdr:cNvPr id="146" name="フローチャート: 判断 145"/>
        <xdr:cNvSpPr/>
      </xdr:nvSpPr>
      <xdr:spPr>
        <a:xfrm>
          <a:off x="12509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74930</xdr:rowOff>
    </xdr:from>
    <xdr:to>
      <xdr:col>60</xdr:col>
      <xdr:colOff>123825</xdr:colOff>
      <xdr:row>33</xdr:row>
      <xdr:rowOff>5080</xdr:rowOff>
    </xdr:to>
    <xdr:sp macro="" textlink="">
      <xdr:nvSpPr>
        <xdr:cNvPr id="147" name="フローチャート: 判断 146"/>
        <xdr:cNvSpPr/>
      </xdr:nvSpPr>
      <xdr:spPr>
        <a:xfrm>
          <a:off x="11747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7620</xdr:rowOff>
    </xdr:from>
    <xdr:to>
      <xdr:col>76</xdr:col>
      <xdr:colOff>73025</xdr:colOff>
      <xdr:row>29</xdr:row>
      <xdr:rowOff>109220</xdr:rowOff>
    </xdr:to>
    <xdr:sp macro="" textlink="">
      <xdr:nvSpPr>
        <xdr:cNvPr id="153" name="楕円 152"/>
        <xdr:cNvSpPr/>
      </xdr:nvSpPr>
      <xdr:spPr>
        <a:xfrm>
          <a:off x="147447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157480</xdr:rowOff>
    </xdr:from>
    <xdr:ext cx="469265" cy="258445"/>
    <xdr:sp macro="" textlink="">
      <xdr:nvSpPr>
        <xdr:cNvPr id="154" name="債務償還比率該当値テキスト"/>
        <xdr:cNvSpPr txBox="1"/>
      </xdr:nvSpPr>
      <xdr:spPr>
        <a:xfrm>
          <a:off x="14846300" y="5729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41910</xdr:rowOff>
    </xdr:from>
    <xdr:to>
      <xdr:col>72</xdr:col>
      <xdr:colOff>123825</xdr:colOff>
      <xdr:row>29</xdr:row>
      <xdr:rowOff>143510</xdr:rowOff>
    </xdr:to>
    <xdr:sp macro="" textlink="">
      <xdr:nvSpPr>
        <xdr:cNvPr id="155" name="楕円 154"/>
        <xdr:cNvSpPr/>
      </xdr:nvSpPr>
      <xdr:spPr>
        <a:xfrm>
          <a:off x="140335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58420</xdr:rowOff>
    </xdr:from>
    <xdr:to>
      <xdr:col>76</xdr:col>
      <xdr:colOff>22225</xdr:colOff>
      <xdr:row>29</xdr:row>
      <xdr:rowOff>92710</xdr:rowOff>
    </xdr:to>
    <xdr:cxnSp macro="">
      <xdr:nvCxnSpPr>
        <xdr:cNvPr id="156" name="直線コネクタ 155"/>
        <xdr:cNvCxnSpPr/>
      </xdr:nvCxnSpPr>
      <xdr:spPr>
        <a:xfrm flipV="1">
          <a:off x="14084300" y="5801995"/>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134620</xdr:rowOff>
    </xdr:from>
    <xdr:to>
      <xdr:col>68</xdr:col>
      <xdr:colOff>123825</xdr:colOff>
      <xdr:row>30</xdr:row>
      <xdr:rowOff>64770</xdr:rowOff>
    </xdr:to>
    <xdr:sp macro="" textlink="">
      <xdr:nvSpPr>
        <xdr:cNvPr id="157" name="楕円 156"/>
        <xdr:cNvSpPr/>
      </xdr:nvSpPr>
      <xdr:spPr>
        <a:xfrm>
          <a:off x="132715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92710</xdr:rowOff>
    </xdr:from>
    <xdr:to>
      <xdr:col>72</xdr:col>
      <xdr:colOff>73025</xdr:colOff>
      <xdr:row>30</xdr:row>
      <xdr:rowOff>13970</xdr:rowOff>
    </xdr:to>
    <xdr:cxnSp macro="">
      <xdr:nvCxnSpPr>
        <xdr:cNvPr id="158" name="直線コネクタ 157"/>
        <xdr:cNvCxnSpPr/>
      </xdr:nvCxnSpPr>
      <xdr:spPr>
        <a:xfrm flipV="1">
          <a:off x="13322300" y="5836285"/>
          <a:ext cx="762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48895</xdr:rowOff>
    </xdr:from>
    <xdr:to>
      <xdr:col>64</xdr:col>
      <xdr:colOff>123825</xdr:colOff>
      <xdr:row>30</xdr:row>
      <xdr:rowOff>150495</xdr:rowOff>
    </xdr:to>
    <xdr:sp macro="" textlink="">
      <xdr:nvSpPr>
        <xdr:cNvPr id="159" name="楕円 158"/>
        <xdr:cNvSpPr/>
      </xdr:nvSpPr>
      <xdr:spPr>
        <a:xfrm>
          <a:off x="12509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13970</xdr:rowOff>
    </xdr:from>
    <xdr:to>
      <xdr:col>68</xdr:col>
      <xdr:colOff>73025</xdr:colOff>
      <xdr:row>30</xdr:row>
      <xdr:rowOff>99695</xdr:rowOff>
    </xdr:to>
    <xdr:cxnSp macro="">
      <xdr:nvCxnSpPr>
        <xdr:cNvPr id="160" name="直線コネクタ 159"/>
        <xdr:cNvCxnSpPr/>
      </xdr:nvCxnSpPr>
      <xdr:spPr>
        <a:xfrm flipV="1">
          <a:off x="12560300" y="5928995"/>
          <a:ext cx="762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155575</xdr:rowOff>
    </xdr:from>
    <xdr:to>
      <xdr:col>60</xdr:col>
      <xdr:colOff>123825</xdr:colOff>
      <xdr:row>31</xdr:row>
      <xdr:rowOff>86360</xdr:rowOff>
    </xdr:to>
    <xdr:sp macro="" textlink="">
      <xdr:nvSpPr>
        <xdr:cNvPr id="161" name="楕円 160"/>
        <xdr:cNvSpPr/>
      </xdr:nvSpPr>
      <xdr:spPr>
        <a:xfrm>
          <a:off x="11747500" y="60706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99695</xdr:rowOff>
    </xdr:from>
    <xdr:to>
      <xdr:col>64</xdr:col>
      <xdr:colOff>73025</xdr:colOff>
      <xdr:row>31</xdr:row>
      <xdr:rowOff>34925</xdr:rowOff>
    </xdr:to>
    <xdr:cxnSp macro="">
      <xdr:nvCxnSpPr>
        <xdr:cNvPr id="162" name="直線コネクタ 161"/>
        <xdr:cNvCxnSpPr/>
      </xdr:nvCxnSpPr>
      <xdr:spPr>
        <a:xfrm flipV="1">
          <a:off x="11798300" y="6014720"/>
          <a:ext cx="762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26</xdr:row>
      <xdr:rowOff>125730</xdr:rowOff>
    </xdr:from>
    <xdr:ext cx="469265" cy="259080"/>
    <xdr:sp macro="" textlink="">
      <xdr:nvSpPr>
        <xdr:cNvPr id="163" name="n_1aveValue債務償還比率"/>
        <xdr:cNvSpPr txBox="1"/>
      </xdr:nvSpPr>
      <xdr:spPr>
        <a:xfrm>
          <a:off x="13836650" y="5354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9525</xdr:rowOff>
    </xdr:from>
    <xdr:ext cx="469265" cy="258445"/>
    <xdr:sp macro="" textlink="">
      <xdr:nvSpPr>
        <xdr:cNvPr id="164" name="n_2aveValue債務償還比率"/>
        <xdr:cNvSpPr txBox="1"/>
      </xdr:nvSpPr>
      <xdr:spPr>
        <a:xfrm>
          <a:off x="13087350" y="5581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33</xdr:row>
      <xdr:rowOff>19050</xdr:rowOff>
    </xdr:from>
    <xdr:ext cx="469265" cy="258445"/>
    <xdr:sp macro="" textlink="">
      <xdr:nvSpPr>
        <xdr:cNvPr id="165" name="n_3aveValue債務償還比率"/>
        <xdr:cNvSpPr txBox="1"/>
      </xdr:nvSpPr>
      <xdr:spPr>
        <a:xfrm>
          <a:off x="12325350" y="6448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167640</xdr:rowOff>
    </xdr:from>
    <xdr:ext cx="469265" cy="258445"/>
    <xdr:sp macro="" textlink="">
      <xdr:nvSpPr>
        <xdr:cNvPr id="166" name="n_4aveValue債務償還比率"/>
        <xdr:cNvSpPr txBox="1"/>
      </xdr:nvSpPr>
      <xdr:spPr>
        <a:xfrm>
          <a:off x="11563350" y="6425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29</xdr:row>
      <xdr:rowOff>134620</xdr:rowOff>
    </xdr:from>
    <xdr:ext cx="469265" cy="258445"/>
    <xdr:sp macro="" textlink="">
      <xdr:nvSpPr>
        <xdr:cNvPr id="167" name="n_1mainValue債務償還比率"/>
        <xdr:cNvSpPr txBox="1"/>
      </xdr:nvSpPr>
      <xdr:spPr>
        <a:xfrm>
          <a:off x="13836650" y="5878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55880</xdr:rowOff>
    </xdr:from>
    <xdr:ext cx="469265" cy="259080"/>
    <xdr:sp macro="" textlink="">
      <xdr:nvSpPr>
        <xdr:cNvPr id="168" name="n_2mainValue債務償還比率"/>
        <xdr:cNvSpPr txBox="1"/>
      </xdr:nvSpPr>
      <xdr:spPr>
        <a:xfrm>
          <a:off x="13087350" y="5970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167005</xdr:rowOff>
    </xdr:from>
    <xdr:ext cx="469265" cy="258445"/>
    <xdr:sp macro="" textlink="">
      <xdr:nvSpPr>
        <xdr:cNvPr id="169" name="n_3mainValue債務償還比率"/>
        <xdr:cNvSpPr txBox="1"/>
      </xdr:nvSpPr>
      <xdr:spPr>
        <a:xfrm>
          <a:off x="12325350" y="5739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102235</xdr:rowOff>
    </xdr:from>
    <xdr:ext cx="469265" cy="258445"/>
    <xdr:sp macro="" textlink="">
      <xdr:nvSpPr>
        <xdr:cNvPr id="170" name="n_4mainValue債務償還比率"/>
        <xdr:cNvSpPr txBox="1"/>
      </xdr:nvSpPr>
      <xdr:spPr>
        <a:xfrm>
          <a:off x="11563350" y="5845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73" name="テキスト ボックス 17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74" name="テキスト ボックス 17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75" name="テキスト ボックス 17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76" name="テキスト ボックス 17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4,795
4,764
333.00
7,279,521
6,787,780
402,012
4,467,313
5,588,228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725" cy="259080"/>
    <xdr:sp macro="" textlink="">
      <xdr:nvSpPr>
        <xdr:cNvPr id="45" name="テキスト ボックス 44"/>
        <xdr:cNvSpPr txBox="1"/>
      </xdr:nvSpPr>
      <xdr:spPr>
        <a:xfrm>
          <a:off x="294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48895</xdr:rowOff>
    </xdr:from>
    <xdr:to>
      <xdr:col>24</xdr:col>
      <xdr:colOff>62865</xdr:colOff>
      <xdr:row>41</xdr:row>
      <xdr:rowOff>44450</xdr:rowOff>
    </xdr:to>
    <xdr:cxnSp macro="">
      <xdr:nvCxnSpPr>
        <xdr:cNvPr id="55" name="直線コネクタ 54"/>
        <xdr:cNvCxnSpPr/>
      </xdr:nvCxnSpPr>
      <xdr:spPr>
        <a:xfrm flipV="1">
          <a:off x="4634865" y="5706745"/>
          <a:ext cx="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48260</xdr:rowOff>
    </xdr:from>
    <xdr:ext cx="405130" cy="259080"/>
    <xdr:sp macro="" textlink="">
      <xdr:nvSpPr>
        <xdr:cNvPr id="56" name="【道路】&#10;有形固定資産減価償却率最小値テキスト"/>
        <xdr:cNvSpPr txBox="1"/>
      </xdr:nvSpPr>
      <xdr:spPr>
        <a:xfrm>
          <a:off x="4673600" y="7077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44450</xdr:rowOff>
    </xdr:from>
    <xdr:to>
      <xdr:col>24</xdr:col>
      <xdr:colOff>152400</xdr:colOff>
      <xdr:row>41</xdr:row>
      <xdr:rowOff>44450</xdr:rowOff>
    </xdr:to>
    <xdr:cxnSp macro="">
      <xdr:nvCxnSpPr>
        <xdr:cNvPr id="57" name="直線コネクタ 56"/>
        <xdr:cNvCxnSpPr/>
      </xdr:nvCxnSpPr>
      <xdr:spPr>
        <a:xfrm>
          <a:off x="4546600" y="707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167005</xdr:rowOff>
    </xdr:from>
    <xdr:ext cx="405130" cy="258445"/>
    <xdr:sp macro="" textlink="">
      <xdr:nvSpPr>
        <xdr:cNvPr id="58" name="【道路】&#10;有形固定資産減価償却率最大値テキスト"/>
        <xdr:cNvSpPr txBox="1"/>
      </xdr:nvSpPr>
      <xdr:spPr>
        <a:xfrm>
          <a:off x="4673600" y="5481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48895</xdr:rowOff>
    </xdr:from>
    <xdr:to>
      <xdr:col>24</xdr:col>
      <xdr:colOff>152400</xdr:colOff>
      <xdr:row>33</xdr:row>
      <xdr:rowOff>48895</xdr:rowOff>
    </xdr:to>
    <xdr:cxnSp macro="">
      <xdr:nvCxnSpPr>
        <xdr:cNvPr id="59" name="直線コネクタ 58"/>
        <xdr:cNvCxnSpPr/>
      </xdr:nvCxnSpPr>
      <xdr:spPr>
        <a:xfrm>
          <a:off x="4546600" y="570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50800</xdr:rowOff>
    </xdr:from>
    <xdr:ext cx="405130" cy="259080"/>
    <xdr:sp macro="" textlink="">
      <xdr:nvSpPr>
        <xdr:cNvPr id="60" name="【道路】&#10;有形固定資産減価償却率平均値テキスト"/>
        <xdr:cNvSpPr txBox="1"/>
      </xdr:nvSpPr>
      <xdr:spPr>
        <a:xfrm>
          <a:off x="4673600" y="6223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27940</xdr:rowOff>
    </xdr:from>
    <xdr:to>
      <xdr:col>24</xdr:col>
      <xdr:colOff>114300</xdr:colOff>
      <xdr:row>37</xdr:row>
      <xdr:rowOff>129540</xdr:rowOff>
    </xdr:to>
    <xdr:sp macro="" textlink="">
      <xdr:nvSpPr>
        <xdr:cNvPr id="61" name="フローチャート: 判断 60"/>
        <xdr:cNvSpPr/>
      </xdr:nvSpPr>
      <xdr:spPr>
        <a:xfrm>
          <a:off x="45847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16510</xdr:rowOff>
    </xdr:from>
    <xdr:to>
      <xdr:col>20</xdr:col>
      <xdr:colOff>38100</xdr:colOff>
      <xdr:row>37</xdr:row>
      <xdr:rowOff>118110</xdr:rowOff>
    </xdr:to>
    <xdr:sp macro="" textlink="">
      <xdr:nvSpPr>
        <xdr:cNvPr id="62" name="フローチャート: 判断 61"/>
        <xdr:cNvSpPr/>
      </xdr:nvSpPr>
      <xdr:spPr>
        <a:xfrm>
          <a:off x="3746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144145</xdr:rowOff>
    </xdr:from>
    <xdr:to>
      <xdr:col>15</xdr:col>
      <xdr:colOff>101600</xdr:colOff>
      <xdr:row>37</xdr:row>
      <xdr:rowOff>74930</xdr:rowOff>
    </xdr:to>
    <xdr:sp macro="" textlink="">
      <xdr:nvSpPr>
        <xdr:cNvPr id="63" name="フローチャート: 判断 62"/>
        <xdr:cNvSpPr/>
      </xdr:nvSpPr>
      <xdr:spPr>
        <a:xfrm>
          <a:off x="2857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153670</xdr:rowOff>
    </xdr:from>
    <xdr:to>
      <xdr:col>10</xdr:col>
      <xdr:colOff>165100</xdr:colOff>
      <xdr:row>37</xdr:row>
      <xdr:rowOff>83820</xdr:rowOff>
    </xdr:to>
    <xdr:sp macro="" textlink="">
      <xdr:nvSpPr>
        <xdr:cNvPr id="64" name="フローチャート: 判断 63"/>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121285</xdr:rowOff>
    </xdr:from>
    <xdr:to>
      <xdr:col>6</xdr:col>
      <xdr:colOff>38100</xdr:colOff>
      <xdr:row>37</xdr:row>
      <xdr:rowOff>52070</xdr:rowOff>
    </xdr:to>
    <xdr:sp macro="" textlink="">
      <xdr:nvSpPr>
        <xdr:cNvPr id="65" name="フローチャート: 判断 64"/>
        <xdr:cNvSpPr/>
      </xdr:nvSpPr>
      <xdr:spPr>
        <a:xfrm>
          <a:off x="1079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1" name="楕円 70"/>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49530</xdr:rowOff>
    </xdr:from>
    <xdr:ext cx="405130" cy="259080"/>
    <xdr:sp macro="" textlink="">
      <xdr:nvSpPr>
        <xdr:cNvPr id="72" name="【道路】&#10;有形固定資産減価償却率該当値テキスト"/>
        <xdr:cNvSpPr txBox="1"/>
      </xdr:nvSpPr>
      <xdr:spPr>
        <a:xfrm>
          <a:off x="4673600" y="6393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45720</xdr:rowOff>
    </xdr:from>
    <xdr:to>
      <xdr:col>20</xdr:col>
      <xdr:colOff>38100</xdr:colOff>
      <xdr:row>37</xdr:row>
      <xdr:rowOff>147320</xdr:rowOff>
    </xdr:to>
    <xdr:sp macro="" textlink="">
      <xdr:nvSpPr>
        <xdr:cNvPr id="73" name="楕円 72"/>
        <xdr:cNvSpPr/>
      </xdr:nvSpPr>
      <xdr:spPr>
        <a:xfrm>
          <a:off x="3746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96520</xdr:rowOff>
    </xdr:from>
    <xdr:to>
      <xdr:col>24</xdr:col>
      <xdr:colOff>63500</xdr:colOff>
      <xdr:row>37</xdr:row>
      <xdr:rowOff>121920</xdr:rowOff>
    </xdr:to>
    <xdr:cxnSp macro="">
      <xdr:nvCxnSpPr>
        <xdr:cNvPr id="74" name="直線コネクタ 73"/>
        <xdr:cNvCxnSpPr/>
      </xdr:nvCxnSpPr>
      <xdr:spPr>
        <a:xfrm>
          <a:off x="3797300" y="64401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16510</xdr:rowOff>
    </xdr:from>
    <xdr:to>
      <xdr:col>15</xdr:col>
      <xdr:colOff>101600</xdr:colOff>
      <xdr:row>37</xdr:row>
      <xdr:rowOff>118110</xdr:rowOff>
    </xdr:to>
    <xdr:sp macro="" textlink="">
      <xdr:nvSpPr>
        <xdr:cNvPr id="75" name="楕円 74"/>
        <xdr:cNvSpPr/>
      </xdr:nvSpPr>
      <xdr:spPr>
        <a:xfrm>
          <a:off x="2857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67310</xdr:rowOff>
    </xdr:from>
    <xdr:to>
      <xdr:col>19</xdr:col>
      <xdr:colOff>177800</xdr:colOff>
      <xdr:row>37</xdr:row>
      <xdr:rowOff>96520</xdr:rowOff>
    </xdr:to>
    <xdr:cxnSp macro="">
      <xdr:nvCxnSpPr>
        <xdr:cNvPr id="76" name="直線コネクタ 75"/>
        <xdr:cNvCxnSpPr/>
      </xdr:nvCxnSpPr>
      <xdr:spPr>
        <a:xfrm>
          <a:off x="2908300" y="64109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144145</xdr:rowOff>
    </xdr:from>
    <xdr:to>
      <xdr:col>10</xdr:col>
      <xdr:colOff>165100</xdr:colOff>
      <xdr:row>37</xdr:row>
      <xdr:rowOff>74930</xdr:rowOff>
    </xdr:to>
    <xdr:sp macro="" textlink="">
      <xdr:nvSpPr>
        <xdr:cNvPr id="77" name="楕円 76"/>
        <xdr:cNvSpPr/>
      </xdr:nvSpPr>
      <xdr:spPr>
        <a:xfrm>
          <a:off x="1968500" y="631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23495</xdr:rowOff>
    </xdr:from>
    <xdr:to>
      <xdr:col>15</xdr:col>
      <xdr:colOff>50800</xdr:colOff>
      <xdr:row>37</xdr:row>
      <xdr:rowOff>67310</xdr:rowOff>
    </xdr:to>
    <xdr:cxnSp macro="">
      <xdr:nvCxnSpPr>
        <xdr:cNvPr id="78" name="直線コネクタ 77"/>
        <xdr:cNvCxnSpPr/>
      </xdr:nvCxnSpPr>
      <xdr:spPr>
        <a:xfrm>
          <a:off x="2019300" y="63671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112395</xdr:rowOff>
    </xdr:from>
    <xdr:to>
      <xdr:col>6</xdr:col>
      <xdr:colOff>38100</xdr:colOff>
      <xdr:row>37</xdr:row>
      <xdr:rowOff>42545</xdr:rowOff>
    </xdr:to>
    <xdr:sp macro="" textlink="">
      <xdr:nvSpPr>
        <xdr:cNvPr id="79" name="楕円 78"/>
        <xdr:cNvSpPr/>
      </xdr:nvSpPr>
      <xdr:spPr>
        <a:xfrm>
          <a:off x="1079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163195</xdr:rowOff>
    </xdr:from>
    <xdr:to>
      <xdr:col>10</xdr:col>
      <xdr:colOff>114300</xdr:colOff>
      <xdr:row>37</xdr:row>
      <xdr:rowOff>23495</xdr:rowOff>
    </xdr:to>
    <xdr:cxnSp macro="">
      <xdr:nvCxnSpPr>
        <xdr:cNvPr id="80" name="直線コネクタ 79"/>
        <xdr:cNvCxnSpPr/>
      </xdr:nvCxnSpPr>
      <xdr:spPr>
        <a:xfrm>
          <a:off x="1130300" y="633539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134620</xdr:rowOff>
    </xdr:from>
    <xdr:ext cx="405130" cy="258445"/>
    <xdr:sp macro="" textlink="">
      <xdr:nvSpPr>
        <xdr:cNvPr id="81" name="n_1aveValue【道路】&#10;有形固定資産減価償却率"/>
        <xdr:cNvSpPr txBox="1"/>
      </xdr:nvSpPr>
      <xdr:spPr>
        <a:xfrm>
          <a:off x="3582035" y="61353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90805</xdr:rowOff>
    </xdr:from>
    <xdr:ext cx="404495" cy="258445"/>
    <xdr:sp macro="" textlink="">
      <xdr:nvSpPr>
        <xdr:cNvPr id="82" name="n_2aveValue【道路】&#10;有形固定資産減価償却率"/>
        <xdr:cNvSpPr txBox="1"/>
      </xdr:nvSpPr>
      <xdr:spPr>
        <a:xfrm>
          <a:off x="2705735" y="6091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74930</xdr:rowOff>
    </xdr:from>
    <xdr:ext cx="404495" cy="258445"/>
    <xdr:sp macro="" textlink="">
      <xdr:nvSpPr>
        <xdr:cNvPr id="83" name="n_3aveValue【道路】&#10;有形固定資産減価償却率"/>
        <xdr:cNvSpPr txBox="1"/>
      </xdr:nvSpPr>
      <xdr:spPr>
        <a:xfrm>
          <a:off x="1816735" y="6418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42545</xdr:rowOff>
    </xdr:from>
    <xdr:ext cx="404495" cy="258445"/>
    <xdr:sp macro="" textlink="">
      <xdr:nvSpPr>
        <xdr:cNvPr id="84" name="n_4aveValue【道路】&#10;有形固定資産減価償却率"/>
        <xdr:cNvSpPr txBox="1"/>
      </xdr:nvSpPr>
      <xdr:spPr>
        <a:xfrm>
          <a:off x="927735" y="6386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138430</xdr:rowOff>
    </xdr:from>
    <xdr:ext cx="405130" cy="259080"/>
    <xdr:sp macro="" textlink="">
      <xdr:nvSpPr>
        <xdr:cNvPr id="85" name="n_1mainValue【道路】&#10;有形固定資産減価償却率"/>
        <xdr:cNvSpPr txBox="1"/>
      </xdr:nvSpPr>
      <xdr:spPr>
        <a:xfrm>
          <a:off x="3582035" y="6482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109220</xdr:rowOff>
    </xdr:from>
    <xdr:ext cx="404495" cy="258445"/>
    <xdr:sp macro="" textlink="">
      <xdr:nvSpPr>
        <xdr:cNvPr id="86" name="n_2mainValue【道路】&#10;有形固定資産減価償却率"/>
        <xdr:cNvSpPr txBox="1"/>
      </xdr:nvSpPr>
      <xdr:spPr>
        <a:xfrm>
          <a:off x="2705735" y="6452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90805</xdr:rowOff>
    </xdr:from>
    <xdr:ext cx="404495" cy="258445"/>
    <xdr:sp macro="" textlink="">
      <xdr:nvSpPr>
        <xdr:cNvPr id="87" name="n_3mainValue【道路】&#10;有形固定資産減価償却率"/>
        <xdr:cNvSpPr txBox="1"/>
      </xdr:nvSpPr>
      <xdr:spPr>
        <a:xfrm>
          <a:off x="1816735" y="6091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59055</xdr:rowOff>
    </xdr:from>
    <xdr:ext cx="404495" cy="259080"/>
    <xdr:sp macro="" textlink="">
      <xdr:nvSpPr>
        <xdr:cNvPr id="88" name="n_4mainValue【道路】&#10;有形固定資産減価償却率"/>
        <xdr:cNvSpPr txBox="1"/>
      </xdr:nvSpPr>
      <xdr:spPr>
        <a:xfrm>
          <a:off x="927735" y="60598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7" name="テキスト ボックス 96"/>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2" name="テキスト ボックス 101"/>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995" cy="259080"/>
    <xdr:sp macro="" textlink="">
      <xdr:nvSpPr>
        <xdr:cNvPr id="104" name="テキスト ボックス 103"/>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995" cy="259080"/>
    <xdr:sp macro="" textlink="">
      <xdr:nvSpPr>
        <xdr:cNvPr id="106" name="テキスト ボックス 105"/>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995" cy="258445"/>
    <xdr:sp macro="" textlink="">
      <xdr:nvSpPr>
        <xdr:cNvPr id="108" name="テキスト ボックス 107"/>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0" name="テキスト ボックス 109"/>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10160</xdr:rowOff>
    </xdr:from>
    <xdr:to>
      <xdr:col>54</xdr:col>
      <xdr:colOff>189865</xdr:colOff>
      <xdr:row>41</xdr:row>
      <xdr:rowOff>144145</xdr:rowOff>
    </xdr:to>
    <xdr:cxnSp macro="">
      <xdr:nvCxnSpPr>
        <xdr:cNvPr id="112" name="直線コネクタ 111"/>
        <xdr:cNvCxnSpPr/>
      </xdr:nvCxnSpPr>
      <xdr:spPr>
        <a:xfrm flipV="1">
          <a:off x="10476865" y="566801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147955</xdr:rowOff>
    </xdr:from>
    <xdr:ext cx="469900" cy="258445"/>
    <xdr:sp macro="" textlink="">
      <xdr:nvSpPr>
        <xdr:cNvPr id="113" name="【道路】&#10;一人当たり延長最小値テキスト"/>
        <xdr:cNvSpPr txBox="1"/>
      </xdr:nvSpPr>
      <xdr:spPr>
        <a:xfrm>
          <a:off x="10515600" y="7177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144145</xdr:rowOff>
    </xdr:from>
    <xdr:to>
      <xdr:col>55</xdr:col>
      <xdr:colOff>88900</xdr:colOff>
      <xdr:row>41</xdr:row>
      <xdr:rowOff>144145</xdr:rowOff>
    </xdr:to>
    <xdr:cxnSp macro="">
      <xdr:nvCxnSpPr>
        <xdr:cNvPr id="114" name="直線コネクタ 113"/>
        <xdr:cNvCxnSpPr/>
      </xdr:nvCxnSpPr>
      <xdr:spPr>
        <a:xfrm>
          <a:off x="10388600" y="717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128270</xdr:rowOff>
    </xdr:from>
    <xdr:ext cx="598805" cy="259080"/>
    <xdr:sp macro="" textlink="">
      <xdr:nvSpPr>
        <xdr:cNvPr id="115" name="【道路】&#10;一人当たり延長最大値テキスト"/>
        <xdr:cNvSpPr txBox="1"/>
      </xdr:nvSpPr>
      <xdr:spPr>
        <a:xfrm>
          <a:off x="10515600" y="5443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206.197</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10160</xdr:rowOff>
    </xdr:from>
    <xdr:to>
      <xdr:col>55</xdr:col>
      <xdr:colOff>88900</xdr:colOff>
      <xdr:row>33</xdr:row>
      <xdr:rowOff>10160</xdr:rowOff>
    </xdr:to>
    <xdr:cxnSp macro="">
      <xdr:nvCxnSpPr>
        <xdr:cNvPr id="116" name="直線コネクタ 115"/>
        <xdr:cNvCxnSpPr/>
      </xdr:nvCxnSpPr>
      <xdr:spPr>
        <a:xfrm>
          <a:off x="10388600" y="566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170815</xdr:rowOff>
    </xdr:from>
    <xdr:ext cx="534670" cy="258445"/>
    <xdr:sp macro="" textlink="">
      <xdr:nvSpPr>
        <xdr:cNvPr id="117" name="【道路】&#10;一人当たり延長平均値テキスト"/>
        <xdr:cNvSpPr txBox="1"/>
      </xdr:nvSpPr>
      <xdr:spPr>
        <a:xfrm>
          <a:off x="10515600" y="66859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20955</xdr:rowOff>
    </xdr:from>
    <xdr:to>
      <xdr:col>55</xdr:col>
      <xdr:colOff>50800</xdr:colOff>
      <xdr:row>39</xdr:row>
      <xdr:rowOff>122555</xdr:rowOff>
    </xdr:to>
    <xdr:sp macro="" textlink="">
      <xdr:nvSpPr>
        <xdr:cNvPr id="118" name="フローチャート: 判断 117"/>
        <xdr:cNvSpPr/>
      </xdr:nvSpPr>
      <xdr:spPr>
        <a:xfrm>
          <a:off x="104267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37465</xdr:rowOff>
    </xdr:from>
    <xdr:to>
      <xdr:col>50</xdr:col>
      <xdr:colOff>165100</xdr:colOff>
      <xdr:row>39</xdr:row>
      <xdr:rowOff>139065</xdr:rowOff>
    </xdr:to>
    <xdr:sp macro="" textlink="">
      <xdr:nvSpPr>
        <xdr:cNvPr id="119" name="フローチャート: 判断 118"/>
        <xdr:cNvSpPr/>
      </xdr:nvSpPr>
      <xdr:spPr>
        <a:xfrm>
          <a:off x="9588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86360</xdr:rowOff>
    </xdr:from>
    <xdr:to>
      <xdr:col>46</xdr:col>
      <xdr:colOff>38100</xdr:colOff>
      <xdr:row>40</xdr:row>
      <xdr:rowOff>16510</xdr:rowOff>
    </xdr:to>
    <xdr:sp macro="" textlink="">
      <xdr:nvSpPr>
        <xdr:cNvPr id="120" name="フローチャート: 判断 119"/>
        <xdr:cNvSpPr/>
      </xdr:nvSpPr>
      <xdr:spPr>
        <a:xfrm>
          <a:off x="8699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1" name="フローチャート: 判断 120"/>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100965</xdr:rowOff>
    </xdr:from>
    <xdr:to>
      <xdr:col>36</xdr:col>
      <xdr:colOff>165100</xdr:colOff>
      <xdr:row>41</xdr:row>
      <xdr:rowOff>31115</xdr:rowOff>
    </xdr:to>
    <xdr:sp macro="" textlink="">
      <xdr:nvSpPr>
        <xdr:cNvPr id="122" name="フローチャート: 判断 121"/>
        <xdr:cNvSpPr/>
      </xdr:nvSpPr>
      <xdr:spPr>
        <a:xfrm>
          <a:off x="6921500" y="69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95885</xdr:rowOff>
    </xdr:from>
    <xdr:to>
      <xdr:col>55</xdr:col>
      <xdr:colOff>50800</xdr:colOff>
      <xdr:row>38</xdr:row>
      <xdr:rowOff>26035</xdr:rowOff>
    </xdr:to>
    <xdr:sp macro="" textlink="">
      <xdr:nvSpPr>
        <xdr:cNvPr id="128" name="楕円 127"/>
        <xdr:cNvSpPr/>
      </xdr:nvSpPr>
      <xdr:spPr>
        <a:xfrm>
          <a:off x="10426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118745</xdr:rowOff>
    </xdr:from>
    <xdr:ext cx="534670" cy="259080"/>
    <xdr:sp macro="" textlink="">
      <xdr:nvSpPr>
        <xdr:cNvPr id="129" name="【道路】&#10;一人当たり延長該当値テキスト"/>
        <xdr:cNvSpPr txBox="1"/>
      </xdr:nvSpPr>
      <xdr:spPr>
        <a:xfrm>
          <a:off x="10515600" y="6290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122555</xdr:rowOff>
    </xdr:from>
    <xdr:to>
      <xdr:col>50</xdr:col>
      <xdr:colOff>165100</xdr:colOff>
      <xdr:row>38</xdr:row>
      <xdr:rowOff>52705</xdr:rowOff>
    </xdr:to>
    <xdr:sp macro="" textlink="">
      <xdr:nvSpPr>
        <xdr:cNvPr id="130" name="楕円 129"/>
        <xdr:cNvSpPr/>
      </xdr:nvSpPr>
      <xdr:spPr>
        <a:xfrm>
          <a:off x="9588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146685</xdr:rowOff>
    </xdr:from>
    <xdr:to>
      <xdr:col>55</xdr:col>
      <xdr:colOff>0</xdr:colOff>
      <xdr:row>38</xdr:row>
      <xdr:rowOff>1905</xdr:rowOff>
    </xdr:to>
    <xdr:cxnSp macro="">
      <xdr:nvCxnSpPr>
        <xdr:cNvPr id="131" name="直線コネクタ 130"/>
        <xdr:cNvCxnSpPr/>
      </xdr:nvCxnSpPr>
      <xdr:spPr>
        <a:xfrm flipV="1">
          <a:off x="9639300" y="64903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141605</xdr:rowOff>
    </xdr:from>
    <xdr:to>
      <xdr:col>46</xdr:col>
      <xdr:colOff>38100</xdr:colOff>
      <xdr:row>38</xdr:row>
      <xdr:rowOff>71755</xdr:rowOff>
    </xdr:to>
    <xdr:sp macro="" textlink="">
      <xdr:nvSpPr>
        <xdr:cNvPr id="132" name="楕円 131"/>
        <xdr:cNvSpPr/>
      </xdr:nvSpPr>
      <xdr:spPr>
        <a:xfrm>
          <a:off x="8699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xdr:rowOff>
    </xdr:from>
    <xdr:to>
      <xdr:col>50</xdr:col>
      <xdr:colOff>114300</xdr:colOff>
      <xdr:row>38</xdr:row>
      <xdr:rowOff>20955</xdr:rowOff>
    </xdr:to>
    <xdr:cxnSp macro="">
      <xdr:nvCxnSpPr>
        <xdr:cNvPr id="133" name="直線コネクタ 132"/>
        <xdr:cNvCxnSpPr/>
      </xdr:nvCxnSpPr>
      <xdr:spPr>
        <a:xfrm flipV="1">
          <a:off x="8750300" y="65170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157480</xdr:rowOff>
    </xdr:from>
    <xdr:to>
      <xdr:col>41</xdr:col>
      <xdr:colOff>101600</xdr:colOff>
      <xdr:row>38</xdr:row>
      <xdr:rowOff>87630</xdr:rowOff>
    </xdr:to>
    <xdr:sp macro="" textlink="">
      <xdr:nvSpPr>
        <xdr:cNvPr id="134" name="楕円 133"/>
        <xdr:cNvSpPr/>
      </xdr:nvSpPr>
      <xdr:spPr>
        <a:xfrm>
          <a:off x="7810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20955</xdr:rowOff>
    </xdr:from>
    <xdr:to>
      <xdr:col>45</xdr:col>
      <xdr:colOff>177800</xdr:colOff>
      <xdr:row>38</xdr:row>
      <xdr:rowOff>36830</xdr:rowOff>
    </xdr:to>
    <xdr:cxnSp macro="">
      <xdr:nvCxnSpPr>
        <xdr:cNvPr id="135" name="直線コネクタ 134"/>
        <xdr:cNvCxnSpPr/>
      </xdr:nvCxnSpPr>
      <xdr:spPr>
        <a:xfrm flipV="1">
          <a:off x="7861300" y="65360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4445</xdr:rowOff>
    </xdr:from>
    <xdr:to>
      <xdr:col>36</xdr:col>
      <xdr:colOff>165100</xdr:colOff>
      <xdr:row>38</xdr:row>
      <xdr:rowOff>106045</xdr:rowOff>
    </xdr:to>
    <xdr:sp macro="" textlink="">
      <xdr:nvSpPr>
        <xdr:cNvPr id="136" name="楕円 135"/>
        <xdr:cNvSpPr/>
      </xdr:nvSpPr>
      <xdr:spPr>
        <a:xfrm>
          <a:off x="6921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36830</xdr:rowOff>
    </xdr:from>
    <xdr:to>
      <xdr:col>41</xdr:col>
      <xdr:colOff>50800</xdr:colOff>
      <xdr:row>38</xdr:row>
      <xdr:rowOff>55245</xdr:rowOff>
    </xdr:to>
    <xdr:cxnSp macro="">
      <xdr:nvCxnSpPr>
        <xdr:cNvPr id="137" name="直線コネクタ 136"/>
        <xdr:cNvCxnSpPr/>
      </xdr:nvCxnSpPr>
      <xdr:spPr>
        <a:xfrm flipV="1">
          <a:off x="6972300" y="65519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130810</xdr:rowOff>
    </xdr:from>
    <xdr:ext cx="534670" cy="259080"/>
    <xdr:sp macro="" textlink="">
      <xdr:nvSpPr>
        <xdr:cNvPr id="138" name="n_1aveValue【道路】&#10;一人当たり延長"/>
        <xdr:cNvSpPr txBox="1"/>
      </xdr:nvSpPr>
      <xdr:spPr>
        <a:xfrm>
          <a:off x="9359265" y="681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60.877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7620</xdr:rowOff>
    </xdr:from>
    <xdr:ext cx="534035" cy="258445"/>
    <xdr:sp macro="" textlink="">
      <xdr:nvSpPr>
        <xdr:cNvPr id="139" name="n_2aveValue【道路】&#10;一人当たり延長"/>
        <xdr:cNvSpPr txBox="1"/>
      </xdr:nvSpPr>
      <xdr:spPr>
        <a:xfrm>
          <a:off x="8482965" y="6865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54.488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41</xdr:row>
      <xdr:rowOff>11430</xdr:rowOff>
    </xdr:from>
    <xdr:ext cx="534035" cy="259080"/>
    <xdr:sp macro="" textlink="">
      <xdr:nvSpPr>
        <xdr:cNvPr id="140" name="n_3aveValue【道路】&#10;一人当たり延長"/>
        <xdr:cNvSpPr txBox="1"/>
      </xdr:nvSpPr>
      <xdr:spPr>
        <a:xfrm>
          <a:off x="7593965" y="7040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41</xdr:row>
      <xdr:rowOff>22225</xdr:rowOff>
    </xdr:from>
    <xdr:ext cx="534035" cy="258445"/>
    <xdr:sp macro="" textlink="">
      <xdr:nvSpPr>
        <xdr:cNvPr id="141" name="n_4aveValue【道路】&#10;一人当たり延長"/>
        <xdr:cNvSpPr txBox="1"/>
      </xdr:nvSpPr>
      <xdr:spPr>
        <a:xfrm>
          <a:off x="6704965" y="7051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30.110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36</xdr:row>
      <xdr:rowOff>69215</xdr:rowOff>
    </xdr:from>
    <xdr:ext cx="534670" cy="259080"/>
    <xdr:sp macro="" textlink="">
      <xdr:nvSpPr>
        <xdr:cNvPr id="142" name="n_1mainValue【道路】&#10;一人当たり延長"/>
        <xdr:cNvSpPr txBox="1"/>
      </xdr:nvSpPr>
      <xdr:spPr>
        <a:xfrm>
          <a:off x="9359265" y="6241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36</xdr:row>
      <xdr:rowOff>88265</xdr:rowOff>
    </xdr:from>
    <xdr:ext cx="534035" cy="258445"/>
    <xdr:sp macro="" textlink="">
      <xdr:nvSpPr>
        <xdr:cNvPr id="143" name="n_2mainValue【道路】&#10;一人当たり延長"/>
        <xdr:cNvSpPr txBox="1"/>
      </xdr:nvSpPr>
      <xdr:spPr>
        <a:xfrm>
          <a:off x="8482965" y="626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92.261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36</xdr:row>
      <xdr:rowOff>104140</xdr:rowOff>
    </xdr:from>
    <xdr:ext cx="534035" cy="259080"/>
    <xdr:sp macro="" textlink="">
      <xdr:nvSpPr>
        <xdr:cNvPr id="144" name="n_3mainValue【道路】&#10;一人当たり延長"/>
        <xdr:cNvSpPr txBox="1"/>
      </xdr:nvSpPr>
      <xdr:spPr>
        <a:xfrm>
          <a:off x="7593965" y="6276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90.177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36</xdr:row>
      <xdr:rowOff>123190</xdr:rowOff>
    </xdr:from>
    <xdr:ext cx="534035" cy="258445"/>
    <xdr:sp macro="" textlink="">
      <xdr:nvSpPr>
        <xdr:cNvPr id="145" name="n_4mainValue【道路】&#10;一人当たり延長"/>
        <xdr:cNvSpPr txBox="1"/>
      </xdr:nvSpPr>
      <xdr:spPr>
        <a:xfrm>
          <a:off x="6704965" y="6295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8" name="テキスト ボックス 157"/>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68" name="テキスト ボックス 167"/>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63</xdr:row>
      <xdr:rowOff>142240</xdr:rowOff>
    </xdr:to>
    <xdr:cxnSp macro="">
      <xdr:nvCxnSpPr>
        <xdr:cNvPr id="171" name="直線コネクタ 170"/>
        <xdr:cNvCxnSpPr/>
      </xdr:nvCxnSpPr>
      <xdr:spPr>
        <a:xfrm flipV="1">
          <a:off x="4634865" y="9603105"/>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146050</xdr:rowOff>
    </xdr:from>
    <xdr:ext cx="405130" cy="258445"/>
    <xdr:sp macro="" textlink="">
      <xdr:nvSpPr>
        <xdr:cNvPr id="172" name="【橋りょう・トンネル】&#10;有形固定資産減価償却率最小値テキスト"/>
        <xdr:cNvSpPr txBox="1"/>
      </xdr:nvSpPr>
      <xdr:spPr>
        <a:xfrm>
          <a:off x="4673600" y="109474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142240</xdr:rowOff>
    </xdr:from>
    <xdr:to>
      <xdr:col>24</xdr:col>
      <xdr:colOff>152400</xdr:colOff>
      <xdr:row>63</xdr:row>
      <xdr:rowOff>142240</xdr:rowOff>
    </xdr:to>
    <xdr:cxnSp macro="">
      <xdr:nvCxnSpPr>
        <xdr:cNvPr id="173" name="直線コネクタ 172"/>
        <xdr:cNvCxnSpPr/>
      </xdr:nvCxnSpPr>
      <xdr:spPr>
        <a:xfrm>
          <a:off x="4546600" y="1094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120650</xdr:rowOff>
    </xdr:from>
    <xdr:ext cx="340360" cy="258445"/>
    <xdr:sp macro="" textlink="">
      <xdr:nvSpPr>
        <xdr:cNvPr id="174" name="【橋りょう・トンネル】&#10;有形固定資産減価償却率最大値テキスト"/>
        <xdr:cNvSpPr txBox="1"/>
      </xdr:nvSpPr>
      <xdr:spPr>
        <a:xfrm>
          <a:off x="4673600" y="93789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5" name="直線コネクタ 174"/>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127000</xdr:rowOff>
    </xdr:from>
    <xdr:ext cx="405130" cy="259080"/>
    <xdr:sp macro="" textlink="">
      <xdr:nvSpPr>
        <xdr:cNvPr id="176" name="【橋りょう・トンネル】&#10;有形固定資産減価償却率平均値テキスト"/>
        <xdr:cNvSpPr txBox="1"/>
      </xdr:nvSpPr>
      <xdr:spPr>
        <a:xfrm>
          <a:off x="4673600" y="10414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104140</xdr:rowOff>
    </xdr:from>
    <xdr:to>
      <xdr:col>24</xdr:col>
      <xdr:colOff>114300</xdr:colOff>
      <xdr:row>62</xdr:row>
      <xdr:rowOff>34290</xdr:rowOff>
    </xdr:to>
    <xdr:sp macro="" textlink="">
      <xdr:nvSpPr>
        <xdr:cNvPr id="177" name="フローチャート: 判断 176"/>
        <xdr:cNvSpPr/>
      </xdr:nvSpPr>
      <xdr:spPr>
        <a:xfrm>
          <a:off x="4584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43815</xdr:rowOff>
    </xdr:from>
    <xdr:to>
      <xdr:col>15</xdr:col>
      <xdr:colOff>101600</xdr:colOff>
      <xdr:row>61</xdr:row>
      <xdr:rowOff>145415</xdr:rowOff>
    </xdr:to>
    <xdr:sp macro="" textlink="">
      <xdr:nvSpPr>
        <xdr:cNvPr id="179" name="フローチャート: 判断 178"/>
        <xdr:cNvSpPr/>
      </xdr:nvSpPr>
      <xdr:spPr>
        <a:xfrm>
          <a:off x="28575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127000</xdr:rowOff>
    </xdr:from>
    <xdr:to>
      <xdr:col>6</xdr:col>
      <xdr:colOff>38100</xdr:colOff>
      <xdr:row>61</xdr:row>
      <xdr:rowOff>57150</xdr:rowOff>
    </xdr:to>
    <xdr:sp macro="" textlink="">
      <xdr:nvSpPr>
        <xdr:cNvPr id="181" name="フローチャート: 判断 180"/>
        <xdr:cNvSpPr/>
      </xdr:nvSpPr>
      <xdr:spPr>
        <a:xfrm>
          <a:off x="1079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158115</xdr:rowOff>
    </xdr:from>
    <xdr:to>
      <xdr:col>24</xdr:col>
      <xdr:colOff>114300</xdr:colOff>
      <xdr:row>63</xdr:row>
      <xdr:rowOff>88265</xdr:rowOff>
    </xdr:to>
    <xdr:sp macro="" textlink="">
      <xdr:nvSpPr>
        <xdr:cNvPr id="187" name="楕円 186"/>
        <xdr:cNvSpPr/>
      </xdr:nvSpPr>
      <xdr:spPr>
        <a:xfrm>
          <a:off x="4584700" y="107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73025</xdr:rowOff>
    </xdr:from>
    <xdr:ext cx="405130" cy="259080"/>
    <xdr:sp macro="" textlink="">
      <xdr:nvSpPr>
        <xdr:cNvPr id="188" name="【橋りょう・トンネル】&#10;有形固定資産減価償却率該当値テキスト"/>
        <xdr:cNvSpPr txBox="1"/>
      </xdr:nvSpPr>
      <xdr:spPr>
        <a:xfrm>
          <a:off x="4673600" y="10702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135255</xdr:rowOff>
    </xdr:from>
    <xdr:to>
      <xdr:col>20</xdr:col>
      <xdr:colOff>38100</xdr:colOff>
      <xdr:row>63</xdr:row>
      <xdr:rowOff>65405</xdr:rowOff>
    </xdr:to>
    <xdr:sp macro="" textlink="">
      <xdr:nvSpPr>
        <xdr:cNvPr id="189" name="楕円 188"/>
        <xdr:cNvSpPr/>
      </xdr:nvSpPr>
      <xdr:spPr>
        <a:xfrm>
          <a:off x="37465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14605</xdr:rowOff>
    </xdr:from>
    <xdr:to>
      <xdr:col>24</xdr:col>
      <xdr:colOff>63500</xdr:colOff>
      <xdr:row>63</xdr:row>
      <xdr:rowOff>37465</xdr:rowOff>
    </xdr:to>
    <xdr:cxnSp macro="">
      <xdr:nvCxnSpPr>
        <xdr:cNvPr id="190" name="直線コネクタ 189"/>
        <xdr:cNvCxnSpPr/>
      </xdr:nvCxnSpPr>
      <xdr:spPr>
        <a:xfrm>
          <a:off x="3797300" y="1081595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118745</xdr:rowOff>
    </xdr:from>
    <xdr:to>
      <xdr:col>15</xdr:col>
      <xdr:colOff>101600</xdr:colOff>
      <xdr:row>63</xdr:row>
      <xdr:rowOff>48895</xdr:rowOff>
    </xdr:to>
    <xdr:sp macro="" textlink="">
      <xdr:nvSpPr>
        <xdr:cNvPr id="191" name="楕円 190"/>
        <xdr:cNvSpPr/>
      </xdr:nvSpPr>
      <xdr:spPr>
        <a:xfrm>
          <a:off x="2857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169545</xdr:rowOff>
    </xdr:from>
    <xdr:to>
      <xdr:col>19</xdr:col>
      <xdr:colOff>177800</xdr:colOff>
      <xdr:row>63</xdr:row>
      <xdr:rowOff>14605</xdr:rowOff>
    </xdr:to>
    <xdr:cxnSp macro="">
      <xdr:nvCxnSpPr>
        <xdr:cNvPr id="192" name="直線コネクタ 191"/>
        <xdr:cNvCxnSpPr/>
      </xdr:nvCxnSpPr>
      <xdr:spPr>
        <a:xfrm>
          <a:off x="2908300" y="107994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92710</xdr:rowOff>
    </xdr:from>
    <xdr:to>
      <xdr:col>10</xdr:col>
      <xdr:colOff>165100</xdr:colOff>
      <xdr:row>63</xdr:row>
      <xdr:rowOff>22860</xdr:rowOff>
    </xdr:to>
    <xdr:sp macro="" textlink="">
      <xdr:nvSpPr>
        <xdr:cNvPr id="193" name="楕円 192"/>
        <xdr:cNvSpPr/>
      </xdr:nvSpPr>
      <xdr:spPr>
        <a:xfrm>
          <a:off x="19685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143510</xdr:rowOff>
    </xdr:from>
    <xdr:to>
      <xdr:col>15</xdr:col>
      <xdr:colOff>50800</xdr:colOff>
      <xdr:row>62</xdr:row>
      <xdr:rowOff>169545</xdr:rowOff>
    </xdr:to>
    <xdr:cxnSp macro="">
      <xdr:nvCxnSpPr>
        <xdr:cNvPr id="194" name="直線コネクタ 193"/>
        <xdr:cNvCxnSpPr/>
      </xdr:nvCxnSpPr>
      <xdr:spPr>
        <a:xfrm>
          <a:off x="2019300" y="107734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71755</xdr:rowOff>
    </xdr:from>
    <xdr:to>
      <xdr:col>6</xdr:col>
      <xdr:colOff>38100</xdr:colOff>
      <xdr:row>63</xdr:row>
      <xdr:rowOff>1905</xdr:rowOff>
    </xdr:to>
    <xdr:sp macro="" textlink="">
      <xdr:nvSpPr>
        <xdr:cNvPr id="195" name="楕円 194"/>
        <xdr:cNvSpPr/>
      </xdr:nvSpPr>
      <xdr:spPr>
        <a:xfrm>
          <a:off x="10795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122555</xdr:rowOff>
    </xdr:from>
    <xdr:to>
      <xdr:col>10</xdr:col>
      <xdr:colOff>114300</xdr:colOff>
      <xdr:row>62</xdr:row>
      <xdr:rowOff>143510</xdr:rowOff>
    </xdr:to>
    <xdr:cxnSp macro="">
      <xdr:nvCxnSpPr>
        <xdr:cNvPr id="196" name="直線コネクタ 195"/>
        <xdr:cNvCxnSpPr/>
      </xdr:nvCxnSpPr>
      <xdr:spPr>
        <a:xfrm>
          <a:off x="1130300" y="107524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44450</xdr:rowOff>
    </xdr:from>
    <xdr:ext cx="405130" cy="259080"/>
    <xdr:sp macro="" textlink="">
      <xdr:nvSpPr>
        <xdr:cNvPr id="197" name="n_1aveValue【橋りょう・トンネル】&#10;有形固定資産減価償却率"/>
        <xdr:cNvSpPr txBox="1"/>
      </xdr:nvSpPr>
      <xdr:spPr>
        <a:xfrm>
          <a:off x="3582035" y="10331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161925</xdr:rowOff>
    </xdr:from>
    <xdr:ext cx="404495" cy="259080"/>
    <xdr:sp macro="" textlink="">
      <xdr:nvSpPr>
        <xdr:cNvPr id="198" name="n_2aveValue【橋りょう・トンネル】&#10;有形固定資産減価償却率"/>
        <xdr:cNvSpPr txBox="1"/>
      </xdr:nvSpPr>
      <xdr:spPr>
        <a:xfrm>
          <a:off x="2705735" y="102774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80645</xdr:rowOff>
    </xdr:from>
    <xdr:ext cx="404495" cy="259080"/>
    <xdr:sp macro="" textlink="">
      <xdr:nvSpPr>
        <xdr:cNvPr id="199" name="n_3aveValue【橋りょう・トンネル】&#10;有形固定資産減価償却率"/>
        <xdr:cNvSpPr txBox="1"/>
      </xdr:nvSpPr>
      <xdr:spPr>
        <a:xfrm>
          <a:off x="1816735" y="10196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73660</xdr:rowOff>
    </xdr:from>
    <xdr:ext cx="404495" cy="259080"/>
    <xdr:sp macro="" textlink="">
      <xdr:nvSpPr>
        <xdr:cNvPr id="200" name="n_4aveValue【橋りょう・トンネル】&#10;有形固定資産減価償却率"/>
        <xdr:cNvSpPr txBox="1"/>
      </xdr:nvSpPr>
      <xdr:spPr>
        <a:xfrm>
          <a:off x="927735" y="10189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56515</xdr:rowOff>
    </xdr:from>
    <xdr:ext cx="405130" cy="258445"/>
    <xdr:sp macro="" textlink="">
      <xdr:nvSpPr>
        <xdr:cNvPr id="201" name="n_1mainValue【橋りょう・トンネル】&#10;有形固定資産減価償却率"/>
        <xdr:cNvSpPr txBox="1"/>
      </xdr:nvSpPr>
      <xdr:spPr>
        <a:xfrm>
          <a:off x="3582035" y="108578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40640</xdr:rowOff>
    </xdr:from>
    <xdr:ext cx="404495" cy="258445"/>
    <xdr:sp macro="" textlink="">
      <xdr:nvSpPr>
        <xdr:cNvPr id="202" name="n_2mainValue【橋りょう・トンネル】&#10;有形固定資産減価償却率"/>
        <xdr:cNvSpPr txBox="1"/>
      </xdr:nvSpPr>
      <xdr:spPr>
        <a:xfrm>
          <a:off x="2705735" y="10841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13970</xdr:rowOff>
    </xdr:from>
    <xdr:ext cx="404495" cy="259080"/>
    <xdr:sp macro="" textlink="">
      <xdr:nvSpPr>
        <xdr:cNvPr id="203" name="n_3mainValue【橋りょう・トンネル】&#10;有形固定資産減価償却率"/>
        <xdr:cNvSpPr txBox="1"/>
      </xdr:nvSpPr>
      <xdr:spPr>
        <a:xfrm>
          <a:off x="1816735" y="10815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164465</xdr:rowOff>
    </xdr:from>
    <xdr:ext cx="404495" cy="259080"/>
    <xdr:sp macro="" textlink="">
      <xdr:nvSpPr>
        <xdr:cNvPr id="204" name="n_4mainValue【橋りょう・トンネル】&#10;有形固定資産減価償却率"/>
        <xdr:cNvSpPr txBox="1"/>
      </xdr:nvSpPr>
      <xdr:spPr>
        <a:xfrm>
          <a:off x="927735" y="10794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8285" cy="259080"/>
    <xdr:sp macro="" textlink="">
      <xdr:nvSpPr>
        <xdr:cNvPr id="216" name="テキスト ボックス 215"/>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62</xdr:row>
      <xdr:rowOff>4445</xdr:rowOff>
    </xdr:from>
    <xdr:ext cx="685165" cy="259080"/>
    <xdr:sp macro="" textlink="">
      <xdr:nvSpPr>
        <xdr:cNvPr id="218" name="テキスト ボックス 217"/>
        <xdr:cNvSpPr txBox="1"/>
      </xdr:nvSpPr>
      <xdr:spPr>
        <a:xfrm>
          <a:off x="5918200" y="1063434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20955</xdr:rowOff>
    </xdr:from>
    <xdr:ext cx="685165" cy="258445"/>
    <xdr:sp macro="" textlink="">
      <xdr:nvSpPr>
        <xdr:cNvPr id="220" name="テキスト ボックス 219"/>
        <xdr:cNvSpPr txBox="1"/>
      </xdr:nvSpPr>
      <xdr:spPr>
        <a:xfrm>
          <a:off x="5918200" y="1030795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58</xdr:row>
      <xdr:rowOff>37465</xdr:rowOff>
    </xdr:from>
    <xdr:ext cx="685165" cy="259080"/>
    <xdr:sp macro="" textlink="">
      <xdr:nvSpPr>
        <xdr:cNvPr id="222" name="テキスト ボックス 221"/>
        <xdr:cNvSpPr txBox="1"/>
      </xdr:nvSpPr>
      <xdr:spPr>
        <a:xfrm>
          <a:off x="5918200" y="998156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5165" cy="258445"/>
    <xdr:sp macro="" textlink="">
      <xdr:nvSpPr>
        <xdr:cNvPr id="224" name="テキスト ボックス 223"/>
        <xdr:cNvSpPr txBox="1"/>
      </xdr:nvSpPr>
      <xdr:spPr>
        <a:xfrm>
          <a:off x="5918200" y="965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54</xdr:row>
      <xdr:rowOff>69850</xdr:rowOff>
    </xdr:from>
    <xdr:ext cx="749935" cy="259080"/>
    <xdr:sp macro="" textlink="">
      <xdr:nvSpPr>
        <xdr:cNvPr id="226" name="テキスト ボックス 225"/>
        <xdr:cNvSpPr txBox="1"/>
      </xdr:nvSpPr>
      <xdr:spPr>
        <a:xfrm>
          <a:off x="5854065" y="93281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52</xdr:row>
      <xdr:rowOff>86360</xdr:rowOff>
    </xdr:from>
    <xdr:ext cx="749935" cy="258445"/>
    <xdr:sp macro="" textlink="">
      <xdr:nvSpPr>
        <xdr:cNvPr id="228" name="テキスト ボックス 227"/>
        <xdr:cNvSpPr txBox="1"/>
      </xdr:nvSpPr>
      <xdr:spPr>
        <a:xfrm>
          <a:off x="5854065" y="9001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165100</xdr:rowOff>
    </xdr:from>
    <xdr:to>
      <xdr:col>54</xdr:col>
      <xdr:colOff>189865</xdr:colOff>
      <xdr:row>64</xdr:row>
      <xdr:rowOff>123825</xdr:rowOff>
    </xdr:to>
    <xdr:cxnSp macro="">
      <xdr:nvCxnSpPr>
        <xdr:cNvPr id="230" name="直線コネクタ 229"/>
        <xdr:cNvCxnSpPr/>
      </xdr:nvCxnSpPr>
      <xdr:spPr>
        <a:xfrm flipV="1">
          <a:off x="10476865" y="9594850"/>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127635</xdr:rowOff>
    </xdr:from>
    <xdr:ext cx="534670" cy="259080"/>
    <xdr:sp macro="" textlink="">
      <xdr:nvSpPr>
        <xdr:cNvPr id="231" name="【橋りょう・トンネル】&#10;一人当たり有形固定資産（償却資産）額最小値テキスト"/>
        <xdr:cNvSpPr txBox="1"/>
      </xdr:nvSpPr>
      <xdr:spPr>
        <a:xfrm>
          <a:off x="10515600" y="11100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123825</xdr:rowOff>
    </xdr:from>
    <xdr:to>
      <xdr:col>55</xdr:col>
      <xdr:colOff>88900</xdr:colOff>
      <xdr:row>64</xdr:row>
      <xdr:rowOff>123825</xdr:rowOff>
    </xdr:to>
    <xdr:cxnSp macro="">
      <xdr:nvCxnSpPr>
        <xdr:cNvPr id="232" name="直線コネクタ 231"/>
        <xdr:cNvCxnSpPr/>
      </xdr:nvCxnSpPr>
      <xdr:spPr>
        <a:xfrm>
          <a:off x="10388600" y="11096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112395</xdr:rowOff>
    </xdr:from>
    <xdr:ext cx="690245" cy="258445"/>
    <xdr:sp macro="" textlink="">
      <xdr:nvSpPr>
        <xdr:cNvPr id="233" name="【橋りょう・トンネル】&#10;一人当たり有形固定資産（償却資産）額最大値テキスト"/>
        <xdr:cNvSpPr txBox="1"/>
      </xdr:nvSpPr>
      <xdr:spPr>
        <a:xfrm>
          <a:off x="10515600" y="93706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9,237,040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165100</xdr:rowOff>
    </xdr:from>
    <xdr:to>
      <xdr:col>55</xdr:col>
      <xdr:colOff>88900</xdr:colOff>
      <xdr:row>55</xdr:row>
      <xdr:rowOff>165100</xdr:rowOff>
    </xdr:to>
    <xdr:cxnSp macro="">
      <xdr:nvCxnSpPr>
        <xdr:cNvPr id="234" name="直線コネクタ 233"/>
        <xdr:cNvCxnSpPr/>
      </xdr:nvCxnSpPr>
      <xdr:spPr>
        <a:xfrm>
          <a:off x="10388600" y="959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24765</xdr:rowOff>
    </xdr:from>
    <xdr:ext cx="690245" cy="259080"/>
    <xdr:sp macro="" textlink="">
      <xdr:nvSpPr>
        <xdr:cNvPr id="235" name="【橋りょう・トンネル】&#10;一人当たり有形固定資産（償却資産）額平均値テキスト"/>
        <xdr:cNvSpPr txBox="1"/>
      </xdr:nvSpPr>
      <xdr:spPr>
        <a:xfrm>
          <a:off x="10515600" y="10826115"/>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1,256,728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46355</xdr:rowOff>
    </xdr:from>
    <xdr:to>
      <xdr:col>55</xdr:col>
      <xdr:colOff>50800</xdr:colOff>
      <xdr:row>63</xdr:row>
      <xdr:rowOff>147955</xdr:rowOff>
    </xdr:to>
    <xdr:sp macro="" textlink="">
      <xdr:nvSpPr>
        <xdr:cNvPr id="236" name="フローチャート: 判断 235"/>
        <xdr:cNvSpPr/>
      </xdr:nvSpPr>
      <xdr:spPr>
        <a:xfrm>
          <a:off x="10426700" y="1084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45085</xdr:rowOff>
    </xdr:from>
    <xdr:to>
      <xdr:col>50</xdr:col>
      <xdr:colOff>165100</xdr:colOff>
      <xdr:row>63</xdr:row>
      <xdr:rowOff>146685</xdr:rowOff>
    </xdr:to>
    <xdr:sp macro="" textlink="">
      <xdr:nvSpPr>
        <xdr:cNvPr id="237" name="フローチャート: 判断 236"/>
        <xdr:cNvSpPr/>
      </xdr:nvSpPr>
      <xdr:spPr>
        <a:xfrm>
          <a:off x="9588500" y="108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38" name="フローチャート: 判断 237"/>
        <xdr:cNvSpPr/>
      </xdr:nvSpPr>
      <xdr:spPr>
        <a:xfrm>
          <a:off x="8699500" y="1086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163830</xdr:rowOff>
    </xdr:from>
    <xdr:to>
      <xdr:col>41</xdr:col>
      <xdr:colOff>101600</xdr:colOff>
      <xdr:row>64</xdr:row>
      <xdr:rowOff>93980</xdr:rowOff>
    </xdr:to>
    <xdr:sp macro="" textlink="">
      <xdr:nvSpPr>
        <xdr:cNvPr id="239" name="フローチャート: 判断 238"/>
        <xdr:cNvSpPr/>
      </xdr:nvSpPr>
      <xdr:spPr>
        <a:xfrm>
          <a:off x="78105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3175</xdr:rowOff>
    </xdr:from>
    <xdr:to>
      <xdr:col>36</xdr:col>
      <xdr:colOff>165100</xdr:colOff>
      <xdr:row>64</xdr:row>
      <xdr:rowOff>104775</xdr:rowOff>
    </xdr:to>
    <xdr:sp macro="" textlink="">
      <xdr:nvSpPr>
        <xdr:cNvPr id="240" name="フローチャート: 判断 239"/>
        <xdr:cNvSpPr/>
      </xdr:nvSpPr>
      <xdr:spPr>
        <a:xfrm>
          <a:off x="6921500" y="1097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1905</xdr:rowOff>
    </xdr:from>
    <xdr:to>
      <xdr:col>55</xdr:col>
      <xdr:colOff>50800</xdr:colOff>
      <xdr:row>63</xdr:row>
      <xdr:rowOff>103505</xdr:rowOff>
    </xdr:to>
    <xdr:sp macro="" textlink="">
      <xdr:nvSpPr>
        <xdr:cNvPr id="246" name="楕円 245"/>
        <xdr:cNvSpPr/>
      </xdr:nvSpPr>
      <xdr:spPr>
        <a:xfrm>
          <a:off x="10426700" y="108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24765</xdr:rowOff>
    </xdr:from>
    <xdr:ext cx="690245" cy="259080"/>
    <xdr:sp macro="" textlink="">
      <xdr:nvSpPr>
        <xdr:cNvPr id="247" name="【橋りょう・トンネル】&#10;一人当たり有形固定資産（償却資産）額該当値テキスト"/>
        <xdr:cNvSpPr txBox="1"/>
      </xdr:nvSpPr>
      <xdr:spPr>
        <a:xfrm>
          <a:off x="10515600" y="106546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1,528,314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10795</xdr:rowOff>
    </xdr:from>
    <xdr:to>
      <xdr:col>50</xdr:col>
      <xdr:colOff>165100</xdr:colOff>
      <xdr:row>63</xdr:row>
      <xdr:rowOff>112395</xdr:rowOff>
    </xdr:to>
    <xdr:sp macro="" textlink="">
      <xdr:nvSpPr>
        <xdr:cNvPr id="248" name="楕円 247"/>
        <xdr:cNvSpPr/>
      </xdr:nvSpPr>
      <xdr:spPr>
        <a:xfrm>
          <a:off x="9588500" y="108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52705</xdr:rowOff>
    </xdr:from>
    <xdr:to>
      <xdr:col>55</xdr:col>
      <xdr:colOff>0</xdr:colOff>
      <xdr:row>63</xdr:row>
      <xdr:rowOff>61595</xdr:rowOff>
    </xdr:to>
    <xdr:cxnSp macro="">
      <xdr:nvCxnSpPr>
        <xdr:cNvPr id="249" name="直線コネクタ 248"/>
        <xdr:cNvCxnSpPr/>
      </xdr:nvCxnSpPr>
      <xdr:spPr>
        <a:xfrm flipV="1">
          <a:off x="9639300" y="1085405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18415</xdr:rowOff>
    </xdr:from>
    <xdr:to>
      <xdr:col>46</xdr:col>
      <xdr:colOff>38100</xdr:colOff>
      <xdr:row>63</xdr:row>
      <xdr:rowOff>120650</xdr:rowOff>
    </xdr:to>
    <xdr:sp macro="" textlink="">
      <xdr:nvSpPr>
        <xdr:cNvPr id="250" name="楕円 249"/>
        <xdr:cNvSpPr/>
      </xdr:nvSpPr>
      <xdr:spPr>
        <a:xfrm>
          <a:off x="8699500" y="10819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61595</xdr:rowOff>
    </xdr:from>
    <xdr:to>
      <xdr:col>50</xdr:col>
      <xdr:colOff>114300</xdr:colOff>
      <xdr:row>63</xdr:row>
      <xdr:rowOff>69215</xdr:rowOff>
    </xdr:to>
    <xdr:cxnSp macro="">
      <xdr:nvCxnSpPr>
        <xdr:cNvPr id="251" name="直線コネクタ 250"/>
        <xdr:cNvCxnSpPr/>
      </xdr:nvCxnSpPr>
      <xdr:spPr>
        <a:xfrm flipV="1">
          <a:off x="8750300" y="108629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23495</xdr:rowOff>
    </xdr:from>
    <xdr:to>
      <xdr:col>41</xdr:col>
      <xdr:colOff>101600</xdr:colOff>
      <xdr:row>63</xdr:row>
      <xdr:rowOff>125095</xdr:rowOff>
    </xdr:to>
    <xdr:sp macro="" textlink="">
      <xdr:nvSpPr>
        <xdr:cNvPr id="252" name="楕円 251"/>
        <xdr:cNvSpPr/>
      </xdr:nvSpPr>
      <xdr:spPr>
        <a:xfrm>
          <a:off x="7810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69215</xdr:rowOff>
    </xdr:from>
    <xdr:to>
      <xdr:col>45</xdr:col>
      <xdr:colOff>177800</xdr:colOff>
      <xdr:row>63</xdr:row>
      <xdr:rowOff>74930</xdr:rowOff>
    </xdr:to>
    <xdr:cxnSp macro="">
      <xdr:nvCxnSpPr>
        <xdr:cNvPr id="253" name="直線コネクタ 252"/>
        <xdr:cNvCxnSpPr/>
      </xdr:nvCxnSpPr>
      <xdr:spPr>
        <a:xfrm flipV="1">
          <a:off x="7861300" y="108705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30480</xdr:rowOff>
    </xdr:from>
    <xdr:to>
      <xdr:col>36</xdr:col>
      <xdr:colOff>165100</xdr:colOff>
      <xdr:row>63</xdr:row>
      <xdr:rowOff>132080</xdr:rowOff>
    </xdr:to>
    <xdr:sp macro="" textlink="">
      <xdr:nvSpPr>
        <xdr:cNvPr id="254" name="楕円 253"/>
        <xdr:cNvSpPr/>
      </xdr:nvSpPr>
      <xdr:spPr>
        <a:xfrm>
          <a:off x="6921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74930</xdr:rowOff>
    </xdr:from>
    <xdr:to>
      <xdr:col>41</xdr:col>
      <xdr:colOff>50800</xdr:colOff>
      <xdr:row>63</xdr:row>
      <xdr:rowOff>81280</xdr:rowOff>
    </xdr:to>
    <xdr:cxnSp macro="">
      <xdr:nvCxnSpPr>
        <xdr:cNvPr id="255" name="直線コネクタ 254"/>
        <xdr:cNvCxnSpPr/>
      </xdr:nvCxnSpPr>
      <xdr:spPr>
        <a:xfrm flipV="1">
          <a:off x="6972300" y="108762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63</xdr:row>
      <xdr:rowOff>137795</xdr:rowOff>
    </xdr:from>
    <xdr:ext cx="690245" cy="259080"/>
    <xdr:sp macro="" textlink="">
      <xdr:nvSpPr>
        <xdr:cNvPr id="256" name="n_1aveValue【橋りょう・トンネル】&#10;一人当たり有形固定資産（償却資産）額"/>
        <xdr:cNvSpPr txBox="1"/>
      </xdr:nvSpPr>
      <xdr:spPr>
        <a:xfrm>
          <a:off x="9281795" y="10939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1,264,262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63</xdr:row>
      <xdr:rowOff>158115</xdr:rowOff>
    </xdr:from>
    <xdr:ext cx="689610" cy="258445"/>
    <xdr:sp macro="" textlink="">
      <xdr:nvSpPr>
        <xdr:cNvPr id="257" name="n_2aveValue【橋りょう・トンネル】&#10;一人当たり有形固定資産（償却資産）額"/>
        <xdr:cNvSpPr txBox="1"/>
      </xdr:nvSpPr>
      <xdr:spPr>
        <a:xfrm>
          <a:off x="8405495" y="1095946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1,139,511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64</xdr:row>
      <xdr:rowOff>85090</xdr:rowOff>
    </xdr:from>
    <xdr:ext cx="598170" cy="259080"/>
    <xdr:sp macro="" textlink="">
      <xdr:nvSpPr>
        <xdr:cNvPr id="258" name="n_3aveValue【橋りょう・トンネル】&#10;一人当たり有形固定資産（償却資産）額"/>
        <xdr:cNvSpPr txBox="1"/>
      </xdr:nvSpPr>
      <xdr:spPr>
        <a:xfrm>
          <a:off x="7561580" y="11057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536,664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64</xdr:row>
      <xdr:rowOff>96520</xdr:rowOff>
    </xdr:from>
    <xdr:ext cx="598170" cy="259080"/>
    <xdr:sp macro="" textlink="">
      <xdr:nvSpPr>
        <xdr:cNvPr id="259" name="n_4aveValue【橋りょう・トンネル】&#10;一人当たり有形固定資産（償却資産）額"/>
        <xdr:cNvSpPr txBox="1"/>
      </xdr:nvSpPr>
      <xdr:spPr>
        <a:xfrm>
          <a:off x="6672580" y="11069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467,574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61</xdr:row>
      <xdr:rowOff>128905</xdr:rowOff>
    </xdr:from>
    <xdr:ext cx="690245" cy="259080"/>
    <xdr:sp macro="" textlink="">
      <xdr:nvSpPr>
        <xdr:cNvPr id="260" name="n_1mainValue【橋りょう・トンネル】&#10;一人当たり有形固定資産（償却資産）額"/>
        <xdr:cNvSpPr txBox="1"/>
      </xdr:nvSpPr>
      <xdr:spPr>
        <a:xfrm>
          <a:off x="9281795" y="105873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1,474,363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61</xdr:row>
      <xdr:rowOff>136525</xdr:rowOff>
    </xdr:from>
    <xdr:ext cx="689610" cy="258445"/>
    <xdr:sp macro="" textlink="">
      <xdr:nvSpPr>
        <xdr:cNvPr id="261" name="n_2mainValue【橋りょう・トンネル】&#10;一人当たり有形固定資産（償却資産）額"/>
        <xdr:cNvSpPr txBox="1"/>
      </xdr:nvSpPr>
      <xdr:spPr>
        <a:xfrm>
          <a:off x="8405495" y="1059497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1,426,749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61</xdr:row>
      <xdr:rowOff>141605</xdr:rowOff>
    </xdr:from>
    <xdr:ext cx="689610" cy="259080"/>
    <xdr:sp macro="" textlink="">
      <xdr:nvSpPr>
        <xdr:cNvPr id="262" name="n_3mainValue【橋りょう・トンネル】&#10;一人当たり有形固定資産（償却資産）額"/>
        <xdr:cNvSpPr txBox="1"/>
      </xdr:nvSpPr>
      <xdr:spPr>
        <a:xfrm>
          <a:off x="7516495" y="1060005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1,394,521</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61</xdr:row>
      <xdr:rowOff>148590</xdr:rowOff>
    </xdr:from>
    <xdr:ext cx="689610" cy="259080"/>
    <xdr:sp macro="" textlink="">
      <xdr:nvSpPr>
        <xdr:cNvPr id="263" name="n_4mainValue【橋りょう・トンネル】&#10;一人当たり有形固定資産（償却資産）額"/>
        <xdr:cNvSpPr txBox="1"/>
      </xdr:nvSpPr>
      <xdr:spPr>
        <a:xfrm>
          <a:off x="6627495" y="1060704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1,352,604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158115</xdr:rowOff>
    </xdr:from>
    <xdr:to>
      <xdr:col>24</xdr:col>
      <xdr:colOff>62865</xdr:colOff>
      <xdr:row>86</xdr:row>
      <xdr:rowOff>114300</xdr:rowOff>
    </xdr:to>
    <xdr:cxnSp macro="">
      <xdr:nvCxnSpPr>
        <xdr:cNvPr id="288" name="直線コネクタ 287"/>
        <xdr:cNvCxnSpPr/>
      </xdr:nvCxnSpPr>
      <xdr:spPr>
        <a:xfrm flipV="1">
          <a:off x="4634865" y="1335976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104775</xdr:rowOff>
    </xdr:from>
    <xdr:ext cx="405130" cy="259080"/>
    <xdr:sp macro="" textlink="">
      <xdr:nvSpPr>
        <xdr:cNvPr id="291" name="【公営住宅】&#10;有形固定資産減価償却率最大値テキスト"/>
        <xdr:cNvSpPr txBox="1"/>
      </xdr:nvSpPr>
      <xdr:spPr>
        <a:xfrm>
          <a:off x="4673600" y="13134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158115</xdr:rowOff>
    </xdr:from>
    <xdr:to>
      <xdr:col>24</xdr:col>
      <xdr:colOff>152400</xdr:colOff>
      <xdr:row>77</xdr:row>
      <xdr:rowOff>158115</xdr:rowOff>
    </xdr:to>
    <xdr:cxnSp macro="">
      <xdr:nvCxnSpPr>
        <xdr:cNvPr id="292" name="直線コネクタ 291"/>
        <xdr:cNvCxnSpPr/>
      </xdr:nvCxnSpPr>
      <xdr:spPr>
        <a:xfrm>
          <a:off x="4546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90170</xdr:rowOff>
    </xdr:from>
    <xdr:ext cx="405130" cy="259080"/>
    <xdr:sp macro="" textlink="">
      <xdr:nvSpPr>
        <xdr:cNvPr id="293" name="【公営住宅】&#10;有形固定資産減価償却率平均値テキスト"/>
        <xdr:cNvSpPr txBox="1"/>
      </xdr:nvSpPr>
      <xdr:spPr>
        <a:xfrm>
          <a:off x="4673600" y="13977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67310</xdr:rowOff>
    </xdr:from>
    <xdr:to>
      <xdr:col>24</xdr:col>
      <xdr:colOff>114300</xdr:colOff>
      <xdr:row>82</xdr:row>
      <xdr:rowOff>168910</xdr:rowOff>
    </xdr:to>
    <xdr:sp macro="" textlink="">
      <xdr:nvSpPr>
        <xdr:cNvPr id="294" name="フローチャート: 判断 293"/>
        <xdr:cNvSpPr/>
      </xdr:nvSpPr>
      <xdr:spPr>
        <a:xfrm>
          <a:off x="45847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40640</xdr:rowOff>
    </xdr:from>
    <xdr:to>
      <xdr:col>6</xdr:col>
      <xdr:colOff>38100</xdr:colOff>
      <xdr:row>82</xdr:row>
      <xdr:rowOff>142240</xdr:rowOff>
    </xdr:to>
    <xdr:sp macro="" textlink="">
      <xdr:nvSpPr>
        <xdr:cNvPr id="298" name="フローチャート: 判断 297"/>
        <xdr:cNvSpPr/>
      </xdr:nvSpPr>
      <xdr:spPr>
        <a:xfrm>
          <a:off x="1079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85</xdr:row>
      <xdr:rowOff>71120</xdr:rowOff>
    </xdr:from>
    <xdr:to>
      <xdr:col>24</xdr:col>
      <xdr:colOff>114300</xdr:colOff>
      <xdr:row>86</xdr:row>
      <xdr:rowOff>1270</xdr:rowOff>
    </xdr:to>
    <xdr:sp macro="" textlink="">
      <xdr:nvSpPr>
        <xdr:cNvPr id="304" name="楕円 303"/>
        <xdr:cNvSpPr/>
      </xdr:nvSpPr>
      <xdr:spPr>
        <a:xfrm>
          <a:off x="4584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49530</xdr:rowOff>
    </xdr:from>
    <xdr:ext cx="405130" cy="259080"/>
    <xdr:sp macro="" textlink="">
      <xdr:nvSpPr>
        <xdr:cNvPr id="305" name="【公営住宅】&#10;有形固定資産減価償却率該当値テキスト"/>
        <xdr:cNvSpPr txBox="1"/>
      </xdr:nvSpPr>
      <xdr:spPr>
        <a:xfrm>
          <a:off x="4673600" y="14622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17780</xdr:rowOff>
    </xdr:from>
    <xdr:to>
      <xdr:col>20</xdr:col>
      <xdr:colOff>38100</xdr:colOff>
      <xdr:row>85</xdr:row>
      <xdr:rowOff>119380</xdr:rowOff>
    </xdr:to>
    <xdr:sp macro="" textlink="">
      <xdr:nvSpPr>
        <xdr:cNvPr id="306" name="楕円 305"/>
        <xdr:cNvSpPr/>
      </xdr:nvSpPr>
      <xdr:spPr>
        <a:xfrm>
          <a:off x="3746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68580</xdr:rowOff>
    </xdr:from>
    <xdr:to>
      <xdr:col>24</xdr:col>
      <xdr:colOff>63500</xdr:colOff>
      <xdr:row>85</xdr:row>
      <xdr:rowOff>121920</xdr:rowOff>
    </xdr:to>
    <xdr:cxnSp macro="">
      <xdr:nvCxnSpPr>
        <xdr:cNvPr id="307" name="直線コネクタ 306"/>
        <xdr:cNvCxnSpPr/>
      </xdr:nvCxnSpPr>
      <xdr:spPr>
        <a:xfrm>
          <a:off x="3797300" y="1464183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xdr:rowOff>
    </xdr:from>
    <xdr:to>
      <xdr:col>15</xdr:col>
      <xdr:colOff>101600</xdr:colOff>
      <xdr:row>85</xdr:row>
      <xdr:rowOff>117475</xdr:rowOff>
    </xdr:to>
    <xdr:sp macro="" textlink="">
      <xdr:nvSpPr>
        <xdr:cNvPr id="308" name="楕円 307"/>
        <xdr:cNvSpPr/>
      </xdr:nvSpPr>
      <xdr:spPr>
        <a:xfrm>
          <a:off x="2857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66675</xdr:rowOff>
    </xdr:from>
    <xdr:to>
      <xdr:col>19</xdr:col>
      <xdr:colOff>177800</xdr:colOff>
      <xdr:row>85</xdr:row>
      <xdr:rowOff>68580</xdr:rowOff>
    </xdr:to>
    <xdr:cxnSp macro="">
      <xdr:nvCxnSpPr>
        <xdr:cNvPr id="309" name="直線コネクタ 308"/>
        <xdr:cNvCxnSpPr/>
      </xdr:nvCxnSpPr>
      <xdr:spPr>
        <a:xfrm>
          <a:off x="2908300" y="146399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154940</xdr:rowOff>
    </xdr:from>
    <xdr:to>
      <xdr:col>10</xdr:col>
      <xdr:colOff>165100</xdr:colOff>
      <xdr:row>85</xdr:row>
      <xdr:rowOff>85090</xdr:rowOff>
    </xdr:to>
    <xdr:sp macro="" textlink="">
      <xdr:nvSpPr>
        <xdr:cNvPr id="310" name="楕円 309"/>
        <xdr:cNvSpPr/>
      </xdr:nvSpPr>
      <xdr:spPr>
        <a:xfrm>
          <a:off x="1968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34290</xdr:rowOff>
    </xdr:from>
    <xdr:to>
      <xdr:col>15</xdr:col>
      <xdr:colOff>50800</xdr:colOff>
      <xdr:row>85</xdr:row>
      <xdr:rowOff>66675</xdr:rowOff>
    </xdr:to>
    <xdr:cxnSp macro="">
      <xdr:nvCxnSpPr>
        <xdr:cNvPr id="311" name="直線コネクタ 310"/>
        <xdr:cNvCxnSpPr/>
      </xdr:nvCxnSpPr>
      <xdr:spPr>
        <a:xfrm>
          <a:off x="2019300" y="146075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120650</xdr:rowOff>
    </xdr:from>
    <xdr:to>
      <xdr:col>6</xdr:col>
      <xdr:colOff>38100</xdr:colOff>
      <xdr:row>85</xdr:row>
      <xdr:rowOff>50800</xdr:rowOff>
    </xdr:to>
    <xdr:sp macro="" textlink="">
      <xdr:nvSpPr>
        <xdr:cNvPr id="312" name="楕円 311"/>
        <xdr:cNvSpPr/>
      </xdr:nvSpPr>
      <xdr:spPr>
        <a:xfrm>
          <a:off x="1079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0</xdr:rowOff>
    </xdr:from>
    <xdr:to>
      <xdr:col>10</xdr:col>
      <xdr:colOff>114300</xdr:colOff>
      <xdr:row>85</xdr:row>
      <xdr:rowOff>34290</xdr:rowOff>
    </xdr:to>
    <xdr:cxnSp macro="">
      <xdr:nvCxnSpPr>
        <xdr:cNvPr id="313" name="直線コネクタ 312"/>
        <xdr:cNvCxnSpPr/>
      </xdr:nvCxnSpPr>
      <xdr:spPr>
        <a:xfrm>
          <a:off x="1130300" y="145732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2540</xdr:rowOff>
    </xdr:from>
    <xdr:ext cx="405130" cy="259080"/>
    <xdr:sp macro="" textlink="">
      <xdr:nvSpPr>
        <xdr:cNvPr id="314" name="n_1aveValue【公営住宅】&#10;有形固定資産減価償却率"/>
        <xdr:cNvSpPr txBox="1"/>
      </xdr:nvSpPr>
      <xdr:spPr>
        <a:xfrm>
          <a:off x="3582035" y="13889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154940</xdr:rowOff>
    </xdr:from>
    <xdr:ext cx="404495" cy="258445"/>
    <xdr:sp macro="" textlink="">
      <xdr:nvSpPr>
        <xdr:cNvPr id="315" name="n_2aveValue【公営住宅】&#10;有形固定資産減価償却率"/>
        <xdr:cNvSpPr txBox="1"/>
      </xdr:nvSpPr>
      <xdr:spPr>
        <a:xfrm>
          <a:off x="2705735" y="13870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2540</xdr:rowOff>
    </xdr:from>
    <xdr:ext cx="404495" cy="259080"/>
    <xdr:sp macro="" textlink="">
      <xdr:nvSpPr>
        <xdr:cNvPr id="316" name="n_3aveValue【公営住宅】&#10;有形固定資産減価償却率"/>
        <xdr:cNvSpPr txBox="1"/>
      </xdr:nvSpPr>
      <xdr:spPr>
        <a:xfrm>
          <a:off x="1816735" y="13889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158750</xdr:rowOff>
    </xdr:from>
    <xdr:ext cx="404495" cy="259080"/>
    <xdr:sp macro="" textlink="">
      <xdr:nvSpPr>
        <xdr:cNvPr id="317" name="n_4aveValue【公営住宅】&#10;有形固定資産減価償却率"/>
        <xdr:cNvSpPr txBox="1"/>
      </xdr:nvSpPr>
      <xdr:spPr>
        <a:xfrm>
          <a:off x="927735" y="13874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110490</xdr:rowOff>
    </xdr:from>
    <xdr:ext cx="405130" cy="258445"/>
    <xdr:sp macro="" textlink="">
      <xdr:nvSpPr>
        <xdr:cNvPr id="318" name="n_1mainValue【公営住宅】&#10;有形固定資産減価償却率"/>
        <xdr:cNvSpPr txBox="1"/>
      </xdr:nvSpPr>
      <xdr:spPr>
        <a:xfrm>
          <a:off x="3582035" y="14683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109220</xdr:rowOff>
    </xdr:from>
    <xdr:ext cx="404495" cy="258445"/>
    <xdr:sp macro="" textlink="">
      <xdr:nvSpPr>
        <xdr:cNvPr id="319" name="n_2mainValue【公営住宅】&#10;有形固定資産減価償却率"/>
        <xdr:cNvSpPr txBox="1"/>
      </xdr:nvSpPr>
      <xdr:spPr>
        <a:xfrm>
          <a:off x="2705735" y="146824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76200</xdr:rowOff>
    </xdr:from>
    <xdr:ext cx="404495" cy="258445"/>
    <xdr:sp macro="" textlink="">
      <xdr:nvSpPr>
        <xdr:cNvPr id="320" name="n_3mainValue【公営住宅】&#10;有形固定資産減価償却率"/>
        <xdr:cNvSpPr txBox="1"/>
      </xdr:nvSpPr>
      <xdr:spPr>
        <a:xfrm>
          <a:off x="1816735" y="146494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41910</xdr:rowOff>
    </xdr:from>
    <xdr:ext cx="404495" cy="258445"/>
    <xdr:sp macro="" textlink="">
      <xdr:nvSpPr>
        <xdr:cNvPr id="321" name="n_4mainValue【公営住宅】&#10;有形固定資産減価償却率"/>
        <xdr:cNvSpPr txBox="1"/>
      </xdr:nvSpPr>
      <xdr:spPr>
        <a:xfrm>
          <a:off x="927735" y="14615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5" name="テキスト ボックス 334"/>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7" name="テキスト ボックス 336"/>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39" name="テキスト ボックス 338"/>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37465</xdr:rowOff>
    </xdr:from>
    <xdr:to>
      <xdr:col>54</xdr:col>
      <xdr:colOff>189865</xdr:colOff>
      <xdr:row>86</xdr:row>
      <xdr:rowOff>58420</xdr:rowOff>
    </xdr:to>
    <xdr:cxnSp macro="">
      <xdr:nvCxnSpPr>
        <xdr:cNvPr id="345" name="直線コネクタ 344"/>
        <xdr:cNvCxnSpPr/>
      </xdr:nvCxnSpPr>
      <xdr:spPr>
        <a:xfrm flipV="1">
          <a:off x="10476865" y="1323911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62230</xdr:rowOff>
    </xdr:from>
    <xdr:ext cx="469900" cy="259080"/>
    <xdr:sp macro="" textlink="">
      <xdr:nvSpPr>
        <xdr:cNvPr id="346" name="【公営住宅】&#10;一人当たり面積最小値テキスト"/>
        <xdr:cNvSpPr txBox="1"/>
      </xdr:nvSpPr>
      <xdr:spPr>
        <a:xfrm>
          <a:off x="10515600" y="14806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58420</xdr:rowOff>
    </xdr:from>
    <xdr:to>
      <xdr:col>55</xdr:col>
      <xdr:colOff>88900</xdr:colOff>
      <xdr:row>86</xdr:row>
      <xdr:rowOff>58420</xdr:rowOff>
    </xdr:to>
    <xdr:cxnSp macro="">
      <xdr:nvCxnSpPr>
        <xdr:cNvPr id="347" name="直線コネクタ 346"/>
        <xdr:cNvCxnSpPr/>
      </xdr:nvCxnSpPr>
      <xdr:spPr>
        <a:xfrm>
          <a:off x="10388600" y="1480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155575</xdr:rowOff>
    </xdr:from>
    <xdr:ext cx="534670" cy="258445"/>
    <xdr:sp macro="" textlink="">
      <xdr:nvSpPr>
        <xdr:cNvPr id="348" name="【公営住宅】&#10;一人当たり面積最大値テキスト"/>
        <xdr:cNvSpPr txBox="1"/>
      </xdr:nvSpPr>
      <xdr:spPr>
        <a:xfrm>
          <a:off x="10515600" y="13014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37465</xdr:rowOff>
    </xdr:from>
    <xdr:to>
      <xdr:col>55</xdr:col>
      <xdr:colOff>88900</xdr:colOff>
      <xdr:row>77</xdr:row>
      <xdr:rowOff>37465</xdr:rowOff>
    </xdr:to>
    <xdr:cxnSp macro="">
      <xdr:nvCxnSpPr>
        <xdr:cNvPr id="349" name="直線コネクタ 348"/>
        <xdr:cNvCxnSpPr/>
      </xdr:nvCxnSpPr>
      <xdr:spPr>
        <a:xfrm>
          <a:off x="10388600" y="13239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76835</xdr:rowOff>
    </xdr:from>
    <xdr:ext cx="469900" cy="258445"/>
    <xdr:sp macro="" textlink="">
      <xdr:nvSpPr>
        <xdr:cNvPr id="350" name="【公営住宅】&#10;一人当たり面積平均値テキスト"/>
        <xdr:cNvSpPr txBox="1"/>
      </xdr:nvSpPr>
      <xdr:spPr>
        <a:xfrm>
          <a:off x="10515600" y="14478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98425</xdr:rowOff>
    </xdr:from>
    <xdr:to>
      <xdr:col>55</xdr:col>
      <xdr:colOff>50800</xdr:colOff>
      <xdr:row>85</xdr:row>
      <xdr:rowOff>29210</xdr:rowOff>
    </xdr:to>
    <xdr:sp macro="" textlink="">
      <xdr:nvSpPr>
        <xdr:cNvPr id="351" name="フローチャート: 判断 350"/>
        <xdr:cNvSpPr/>
      </xdr:nvSpPr>
      <xdr:spPr>
        <a:xfrm>
          <a:off x="104267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137160</xdr:rowOff>
    </xdr:from>
    <xdr:to>
      <xdr:col>50</xdr:col>
      <xdr:colOff>165100</xdr:colOff>
      <xdr:row>85</xdr:row>
      <xdr:rowOff>67310</xdr:rowOff>
    </xdr:to>
    <xdr:sp macro="" textlink="">
      <xdr:nvSpPr>
        <xdr:cNvPr id="352" name="フローチャート: 判断 351"/>
        <xdr:cNvSpPr/>
      </xdr:nvSpPr>
      <xdr:spPr>
        <a:xfrm>
          <a:off x="9588500" y="145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81280</xdr:rowOff>
    </xdr:from>
    <xdr:to>
      <xdr:col>46</xdr:col>
      <xdr:colOff>38100</xdr:colOff>
      <xdr:row>85</xdr:row>
      <xdr:rowOff>11430</xdr:rowOff>
    </xdr:to>
    <xdr:sp macro="" textlink="">
      <xdr:nvSpPr>
        <xdr:cNvPr id="353" name="フローチャート: 判断 352"/>
        <xdr:cNvSpPr/>
      </xdr:nvSpPr>
      <xdr:spPr>
        <a:xfrm>
          <a:off x="8699500" y="1448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64135</xdr:rowOff>
    </xdr:from>
    <xdr:to>
      <xdr:col>41</xdr:col>
      <xdr:colOff>101600</xdr:colOff>
      <xdr:row>85</xdr:row>
      <xdr:rowOff>166370</xdr:rowOff>
    </xdr:to>
    <xdr:sp macro="" textlink="">
      <xdr:nvSpPr>
        <xdr:cNvPr id="354" name="フローチャート: 判断 353"/>
        <xdr:cNvSpPr/>
      </xdr:nvSpPr>
      <xdr:spPr>
        <a:xfrm>
          <a:off x="7810500" y="14637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66040</xdr:rowOff>
    </xdr:from>
    <xdr:to>
      <xdr:col>36</xdr:col>
      <xdr:colOff>165100</xdr:colOff>
      <xdr:row>85</xdr:row>
      <xdr:rowOff>167640</xdr:rowOff>
    </xdr:to>
    <xdr:sp macro="" textlink="">
      <xdr:nvSpPr>
        <xdr:cNvPr id="355" name="フローチャート: 判断 354"/>
        <xdr:cNvSpPr/>
      </xdr:nvSpPr>
      <xdr:spPr>
        <a:xfrm>
          <a:off x="6921500" y="1463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27940</xdr:rowOff>
    </xdr:from>
    <xdr:to>
      <xdr:col>55</xdr:col>
      <xdr:colOff>50800</xdr:colOff>
      <xdr:row>84</xdr:row>
      <xdr:rowOff>129540</xdr:rowOff>
    </xdr:to>
    <xdr:sp macro="" textlink="">
      <xdr:nvSpPr>
        <xdr:cNvPr id="361" name="楕円 360"/>
        <xdr:cNvSpPr/>
      </xdr:nvSpPr>
      <xdr:spPr>
        <a:xfrm>
          <a:off x="104267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50800</xdr:rowOff>
    </xdr:from>
    <xdr:ext cx="469900" cy="259080"/>
    <xdr:sp macro="" textlink="">
      <xdr:nvSpPr>
        <xdr:cNvPr id="362" name="【公営住宅】&#10;一人当たり面積該当値テキスト"/>
        <xdr:cNvSpPr txBox="1"/>
      </xdr:nvSpPr>
      <xdr:spPr>
        <a:xfrm>
          <a:off x="10515600" y="1428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30480</xdr:rowOff>
    </xdr:from>
    <xdr:to>
      <xdr:col>50</xdr:col>
      <xdr:colOff>165100</xdr:colOff>
      <xdr:row>84</xdr:row>
      <xdr:rowOff>132080</xdr:rowOff>
    </xdr:to>
    <xdr:sp macro="" textlink="">
      <xdr:nvSpPr>
        <xdr:cNvPr id="363" name="楕円 362"/>
        <xdr:cNvSpPr/>
      </xdr:nvSpPr>
      <xdr:spPr>
        <a:xfrm>
          <a:off x="9588500" y="144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78740</xdr:rowOff>
    </xdr:from>
    <xdr:to>
      <xdr:col>55</xdr:col>
      <xdr:colOff>0</xdr:colOff>
      <xdr:row>84</xdr:row>
      <xdr:rowOff>81280</xdr:rowOff>
    </xdr:to>
    <xdr:cxnSp macro="">
      <xdr:nvCxnSpPr>
        <xdr:cNvPr id="364" name="直線コネクタ 363"/>
        <xdr:cNvCxnSpPr/>
      </xdr:nvCxnSpPr>
      <xdr:spPr>
        <a:xfrm flipV="1">
          <a:off x="9639300" y="144805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65" name="楕円 364"/>
        <xdr:cNvSpPr/>
      </xdr:nvSpPr>
      <xdr:spPr>
        <a:xfrm>
          <a:off x="869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81280</xdr:rowOff>
    </xdr:from>
    <xdr:to>
      <xdr:col>50</xdr:col>
      <xdr:colOff>114300</xdr:colOff>
      <xdr:row>84</xdr:row>
      <xdr:rowOff>95250</xdr:rowOff>
    </xdr:to>
    <xdr:cxnSp macro="">
      <xdr:nvCxnSpPr>
        <xdr:cNvPr id="366" name="直線コネクタ 365"/>
        <xdr:cNvCxnSpPr/>
      </xdr:nvCxnSpPr>
      <xdr:spPr>
        <a:xfrm flipV="1">
          <a:off x="8750300" y="144830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58420</xdr:rowOff>
    </xdr:from>
    <xdr:to>
      <xdr:col>41</xdr:col>
      <xdr:colOff>101600</xdr:colOff>
      <xdr:row>84</xdr:row>
      <xdr:rowOff>160020</xdr:rowOff>
    </xdr:to>
    <xdr:sp macro="" textlink="">
      <xdr:nvSpPr>
        <xdr:cNvPr id="367" name="楕円 366"/>
        <xdr:cNvSpPr/>
      </xdr:nvSpPr>
      <xdr:spPr>
        <a:xfrm>
          <a:off x="78105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109220</xdr:rowOff>
    </xdr:to>
    <xdr:cxnSp macro="">
      <xdr:nvCxnSpPr>
        <xdr:cNvPr id="368" name="直線コネクタ 367"/>
        <xdr:cNvCxnSpPr/>
      </xdr:nvCxnSpPr>
      <xdr:spPr>
        <a:xfrm flipV="1">
          <a:off x="7861300" y="144970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67945</xdr:rowOff>
    </xdr:from>
    <xdr:to>
      <xdr:col>36</xdr:col>
      <xdr:colOff>165100</xdr:colOff>
      <xdr:row>84</xdr:row>
      <xdr:rowOff>169545</xdr:rowOff>
    </xdr:to>
    <xdr:sp macro="" textlink="">
      <xdr:nvSpPr>
        <xdr:cNvPr id="369" name="楕円 368"/>
        <xdr:cNvSpPr/>
      </xdr:nvSpPr>
      <xdr:spPr>
        <a:xfrm>
          <a:off x="6921500" y="144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109220</xdr:rowOff>
    </xdr:from>
    <xdr:to>
      <xdr:col>41</xdr:col>
      <xdr:colOff>50800</xdr:colOff>
      <xdr:row>84</xdr:row>
      <xdr:rowOff>118745</xdr:rowOff>
    </xdr:to>
    <xdr:cxnSp macro="">
      <xdr:nvCxnSpPr>
        <xdr:cNvPr id="370" name="直線コネクタ 369"/>
        <xdr:cNvCxnSpPr/>
      </xdr:nvCxnSpPr>
      <xdr:spPr>
        <a:xfrm flipV="1">
          <a:off x="6972300" y="145110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58420</xdr:rowOff>
    </xdr:from>
    <xdr:ext cx="469900" cy="259080"/>
    <xdr:sp macro="" textlink="">
      <xdr:nvSpPr>
        <xdr:cNvPr id="371" name="n_1aveValue【公営住宅】&#10;一人当たり面積"/>
        <xdr:cNvSpPr txBox="1"/>
      </xdr:nvSpPr>
      <xdr:spPr>
        <a:xfrm>
          <a:off x="9391650" y="1463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2540</xdr:rowOff>
    </xdr:from>
    <xdr:ext cx="469265" cy="259080"/>
    <xdr:sp macro="" textlink="">
      <xdr:nvSpPr>
        <xdr:cNvPr id="372" name="n_2aveValue【公営住宅】&#10;一人当たり面積"/>
        <xdr:cNvSpPr txBox="1"/>
      </xdr:nvSpPr>
      <xdr:spPr>
        <a:xfrm>
          <a:off x="8515350" y="14575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156845</xdr:rowOff>
    </xdr:from>
    <xdr:ext cx="469265" cy="258445"/>
    <xdr:sp macro="" textlink="">
      <xdr:nvSpPr>
        <xdr:cNvPr id="373" name="n_3aveValue【公営住宅】&#10;一人当たり面積"/>
        <xdr:cNvSpPr txBox="1"/>
      </xdr:nvSpPr>
      <xdr:spPr>
        <a:xfrm>
          <a:off x="7626350" y="14730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158750</xdr:rowOff>
    </xdr:from>
    <xdr:ext cx="469265" cy="259080"/>
    <xdr:sp macro="" textlink="">
      <xdr:nvSpPr>
        <xdr:cNvPr id="374" name="n_4aveValue【公営住宅】&#10;一人当たり面積"/>
        <xdr:cNvSpPr txBox="1"/>
      </xdr:nvSpPr>
      <xdr:spPr>
        <a:xfrm>
          <a:off x="6737350" y="14732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148590</xdr:rowOff>
    </xdr:from>
    <xdr:ext cx="469900" cy="259080"/>
    <xdr:sp macro="" textlink="">
      <xdr:nvSpPr>
        <xdr:cNvPr id="375" name="n_1mainValue【公営住宅】&#10;一人当たり面積"/>
        <xdr:cNvSpPr txBox="1"/>
      </xdr:nvSpPr>
      <xdr:spPr>
        <a:xfrm>
          <a:off x="9391650" y="1420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162560</xdr:rowOff>
    </xdr:from>
    <xdr:ext cx="469265" cy="259080"/>
    <xdr:sp macro="" textlink="">
      <xdr:nvSpPr>
        <xdr:cNvPr id="376" name="n_2mainValue【公営住宅】&#10;一人当たり面積"/>
        <xdr:cNvSpPr txBox="1"/>
      </xdr:nvSpPr>
      <xdr:spPr>
        <a:xfrm>
          <a:off x="8515350" y="14221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5080</xdr:rowOff>
    </xdr:from>
    <xdr:ext cx="469265" cy="259080"/>
    <xdr:sp macro="" textlink="">
      <xdr:nvSpPr>
        <xdr:cNvPr id="377" name="n_3mainValue【公営住宅】&#10;一人当たり面積"/>
        <xdr:cNvSpPr txBox="1"/>
      </xdr:nvSpPr>
      <xdr:spPr>
        <a:xfrm>
          <a:off x="7626350" y="14235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14605</xdr:rowOff>
    </xdr:from>
    <xdr:ext cx="469265" cy="259080"/>
    <xdr:sp macro="" textlink="">
      <xdr:nvSpPr>
        <xdr:cNvPr id="378" name="n_4mainValue【公営住宅】&#10;一人当たり面積"/>
        <xdr:cNvSpPr txBox="1"/>
      </xdr:nvSpPr>
      <xdr:spPr>
        <a:xfrm>
          <a:off x="6737350" y="14244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3" name="テキスト ボックス 4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5" name="テキスト ボックス 4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07" name="テキスト ボックス 406"/>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11" name="テキスト ボックス 410"/>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17" name="テキスト ボックス 416"/>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79375</xdr:rowOff>
    </xdr:from>
    <xdr:to>
      <xdr:col>85</xdr:col>
      <xdr:colOff>126365</xdr:colOff>
      <xdr:row>42</xdr:row>
      <xdr:rowOff>92710</xdr:rowOff>
    </xdr:to>
    <xdr:cxnSp macro="">
      <xdr:nvCxnSpPr>
        <xdr:cNvPr id="420" name="直線コネクタ 419"/>
        <xdr:cNvCxnSpPr/>
      </xdr:nvCxnSpPr>
      <xdr:spPr>
        <a:xfrm flipV="1">
          <a:off x="16318865" y="5737225"/>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1"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2" name="直線コネクタ 4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26035</xdr:rowOff>
    </xdr:from>
    <xdr:ext cx="340360" cy="259080"/>
    <xdr:sp macro="" textlink="">
      <xdr:nvSpPr>
        <xdr:cNvPr id="423" name="【認定こども園・幼稚園・保育所】&#10;有形固定資産減価償却率最大値テキスト"/>
        <xdr:cNvSpPr txBox="1"/>
      </xdr:nvSpPr>
      <xdr:spPr>
        <a:xfrm>
          <a:off x="16357600" y="55124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79375</xdr:rowOff>
    </xdr:from>
    <xdr:to>
      <xdr:col>86</xdr:col>
      <xdr:colOff>25400</xdr:colOff>
      <xdr:row>33</xdr:row>
      <xdr:rowOff>79375</xdr:rowOff>
    </xdr:to>
    <xdr:cxnSp macro="">
      <xdr:nvCxnSpPr>
        <xdr:cNvPr id="424" name="直線コネクタ 423"/>
        <xdr:cNvCxnSpPr/>
      </xdr:nvCxnSpPr>
      <xdr:spPr>
        <a:xfrm>
          <a:off x="16230600" y="573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41275</xdr:rowOff>
    </xdr:from>
    <xdr:ext cx="405130" cy="258445"/>
    <xdr:sp macro="" textlink="">
      <xdr:nvSpPr>
        <xdr:cNvPr id="425" name="【認定こども園・幼稚園・保育所】&#10;有形固定資産減価償却率平均値テキスト"/>
        <xdr:cNvSpPr txBox="1"/>
      </xdr:nvSpPr>
      <xdr:spPr>
        <a:xfrm>
          <a:off x="16357600" y="65563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164465</xdr:rowOff>
    </xdr:to>
    <xdr:sp macro="" textlink="">
      <xdr:nvSpPr>
        <xdr:cNvPr id="426" name="フローチャート: 判断 425"/>
        <xdr:cNvSpPr/>
      </xdr:nvSpPr>
      <xdr:spPr>
        <a:xfrm>
          <a:off x="162687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54610</xdr:rowOff>
    </xdr:from>
    <xdr:to>
      <xdr:col>81</xdr:col>
      <xdr:colOff>101600</xdr:colOff>
      <xdr:row>38</xdr:row>
      <xdr:rowOff>156210</xdr:rowOff>
    </xdr:to>
    <xdr:sp macro="" textlink="">
      <xdr:nvSpPr>
        <xdr:cNvPr id="427" name="フローチャート: 判断 426"/>
        <xdr:cNvSpPr/>
      </xdr:nvSpPr>
      <xdr:spPr>
        <a:xfrm>
          <a:off x="15430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10795</xdr:rowOff>
    </xdr:from>
    <xdr:to>
      <xdr:col>76</xdr:col>
      <xdr:colOff>165100</xdr:colOff>
      <xdr:row>38</xdr:row>
      <xdr:rowOff>112395</xdr:rowOff>
    </xdr:to>
    <xdr:sp macro="" textlink="">
      <xdr:nvSpPr>
        <xdr:cNvPr id="428" name="フローチャート: 判断 427"/>
        <xdr:cNvSpPr/>
      </xdr:nvSpPr>
      <xdr:spPr>
        <a:xfrm>
          <a:off x="14541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109220</xdr:rowOff>
    </xdr:from>
    <xdr:to>
      <xdr:col>72</xdr:col>
      <xdr:colOff>38100</xdr:colOff>
      <xdr:row>38</xdr:row>
      <xdr:rowOff>38735</xdr:rowOff>
    </xdr:to>
    <xdr:sp macro="" textlink="">
      <xdr:nvSpPr>
        <xdr:cNvPr id="429" name="フローチャート: 判断 428"/>
        <xdr:cNvSpPr/>
      </xdr:nvSpPr>
      <xdr:spPr>
        <a:xfrm>
          <a:off x="13652500" y="645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33655</xdr:rowOff>
    </xdr:from>
    <xdr:to>
      <xdr:col>67</xdr:col>
      <xdr:colOff>101600</xdr:colOff>
      <xdr:row>37</xdr:row>
      <xdr:rowOff>135255</xdr:rowOff>
    </xdr:to>
    <xdr:sp macro="" textlink="">
      <xdr:nvSpPr>
        <xdr:cNvPr id="430" name="フローチャート: 判断 429"/>
        <xdr:cNvSpPr/>
      </xdr:nvSpPr>
      <xdr:spPr>
        <a:xfrm>
          <a:off x="12763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10795</xdr:rowOff>
    </xdr:from>
    <xdr:to>
      <xdr:col>85</xdr:col>
      <xdr:colOff>177800</xdr:colOff>
      <xdr:row>36</xdr:row>
      <xdr:rowOff>112395</xdr:rowOff>
    </xdr:to>
    <xdr:sp macro="" textlink="">
      <xdr:nvSpPr>
        <xdr:cNvPr id="436" name="楕円 435"/>
        <xdr:cNvSpPr/>
      </xdr:nvSpPr>
      <xdr:spPr>
        <a:xfrm>
          <a:off x="16268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33655</xdr:rowOff>
    </xdr:from>
    <xdr:ext cx="405130" cy="258445"/>
    <xdr:sp macro="" textlink="">
      <xdr:nvSpPr>
        <xdr:cNvPr id="437" name="【認定こども園・幼稚園・保育所】&#10;有形固定資産減価償却率該当値テキスト"/>
        <xdr:cNvSpPr txBox="1"/>
      </xdr:nvSpPr>
      <xdr:spPr>
        <a:xfrm>
          <a:off x="16357600" y="60344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141605</xdr:rowOff>
    </xdr:from>
    <xdr:to>
      <xdr:col>81</xdr:col>
      <xdr:colOff>101600</xdr:colOff>
      <xdr:row>36</xdr:row>
      <xdr:rowOff>71755</xdr:rowOff>
    </xdr:to>
    <xdr:sp macro="" textlink="">
      <xdr:nvSpPr>
        <xdr:cNvPr id="438" name="楕円 437"/>
        <xdr:cNvSpPr/>
      </xdr:nvSpPr>
      <xdr:spPr>
        <a:xfrm>
          <a:off x="15430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20955</xdr:rowOff>
    </xdr:from>
    <xdr:to>
      <xdr:col>85</xdr:col>
      <xdr:colOff>127000</xdr:colOff>
      <xdr:row>36</xdr:row>
      <xdr:rowOff>61595</xdr:rowOff>
    </xdr:to>
    <xdr:cxnSp macro="">
      <xdr:nvCxnSpPr>
        <xdr:cNvPr id="439" name="直線コネクタ 438"/>
        <xdr:cNvCxnSpPr/>
      </xdr:nvCxnSpPr>
      <xdr:spPr>
        <a:xfrm>
          <a:off x="15481300" y="619315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100330</xdr:rowOff>
    </xdr:from>
    <xdr:to>
      <xdr:col>76</xdr:col>
      <xdr:colOff>165100</xdr:colOff>
      <xdr:row>36</xdr:row>
      <xdr:rowOff>30480</xdr:rowOff>
    </xdr:to>
    <xdr:sp macro="" textlink="">
      <xdr:nvSpPr>
        <xdr:cNvPr id="440" name="楕円 439"/>
        <xdr:cNvSpPr/>
      </xdr:nvSpPr>
      <xdr:spPr>
        <a:xfrm>
          <a:off x="14541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151130</xdr:rowOff>
    </xdr:from>
    <xdr:to>
      <xdr:col>81</xdr:col>
      <xdr:colOff>50800</xdr:colOff>
      <xdr:row>36</xdr:row>
      <xdr:rowOff>20955</xdr:rowOff>
    </xdr:to>
    <xdr:cxnSp macro="">
      <xdr:nvCxnSpPr>
        <xdr:cNvPr id="441" name="直線コネクタ 440"/>
        <xdr:cNvCxnSpPr/>
      </xdr:nvCxnSpPr>
      <xdr:spPr>
        <a:xfrm>
          <a:off x="14592300" y="61518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61595</xdr:rowOff>
    </xdr:from>
    <xdr:to>
      <xdr:col>72</xdr:col>
      <xdr:colOff>38100</xdr:colOff>
      <xdr:row>35</xdr:row>
      <xdr:rowOff>163195</xdr:rowOff>
    </xdr:to>
    <xdr:sp macro="" textlink="">
      <xdr:nvSpPr>
        <xdr:cNvPr id="442" name="楕円 441"/>
        <xdr:cNvSpPr/>
      </xdr:nvSpPr>
      <xdr:spPr>
        <a:xfrm>
          <a:off x="13652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112395</xdr:rowOff>
    </xdr:from>
    <xdr:to>
      <xdr:col>76</xdr:col>
      <xdr:colOff>114300</xdr:colOff>
      <xdr:row>35</xdr:row>
      <xdr:rowOff>151130</xdr:rowOff>
    </xdr:to>
    <xdr:cxnSp macro="">
      <xdr:nvCxnSpPr>
        <xdr:cNvPr id="443" name="直線コネクタ 442"/>
        <xdr:cNvCxnSpPr/>
      </xdr:nvCxnSpPr>
      <xdr:spPr>
        <a:xfrm>
          <a:off x="13703300" y="61131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22225</xdr:rowOff>
    </xdr:from>
    <xdr:to>
      <xdr:col>67</xdr:col>
      <xdr:colOff>101600</xdr:colOff>
      <xdr:row>35</xdr:row>
      <xdr:rowOff>123825</xdr:rowOff>
    </xdr:to>
    <xdr:sp macro="" textlink="">
      <xdr:nvSpPr>
        <xdr:cNvPr id="444" name="楕円 443"/>
        <xdr:cNvSpPr/>
      </xdr:nvSpPr>
      <xdr:spPr>
        <a:xfrm>
          <a:off x="12763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73025</xdr:rowOff>
    </xdr:from>
    <xdr:to>
      <xdr:col>71</xdr:col>
      <xdr:colOff>177800</xdr:colOff>
      <xdr:row>35</xdr:row>
      <xdr:rowOff>112395</xdr:rowOff>
    </xdr:to>
    <xdr:cxnSp macro="">
      <xdr:nvCxnSpPr>
        <xdr:cNvPr id="445" name="直線コネクタ 444"/>
        <xdr:cNvCxnSpPr/>
      </xdr:nvCxnSpPr>
      <xdr:spPr>
        <a:xfrm>
          <a:off x="12814300" y="60737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147320</xdr:rowOff>
    </xdr:from>
    <xdr:ext cx="405130" cy="259080"/>
    <xdr:sp macro="" textlink="">
      <xdr:nvSpPr>
        <xdr:cNvPr id="446" name="n_1aveValue【認定こども園・幼稚園・保育所】&#10;有形固定資産減価償却率"/>
        <xdr:cNvSpPr txBox="1"/>
      </xdr:nvSpPr>
      <xdr:spPr>
        <a:xfrm>
          <a:off x="15266035" y="6662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103505</xdr:rowOff>
    </xdr:from>
    <xdr:ext cx="404495" cy="259080"/>
    <xdr:sp macro="" textlink="">
      <xdr:nvSpPr>
        <xdr:cNvPr id="447" name="n_2aveValue【認定こども園・幼稚園・保育所】&#10;有形固定資産減価償却率"/>
        <xdr:cNvSpPr txBox="1"/>
      </xdr:nvSpPr>
      <xdr:spPr>
        <a:xfrm>
          <a:off x="14389735" y="6618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29845</xdr:rowOff>
    </xdr:from>
    <xdr:ext cx="404495" cy="258445"/>
    <xdr:sp macro="" textlink="">
      <xdr:nvSpPr>
        <xdr:cNvPr id="448" name="n_3aveValue【認定こども園・幼稚園・保育所】&#10;有形固定資産減価償却率"/>
        <xdr:cNvSpPr txBox="1"/>
      </xdr:nvSpPr>
      <xdr:spPr>
        <a:xfrm>
          <a:off x="13500735" y="65449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126365</xdr:rowOff>
    </xdr:from>
    <xdr:ext cx="404495" cy="259080"/>
    <xdr:sp macro="" textlink="">
      <xdr:nvSpPr>
        <xdr:cNvPr id="449" name="n_4aveValue【認定こども園・幼稚園・保育所】&#10;有形固定資産減価償却率"/>
        <xdr:cNvSpPr txBox="1"/>
      </xdr:nvSpPr>
      <xdr:spPr>
        <a:xfrm>
          <a:off x="12611735" y="6470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88265</xdr:rowOff>
    </xdr:from>
    <xdr:ext cx="405130" cy="258445"/>
    <xdr:sp macro="" textlink="">
      <xdr:nvSpPr>
        <xdr:cNvPr id="450" name="n_1mainValue【認定こども園・幼稚園・保育所】&#10;有形固定資産減価償却率"/>
        <xdr:cNvSpPr txBox="1"/>
      </xdr:nvSpPr>
      <xdr:spPr>
        <a:xfrm>
          <a:off x="15266035" y="5917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46990</xdr:rowOff>
    </xdr:from>
    <xdr:ext cx="404495" cy="259080"/>
    <xdr:sp macro="" textlink="">
      <xdr:nvSpPr>
        <xdr:cNvPr id="451" name="n_2mainValue【認定こども園・幼稚園・保育所】&#10;有形固定資産減価償却率"/>
        <xdr:cNvSpPr txBox="1"/>
      </xdr:nvSpPr>
      <xdr:spPr>
        <a:xfrm>
          <a:off x="14389735" y="5876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8255</xdr:rowOff>
    </xdr:from>
    <xdr:ext cx="404495" cy="258445"/>
    <xdr:sp macro="" textlink="">
      <xdr:nvSpPr>
        <xdr:cNvPr id="452" name="n_3mainValue【認定こども園・幼稚園・保育所】&#10;有形固定資産減価償却率"/>
        <xdr:cNvSpPr txBox="1"/>
      </xdr:nvSpPr>
      <xdr:spPr>
        <a:xfrm>
          <a:off x="13500735" y="5837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140335</xdr:rowOff>
    </xdr:from>
    <xdr:ext cx="404495" cy="259080"/>
    <xdr:sp macro="" textlink="">
      <xdr:nvSpPr>
        <xdr:cNvPr id="453" name="n_4mainValue【認定こども園・幼稚園・保育所】&#10;有形固定資産減価償却率"/>
        <xdr:cNvSpPr txBox="1"/>
      </xdr:nvSpPr>
      <xdr:spPr>
        <a:xfrm>
          <a:off x="12611735" y="5798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2" name="テキスト ボックス 46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64" name="直線コネクタ 463"/>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6725" cy="258445"/>
    <xdr:sp macro="" textlink="">
      <xdr:nvSpPr>
        <xdr:cNvPr id="465" name="テキスト ボックス 464"/>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6" name="直線コネクタ 465"/>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6725" cy="259080"/>
    <xdr:sp macro="" textlink="">
      <xdr:nvSpPr>
        <xdr:cNvPr id="467" name="テキスト ボックス 466"/>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8" name="直線コネクタ 467"/>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6725" cy="258445"/>
    <xdr:sp macro="" textlink="">
      <xdr:nvSpPr>
        <xdr:cNvPr id="469" name="テキスト ボックス 468"/>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70" name="直線コネクタ 469"/>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6725" cy="258445"/>
    <xdr:sp macro="" textlink="">
      <xdr:nvSpPr>
        <xdr:cNvPr id="471" name="テキスト ボックス 470"/>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72" name="直線コネクタ 471"/>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6725" cy="259080"/>
    <xdr:sp macro="" textlink="">
      <xdr:nvSpPr>
        <xdr:cNvPr id="473" name="テキスト ボックス 472"/>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4" name="直線コネクタ 473"/>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6725" cy="258445"/>
    <xdr:sp macro="" textlink="">
      <xdr:nvSpPr>
        <xdr:cNvPr id="475" name="テキスト ボックス 474"/>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7" name="テキスト ボックス 476"/>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149860</xdr:rowOff>
    </xdr:from>
    <xdr:to>
      <xdr:col>116</xdr:col>
      <xdr:colOff>62865</xdr:colOff>
      <xdr:row>42</xdr:row>
      <xdr:rowOff>1905</xdr:rowOff>
    </xdr:to>
    <xdr:cxnSp macro="">
      <xdr:nvCxnSpPr>
        <xdr:cNvPr id="479" name="直線コネクタ 478"/>
        <xdr:cNvCxnSpPr/>
      </xdr:nvCxnSpPr>
      <xdr:spPr>
        <a:xfrm flipV="1">
          <a:off x="22160865" y="5807710"/>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6350</xdr:rowOff>
    </xdr:from>
    <xdr:ext cx="469900" cy="258445"/>
    <xdr:sp macro="" textlink="">
      <xdr:nvSpPr>
        <xdr:cNvPr id="480" name="【認定こども園・幼稚園・保育所】&#10;一人当たり面積最小値テキスト"/>
        <xdr:cNvSpPr txBox="1"/>
      </xdr:nvSpPr>
      <xdr:spPr>
        <a:xfrm>
          <a:off x="22199600" y="7207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1905</xdr:rowOff>
    </xdr:from>
    <xdr:to>
      <xdr:col>116</xdr:col>
      <xdr:colOff>152400</xdr:colOff>
      <xdr:row>42</xdr:row>
      <xdr:rowOff>1905</xdr:rowOff>
    </xdr:to>
    <xdr:cxnSp macro="">
      <xdr:nvCxnSpPr>
        <xdr:cNvPr id="481" name="直線コネクタ 480"/>
        <xdr:cNvCxnSpPr/>
      </xdr:nvCxnSpPr>
      <xdr:spPr>
        <a:xfrm>
          <a:off x="22072600" y="720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96520</xdr:rowOff>
    </xdr:from>
    <xdr:ext cx="469900" cy="259080"/>
    <xdr:sp macro="" textlink="">
      <xdr:nvSpPr>
        <xdr:cNvPr id="482" name="【認定こども園・幼稚園・保育所】&#10;一人当たり面積最大値テキスト"/>
        <xdr:cNvSpPr txBox="1"/>
      </xdr:nvSpPr>
      <xdr:spPr>
        <a:xfrm>
          <a:off x="22199600" y="558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149860</xdr:rowOff>
    </xdr:from>
    <xdr:to>
      <xdr:col>116</xdr:col>
      <xdr:colOff>152400</xdr:colOff>
      <xdr:row>33</xdr:row>
      <xdr:rowOff>149860</xdr:rowOff>
    </xdr:to>
    <xdr:cxnSp macro="">
      <xdr:nvCxnSpPr>
        <xdr:cNvPr id="483" name="直線コネクタ 482"/>
        <xdr:cNvCxnSpPr/>
      </xdr:nvCxnSpPr>
      <xdr:spPr>
        <a:xfrm>
          <a:off x="22072600" y="580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80645</xdr:rowOff>
    </xdr:from>
    <xdr:ext cx="469900" cy="259080"/>
    <xdr:sp macro="" textlink="">
      <xdr:nvSpPr>
        <xdr:cNvPr id="484" name="【認定こども園・幼稚園・保育所】&#10;一人当たり面積平均値テキスト"/>
        <xdr:cNvSpPr txBox="1"/>
      </xdr:nvSpPr>
      <xdr:spPr>
        <a:xfrm>
          <a:off x="22199600" y="67671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102235</xdr:rowOff>
    </xdr:from>
    <xdr:to>
      <xdr:col>116</xdr:col>
      <xdr:colOff>114300</xdr:colOff>
      <xdr:row>40</xdr:row>
      <xdr:rowOff>32385</xdr:rowOff>
    </xdr:to>
    <xdr:sp macro="" textlink="">
      <xdr:nvSpPr>
        <xdr:cNvPr id="485" name="フローチャート: 判断 484"/>
        <xdr:cNvSpPr/>
      </xdr:nvSpPr>
      <xdr:spPr>
        <a:xfrm>
          <a:off x="22110700" y="67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121920</xdr:rowOff>
    </xdr:from>
    <xdr:to>
      <xdr:col>112</xdr:col>
      <xdr:colOff>38100</xdr:colOff>
      <xdr:row>40</xdr:row>
      <xdr:rowOff>52070</xdr:rowOff>
    </xdr:to>
    <xdr:sp macro="" textlink="">
      <xdr:nvSpPr>
        <xdr:cNvPr id="486" name="フローチャート: 判断 485"/>
        <xdr:cNvSpPr/>
      </xdr:nvSpPr>
      <xdr:spPr>
        <a:xfrm>
          <a:off x="21272500" y="68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88265</xdr:rowOff>
    </xdr:from>
    <xdr:to>
      <xdr:col>107</xdr:col>
      <xdr:colOff>101600</xdr:colOff>
      <xdr:row>40</xdr:row>
      <xdr:rowOff>18415</xdr:rowOff>
    </xdr:to>
    <xdr:sp macro="" textlink="">
      <xdr:nvSpPr>
        <xdr:cNvPr id="487" name="フローチャート: 判断 486"/>
        <xdr:cNvSpPr/>
      </xdr:nvSpPr>
      <xdr:spPr>
        <a:xfrm>
          <a:off x="20383500" y="677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17780</xdr:rowOff>
    </xdr:from>
    <xdr:to>
      <xdr:col>102</xdr:col>
      <xdr:colOff>165100</xdr:colOff>
      <xdr:row>40</xdr:row>
      <xdr:rowOff>119380</xdr:rowOff>
    </xdr:to>
    <xdr:sp macro="" textlink="">
      <xdr:nvSpPr>
        <xdr:cNvPr id="488" name="フローチャート: 判断 487"/>
        <xdr:cNvSpPr/>
      </xdr:nvSpPr>
      <xdr:spPr>
        <a:xfrm>
          <a:off x="19494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45085</xdr:rowOff>
    </xdr:from>
    <xdr:to>
      <xdr:col>98</xdr:col>
      <xdr:colOff>38100</xdr:colOff>
      <xdr:row>40</xdr:row>
      <xdr:rowOff>146685</xdr:rowOff>
    </xdr:to>
    <xdr:sp macro="" textlink="">
      <xdr:nvSpPr>
        <xdr:cNvPr id="489" name="フローチャート: 判断 488"/>
        <xdr:cNvSpPr/>
      </xdr:nvSpPr>
      <xdr:spPr>
        <a:xfrm>
          <a:off x="18605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0" name="テキスト ボックス 4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1" name="テキスト ボックス 4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2" name="テキスト ボックス 4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3" name="テキスト ボックス 4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4" name="テキスト ボックス 4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57785</xdr:rowOff>
    </xdr:from>
    <xdr:to>
      <xdr:col>116</xdr:col>
      <xdr:colOff>114300</xdr:colOff>
      <xdr:row>39</xdr:row>
      <xdr:rowOff>159385</xdr:rowOff>
    </xdr:to>
    <xdr:sp macro="" textlink="">
      <xdr:nvSpPr>
        <xdr:cNvPr id="495" name="楕円 494"/>
        <xdr:cNvSpPr/>
      </xdr:nvSpPr>
      <xdr:spPr>
        <a:xfrm>
          <a:off x="221107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80645</xdr:rowOff>
    </xdr:from>
    <xdr:ext cx="469900" cy="259080"/>
    <xdr:sp macro="" textlink="">
      <xdr:nvSpPr>
        <xdr:cNvPr id="496" name="【認定こども園・幼稚園・保育所】&#10;一人当たり面積該当値テキスト"/>
        <xdr:cNvSpPr txBox="1"/>
      </xdr:nvSpPr>
      <xdr:spPr>
        <a:xfrm>
          <a:off x="22199600" y="6595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97" name="楕円 496"/>
        <xdr:cNvSpPr/>
      </xdr:nvSpPr>
      <xdr:spPr>
        <a:xfrm>
          <a:off x="2127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109220</xdr:rowOff>
    </xdr:from>
    <xdr:to>
      <xdr:col>116</xdr:col>
      <xdr:colOff>63500</xdr:colOff>
      <xdr:row>39</xdr:row>
      <xdr:rowOff>125730</xdr:rowOff>
    </xdr:to>
    <xdr:cxnSp macro="">
      <xdr:nvCxnSpPr>
        <xdr:cNvPr id="498" name="直線コネクタ 497"/>
        <xdr:cNvCxnSpPr/>
      </xdr:nvCxnSpPr>
      <xdr:spPr>
        <a:xfrm flipV="1">
          <a:off x="21323300" y="679577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88265</xdr:rowOff>
    </xdr:from>
    <xdr:to>
      <xdr:col>107</xdr:col>
      <xdr:colOff>101600</xdr:colOff>
      <xdr:row>40</xdr:row>
      <xdr:rowOff>18415</xdr:rowOff>
    </xdr:to>
    <xdr:sp macro="" textlink="">
      <xdr:nvSpPr>
        <xdr:cNvPr id="499" name="楕円 498"/>
        <xdr:cNvSpPr/>
      </xdr:nvSpPr>
      <xdr:spPr>
        <a:xfrm>
          <a:off x="20383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139065</xdr:rowOff>
    </xdr:to>
    <xdr:cxnSp macro="">
      <xdr:nvCxnSpPr>
        <xdr:cNvPr id="500" name="直線コネクタ 499"/>
        <xdr:cNvCxnSpPr/>
      </xdr:nvCxnSpPr>
      <xdr:spPr>
        <a:xfrm flipV="1">
          <a:off x="20434300" y="6812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99060</xdr:rowOff>
    </xdr:from>
    <xdr:to>
      <xdr:col>102</xdr:col>
      <xdr:colOff>165100</xdr:colOff>
      <xdr:row>40</xdr:row>
      <xdr:rowOff>29210</xdr:rowOff>
    </xdr:to>
    <xdr:sp macro="" textlink="">
      <xdr:nvSpPr>
        <xdr:cNvPr id="501" name="楕円 500"/>
        <xdr:cNvSpPr/>
      </xdr:nvSpPr>
      <xdr:spPr>
        <a:xfrm>
          <a:off x="19494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139065</xdr:rowOff>
    </xdr:from>
    <xdr:to>
      <xdr:col>107</xdr:col>
      <xdr:colOff>50800</xdr:colOff>
      <xdr:row>39</xdr:row>
      <xdr:rowOff>149860</xdr:rowOff>
    </xdr:to>
    <xdr:cxnSp macro="">
      <xdr:nvCxnSpPr>
        <xdr:cNvPr id="502" name="直線コネクタ 501"/>
        <xdr:cNvCxnSpPr/>
      </xdr:nvCxnSpPr>
      <xdr:spPr>
        <a:xfrm flipV="1">
          <a:off x="19545300" y="68256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111125</xdr:rowOff>
    </xdr:from>
    <xdr:to>
      <xdr:col>98</xdr:col>
      <xdr:colOff>38100</xdr:colOff>
      <xdr:row>40</xdr:row>
      <xdr:rowOff>41275</xdr:rowOff>
    </xdr:to>
    <xdr:sp macro="" textlink="">
      <xdr:nvSpPr>
        <xdr:cNvPr id="503" name="楕円 502"/>
        <xdr:cNvSpPr/>
      </xdr:nvSpPr>
      <xdr:spPr>
        <a:xfrm>
          <a:off x="18605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149860</xdr:rowOff>
    </xdr:from>
    <xdr:to>
      <xdr:col>102</xdr:col>
      <xdr:colOff>114300</xdr:colOff>
      <xdr:row>39</xdr:row>
      <xdr:rowOff>161925</xdr:rowOff>
    </xdr:to>
    <xdr:cxnSp macro="">
      <xdr:nvCxnSpPr>
        <xdr:cNvPr id="504" name="直線コネクタ 503"/>
        <xdr:cNvCxnSpPr/>
      </xdr:nvCxnSpPr>
      <xdr:spPr>
        <a:xfrm flipV="1">
          <a:off x="18656300" y="68364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43180</xdr:rowOff>
    </xdr:from>
    <xdr:ext cx="469900" cy="258445"/>
    <xdr:sp macro="" textlink="">
      <xdr:nvSpPr>
        <xdr:cNvPr id="505" name="n_1aveValue【認定こども園・幼稚園・保育所】&#10;一人当たり面積"/>
        <xdr:cNvSpPr txBox="1"/>
      </xdr:nvSpPr>
      <xdr:spPr>
        <a:xfrm>
          <a:off x="21075650" y="6901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9525</xdr:rowOff>
    </xdr:from>
    <xdr:ext cx="469265" cy="258445"/>
    <xdr:sp macro="" textlink="">
      <xdr:nvSpPr>
        <xdr:cNvPr id="506" name="n_2aveValue【認定こども園・幼稚園・保育所】&#10;一人当たり面積"/>
        <xdr:cNvSpPr txBox="1"/>
      </xdr:nvSpPr>
      <xdr:spPr>
        <a:xfrm>
          <a:off x="20199350" y="6867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110490</xdr:rowOff>
    </xdr:from>
    <xdr:ext cx="469265" cy="258445"/>
    <xdr:sp macro="" textlink="">
      <xdr:nvSpPr>
        <xdr:cNvPr id="507" name="n_3aveValue【認定こども園・幼稚園・保育所】&#10;一人当たり面積"/>
        <xdr:cNvSpPr txBox="1"/>
      </xdr:nvSpPr>
      <xdr:spPr>
        <a:xfrm>
          <a:off x="19310350" y="69684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137795</xdr:rowOff>
    </xdr:from>
    <xdr:ext cx="469265" cy="259080"/>
    <xdr:sp macro="" textlink="">
      <xdr:nvSpPr>
        <xdr:cNvPr id="508" name="n_4aveValue【認定こども園・幼稚園・保育所】&#10;一人当たり面積"/>
        <xdr:cNvSpPr txBox="1"/>
      </xdr:nvSpPr>
      <xdr:spPr>
        <a:xfrm>
          <a:off x="18421350" y="6995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38</xdr:row>
      <xdr:rowOff>21590</xdr:rowOff>
    </xdr:from>
    <xdr:ext cx="469900" cy="259080"/>
    <xdr:sp macro="" textlink="">
      <xdr:nvSpPr>
        <xdr:cNvPr id="509" name="n_1mainValue【認定こども園・幼稚園・保育所】&#10;一人当たり面積"/>
        <xdr:cNvSpPr txBox="1"/>
      </xdr:nvSpPr>
      <xdr:spPr>
        <a:xfrm>
          <a:off x="21075650" y="6536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38</xdr:row>
      <xdr:rowOff>34925</xdr:rowOff>
    </xdr:from>
    <xdr:ext cx="469265" cy="259080"/>
    <xdr:sp macro="" textlink="">
      <xdr:nvSpPr>
        <xdr:cNvPr id="510" name="n_2mainValue【認定こども園・幼稚園・保育所】&#10;一人当たり面積"/>
        <xdr:cNvSpPr txBox="1"/>
      </xdr:nvSpPr>
      <xdr:spPr>
        <a:xfrm>
          <a:off x="20199350" y="6550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45720</xdr:rowOff>
    </xdr:from>
    <xdr:ext cx="469265" cy="259080"/>
    <xdr:sp macro="" textlink="">
      <xdr:nvSpPr>
        <xdr:cNvPr id="511" name="n_3mainValue【認定こども園・幼稚園・保育所】&#10;一人当たり面積"/>
        <xdr:cNvSpPr txBox="1"/>
      </xdr:nvSpPr>
      <xdr:spPr>
        <a:xfrm>
          <a:off x="19310350" y="6560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38</xdr:row>
      <xdr:rowOff>57785</xdr:rowOff>
    </xdr:from>
    <xdr:ext cx="469265" cy="259080"/>
    <xdr:sp macro="" textlink="">
      <xdr:nvSpPr>
        <xdr:cNvPr id="512" name="n_4mainValue【認定こども園・幼稚園・保育所】&#10;一人当たり面積"/>
        <xdr:cNvSpPr txBox="1"/>
      </xdr:nvSpPr>
      <xdr:spPr>
        <a:xfrm>
          <a:off x="18421350" y="6572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21" name="テキスト ボックス 52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23" name="テキスト ボックス 52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25" name="テキスト ボックス 524"/>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7" name="テキスト ボックス 52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9" name="テキスト ボックス 528"/>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1" name="テキスト ボックス 53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3" name="テキスト ボックス 53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35" name="テキスト ボックス 534"/>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45720</xdr:rowOff>
    </xdr:from>
    <xdr:to>
      <xdr:col>85</xdr:col>
      <xdr:colOff>126365</xdr:colOff>
      <xdr:row>64</xdr:row>
      <xdr:rowOff>68580</xdr:rowOff>
    </xdr:to>
    <xdr:cxnSp macro="">
      <xdr:nvCxnSpPr>
        <xdr:cNvPr id="537" name="直線コネクタ 536"/>
        <xdr:cNvCxnSpPr/>
      </xdr:nvCxnSpPr>
      <xdr:spPr>
        <a:xfrm flipV="1">
          <a:off x="16318865" y="964692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72390</xdr:rowOff>
    </xdr:from>
    <xdr:ext cx="405130" cy="259080"/>
    <xdr:sp macro="" textlink="">
      <xdr:nvSpPr>
        <xdr:cNvPr id="538" name="【学校施設】&#10;有形固定資産減価償却率最小値テキスト"/>
        <xdr:cNvSpPr txBox="1"/>
      </xdr:nvSpPr>
      <xdr:spPr>
        <a:xfrm>
          <a:off x="16357600" y="1104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163830</xdr:rowOff>
    </xdr:from>
    <xdr:ext cx="405130" cy="259080"/>
    <xdr:sp macro="" textlink="">
      <xdr:nvSpPr>
        <xdr:cNvPr id="540" name="【学校施設】&#10;有形固定資産減価償却率最大値テキスト"/>
        <xdr:cNvSpPr txBox="1"/>
      </xdr:nvSpPr>
      <xdr:spPr>
        <a:xfrm>
          <a:off x="16357600"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xdr:cNvCxnSpPr/>
      </xdr:nvCxnSpPr>
      <xdr:spPr>
        <a:xfrm>
          <a:off x="16230600" y="964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99695</xdr:rowOff>
    </xdr:from>
    <xdr:ext cx="405130" cy="258445"/>
    <xdr:sp macro="" textlink="">
      <xdr:nvSpPr>
        <xdr:cNvPr id="542" name="【学校施設】&#10;有形固定資産減価償却率平均値テキスト"/>
        <xdr:cNvSpPr txBox="1"/>
      </xdr:nvSpPr>
      <xdr:spPr>
        <a:xfrm>
          <a:off x="16357600" y="102152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5" name="フローチャート: 判断 544"/>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6" name="フローチャート: 判断 545"/>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47" name="フローチャート: 判断 546"/>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8" name="テキスト ボックス 54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9" name="テキスト ボックス 54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50" name="テキスト ボックス 54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51" name="テキスト ボックス 55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52" name="テキスト ボックス 55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145415</xdr:rowOff>
    </xdr:from>
    <xdr:to>
      <xdr:col>85</xdr:col>
      <xdr:colOff>177800</xdr:colOff>
      <xdr:row>63</xdr:row>
      <xdr:rowOff>75565</xdr:rowOff>
    </xdr:to>
    <xdr:sp macro="" textlink="">
      <xdr:nvSpPr>
        <xdr:cNvPr id="553" name="楕円 552"/>
        <xdr:cNvSpPr/>
      </xdr:nvSpPr>
      <xdr:spPr>
        <a:xfrm>
          <a:off x="162687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123825</xdr:rowOff>
    </xdr:from>
    <xdr:ext cx="405130" cy="258445"/>
    <xdr:sp macro="" textlink="">
      <xdr:nvSpPr>
        <xdr:cNvPr id="554" name="【学校施設】&#10;有形固定資産減価償却率該当値テキスト"/>
        <xdr:cNvSpPr txBox="1"/>
      </xdr:nvSpPr>
      <xdr:spPr>
        <a:xfrm>
          <a:off x="16357600" y="10753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120650</xdr:rowOff>
    </xdr:from>
    <xdr:to>
      <xdr:col>81</xdr:col>
      <xdr:colOff>101600</xdr:colOff>
      <xdr:row>63</xdr:row>
      <xdr:rowOff>50800</xdr:rowOff>
    </xdr:to>
    <xdr:sp macro="" textlink="">
      <xdr:nvSpPr>
        <xdr:cNvPr id="555" name="楕円 554"/>
        <xdr:cNvSpPr/>
      </xdr:nvSpPr>
      <xdr:spPr>
        <a:xfrm>
          <a:off x="1543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0</xdr:rowOff>
    </xdr:from>
    <xdr:to>
      <xdr:col>85</xdr:col>
      <xdr:colOff>127000</xdr:colOff>
      <xdr:row>63</xdr:row>
      <xdr:rowOff>24765</xdr:rowOff>
    </xdr:to>
    <xdr:cxnSp macro="">
      <xdr:nvCxnSpPr>
        <xdr:cNvPr id="556" name="直線コネクタ 555"/>
        <xdr:cNvCxnSpPr/>
      </xdr:nvCxnSpPr>
      <xdr:spPr>
        <a:xfrm>
          <a:off x="15481300" y="1080135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67310</xdr:rowOff>
    </xdr:from>
    <xdr:to>
      <xdr:col>76</xdr:col>
      <xdr:colOff>165100</xdr:colOff>
      <xdr:row>62</xdr:row>
      <xdr:rowOff>168910</xdr:rowOff>
    </xdr:to>
    <xdr:sp macro="" textlink="">
      <xdr:nvSpPr>
        <xdr:cNvPr id="557" name="楕円 556"/>
        <xdr:cNvSpPr/>
      </xdr:nvSpPr>
      <xdr:spPr>
        <a:xfrm>
          <a:off x="1454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118110</xdr:rowOff>
    </xdr:from>
    <xdr:to>
      <xdr:col>81</xdr:col>
      <xdr:colOff>50800</xdr:colOff>
      <xdr:row>63</xdr:row>
      <xdr:rowOff>0</xdr:rowOff>
    </xdr:to>
    <xdr:cxnSp macro="">
      <xdr:nvCxnSpPr>
        <xdr:cNvPr id="558" name="直線コネクタ 557"/>
        <xdr:cNvCxnSpPr/>
      </xdr:nvCxnSpPr>
      <xdr:spPr>
        <a:xfrm>
          <a:off x="14592300" y="107480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40640</xdr:rowOff>
    </xdr:from>
    <xdr:to>
      <xdr:col>72</xdr:col>
      <xdr:colOff>38100</xdr:colOff>
      <xdr:row>62</xdr:row>
      <xdr:rowOff>142240</xdr:rowOff>
    </xdr:to>
    <xdr:sp macro="" textlink="">
      <xdr:nvSpPr>
        <xdr:cNvPr id="559" name="楕円 558"/>
        <xdr:cNvSpPr/>
      </xdr:nvSpPr>
      <xdr:spPr>
        <a:xfrm>
          <a:off x="1365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91440</xdr:rowOff>
    </xdr:from>
    <xdr:to>
      <xdr:col>76</xdr:col>
      <xdr:colOff>114300</xdr:colOff>
      <xdr:row>62</xdr:row>
      <xdr:rowOff>118110</xdr:rowOff>
    </xdr:to>
    <xdr:cxnSp macro="">
      <xdr:nvCxnSpPr>
        <xdr:cNvPr id="560" name="直線コネクタ 559"/>
        <xdr:cNvCxnSpPr/>
      </xdr:nvCxnSpPr>
      <xdr:spPr>
        <a:xfrm>
          <a:off x="13703300" y="107213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15875</xdr:rowOff>
    </xdr:from>
    <xdr:to>
      <xdr:col>67</xdr:col>
      <xdr:colOff>101600</xdr:colOff>
      <xdr:row>62</xdr:row>
      <xdr:rowOff>117475</xdr:rowOff>
    </xdr:to>
    <xdr:sp macro="" textlink="">
      <xdr:nvSpPr>
        <xdr:cNvPr id="561" name="楕円 560"/>
        <xdr:cNvSpPr/>
      </xdr:nvSpPr>
      <xdr:spPr>
        <a:xfrm>
          <a:off x="12763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66675</xdr:rowOff>
    </xdr:from>
    <xdr:to>
      <xdr:col>71</xdr:col>
      <xdr:colOff>177800</xdr:colOff>
      <xdr:row>62</xdr:row>
      <xdr:rowOff>91440</xdr:rowOff>
    </xdr:to>
    <xdr:cxnSp macro="">
      <xdr:nvCxnSpPr>
        <xdr:cNvPr id="562" name="直線コネクタ 561"/>
        <xdr:cNvCxnSpPr/>
      </xdr:nvCxnSpPr>
      <xdr:spPr>
        <a:xfrm>
          <a:off x="12814300" y="106965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168275</xdr:rowOff>
    </xdr:from>
    <xdr:ext cx="405130" cy="258445"/>
    <xdr:sp macro="" textlink="">
      <xdr:nvSpPr>
        <xdr:cNvPr id="563" name="n_1aveValue【学校施設】&#10;有形固定資産減価償却率"/>
        <xdr:cNvSpPr txBox="1"/>
      </xdr:nvSpPr>
      <xdr:spPr>
        <a:xfrm>
          <a:off x="15266035" y="101123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124460</xdr:rowOff>
    </xdr:from>
    <xdr:ext cx="404495" cy="259080"/>
    <xdr:sp macro="" textlink="">
      <xdr:nvSpPr>
        <xdr:cNvPr id="564" name="n_2aveValue【学校施設】&#10;有形固定資産減価償却率"/>
        <xdr:cNvSpPr txBox="1"/>
      </xdr:nvSpPr>
      <xdr:spPr>
        <a:xfrm>
          <a:off x="14389735" y="10068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101600</xdr:rowOff>
    </xdr:from>
    <xdr:ext cx="404495" cy="259080"/>
    <xdr:sp macro="" textlink="">
      <xdr:nvSpPr>
        <xdr:cNvPr id="565" name="n_3aveValue【学校施設】&#10;有形固定資産減価償却率"/>
        <xdr:cNvSpPr txBox="1"/>
      </xdr:nvSpPr>
      <xdr:spPr>
        <a:xfrm>
          <a:off x="13500735" y="1004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52070</xdr:rowOff>
    </xdr:from>
    <xdr:ext cx="404495" cy="258445"/>
    <xdr:sp macro="" textlink="">
      <xdr:nvSpPr>
        <xdr:cNvPr id="566" name="n_4aveValue【学校施設】&#10;有形固定資産減価償却率"/>
        <xdr:cNvSpPr txBox="1"/>
      </xdr:nvSpPr>
      <xdr:spPr>
        <a:xfrm>
          <a:off x="12611735" y="9996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41910</xdr:rowOff>
    </xdr:from>
    <xdr:ext cx="405130" cy="258445"/>
    <xdr:sp macro="" textlink="">
      <xdr:nvSpPr>
        <xdr:cNvPr id="567" name="n_1mainValue【学校施設】&#10;有形固定資産減価償却率"/>
        <xdr:cNvSpPr txBox="1"/>
      </xdr:nvSpPr>
      <xdr:spPr>
        <a:xfrm>
          <a:off x="15266035" y="108432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160020</xdr:rowOff>
    </xdr:from>
    <xdr:ext cx="404495" cy="259080"/>
    <xdr:sp macro="" textlink="">
      <xdr:nvSpPr>
        <xdr:cNvPr id="568" name="n_2mainValue【学校施設】&#10;有形固定資産減価償却率"/>
        <xdr:cNvSpPr txBox="1"/>
      </xdr:nvSpPr>
      <xdr:spPr>
        <a:xfrm>
          <a:off x="14389735" y="10789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133350</xdr:rowOff>
    </xdr:from>
    <xdr:ext cx="404495" cy="258445"/>
    <xdr:sp macro="" textlink="">
      <xdr:nvSpPr>
        <xdr:cNvPr id="569" name="n_3mainValue【学校施設】&#10;有形固定資産減価償却率"/>
        <xdr:cNvSpPr txBox="1"/>
      </xdr:nvSpPr>
      <xdr:spPr>
        <a:xfrm>
          <a:off x="13500735" y="10763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109220</xdr:rowOff>
    </xdr:from>
    <xdr:ext cx="404495" cy="258445"/>
    <xdr:sp macro="" textlink="">
      <xdr:nvSpPr>
        <xdr:cNvPr id="570" name="n_4mainValue【学校施設】&#10;有形固定資産減価償却率"/>
        <xdr:cNvSpPr txBox="1"/>
      </xdr:nvSpPr>
      <xdr:spPr>
        <a:xfrm>
          <a:off x="12611735" y="10739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9" name="テキスト ボックス 578"/>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81" name="直線コネクタ 580"/>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725" cy="259080"/>
    <xdr:sp macro="" textlink="">
      <xdr:nvSpPr>
        <xdr:cNvPr id="582" name="テキスト ボックス 581"/>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3" name="直線コネクタ 582"/>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725" cy="259080"/>
    <xdr:sp macro="" textlink="">
      <xdr:nvSpPr>
        <xdr:cNvPr id="584" name="テキスト ボックス 583"/>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5" name="直線コネクタ 584"/>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725" cy="258445"/>
    <xdr:sp macro="" textlink="">
      <xdr:nvSpPr>
        <xdr:cNvPr id="586" name="テキスト ボックス 585"/>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7" name="直線コネクタ 586"/>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725" cy="259080"/>
    <xdr:sp macro="" textlink="">
      <xdr:nvSpPr>
        <xdr:cNvPr id="588" name="テキスト ボックス 587"/>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9" name="直線コネクタ 588"/>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725" cy="258445"/>
    <xdr:sp macro="" textlink="">
      <xdr:nvSpPr>
        <xdr:cNvPr id="590" name="テキスト ボックス 589"/>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91" name="直線コネクタ 590"/>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69850</xdr:rowOff>
    </xdr:from>
    <xdr:ext cx="531495" cy="259080"/>
    <xdr:sp macro="" textlink="">
      <xdr:nvSpPr>
        <xdr:cNvPr id="592" name="テキスト ボックス 591"/>
        <xdr:cNvSpPr txBox="1"/>
      </xdr:nvSpPr>
      <xdr:spPr>
        <a:xfrm>
          <a:off x="17756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94" name="テキスト ボックス 593"/>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139700</xdr:rowOff>
    </xdr:from>
    <xdr:to>
      <xdr:col>116</xdr:col>
      <xdr:colOff>62865</xdr:colOff>
      <xdr:row>64</xdr:row>
      <xdr:rowOff>14605</xdr:rowOff>
    </xdr:to>
    <xdr:cxnSp macro="">
      <xdr:nvCxnSpPr>
        <xdr:cNvPr id="596" name="直線コネクタ 595"/>
        <xdr:cNvCxnSpPr/>
      </xdr:nvCxnSpPr>
      <xdr:spPr>
        <a:xfrm flipV="1">
          <a:off x="22160865" y="9569450"/>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18415</xdr:rowOff>
    </xdr:from>
    <xdr:ext cx="469900" cy="258445"/>
    <xdr:sp macro="" textlink="">
      <xdr:nvSpPr>
        <xdr:cNvPr id="597" name="【学校施設】&#10;一人当たり面積最小値テキスト"/>
        <xdr:cNvSpPr txBox="1"/>
      </xdr:nvSpPr>
      <xdr:spPr>
        <a:xfrm>
          <a:off x="22199600" y="10991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0.709</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14605</xdr:rowOff>
    </xdr:from>
    <xdr:to>
      <xdr:col>116</xdr:col>
      <xdr:colOff>152400</xdr:colOff>
      <xdr:row>64</xdr:row>
      <xdr:rowOff>14605</xdr:rowOff>
    </xdr:to>
    <xdr:cxnSp macro="">
      <xdr:nvCxnSpPr>
        <xdr:cNvPr id="598" name="直線コネクタ 597"/>
        <xdr:cNvCxnSpPr/>
      </xdr:nvCxnSpPr>
      <xdr:spPr>
        <a:xfrm>
          <a:off x="22072600" y="1098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86360</xdr:rowOff>
    </xdr:from>
    <xdr:ext cx="469900" cy="258445"/>
    <xdr:sp macro="" textlink="">
      <xdr:nvSpPr>
        <xdr:cNvPr id="599" name="【学校施設】&#10;一人当たり面積最大値テキスト"/>
        <xdr:cNvSpPr txBox="1"/>
      </xdr:nvSpPr>
      <xdr:spPr>
        <a:xfrm>
          <a:off x="22199600" y="93446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139700</xdr:rowOff>
    </xdr:from>
    <xdr:to>
      <xdr:col>116</xdr:col>
      <xdr:colOff>152400</xdr:colOff>
      <xdr:row>55</xdr:row>
      <xdr:rowOff>139700</xdr:rowOff>
    </xdr:to>
    <xdr:cxnSp macro="">
      <xdr:nvCxnSpPr>
        <xdr:cNvPr id="600" name="直線コネクタ 599"/>
        <xdr:cNvCxnSpPr/>
      </xdr:nvCxnSpPr>
      <xdr:spPr>
        <a:xfrm>
          <a:off x="22072600" y="956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14605</xdr:rowOff>
    </xdr:from>
    <xdr:ext cx="469900" cy="259080"/>
    <xdr:sp macro="" textlink="">
      <xdr:nvSpPr>
        <xdr:cNvPr id="601" name="【学校施設】&#10;一人当たり面積平均値テキスト"/>
        <xdr:cNvSpPr txBox="1"/>
      </xdr:nvSpPr>
      <xdr:spPr>
        <a:xfrm>
          <a:off x="22199600" y="104730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36195</xdr:rowOff>
    </xdr:from>
    <xdr:to>
      <xdr:col>116</xdr:col>
      <xdr:colOff>114300</xdr:colOff>
      <xdr:row>61</xdr:row>
      <xdr:rowOff>137795</xdr:rowOff>
    </xdr:to>
    <xdr:sp macro="" textlink="">
      <xdr:nvSpPr>
        <xdr:cNvPr id="602" name="フローチャート: 判断 601"/>
        <xdr:cNvSpPr/>
      </xdr:nvSpPr>
      <xdr:spPr>
        <a:xfrm>
          <a:off x="221107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52070</xdr:rowOff>
    </xdr:from>
    <xdr:to>
      <xdr:col>112</xdr:col>
      <xdr:colOff>38100</xdr:colOff>
      <xdr:row>61</xdr:row>
      <xdr:rowOff>153670</xdr:rowOff>
    </xdr:to>
    <xdr:sp macro="" textlink="">
      <xdr:nvSpPr>
        <xdr:cNvPr id="603" name="フローチャート: 判断 602"/>
        <xdr:cNvSpPr/>
      </xdr:nvSpPr>
      <xdr:spPr>
        <a:xfrm>
          <a:off x="21272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11430</xdr:rowOff>
    </xdr:from>
    <xdr:to>
      <xdr:col>107</xdr:col>
      <xdr:colOff>101600</xdr:colOff>
      <xdr:row>61</xdr:row>
      <xdr:rowOff>113030</xdr:rowOff>
    </xdr:to>
    <xdr:sp macro="" textlink="">
      <xdr:nvSpPr>
        <xdr:cNvPr id="604" name="フローチャート: 判断 603"/>
        <xdr:cNvSpPr/>
      </xdr:nvSpPr>
      <xdr:spPr>
        <a:xfrm>
          <a:off x="203835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13335</xdr:rowOff>
    </xdr:from>
    <xdr:to>
      <xdr:col>102</xdr:col>
      <xdr:colOff>165100</xdr:colOff>
      <xdr:row>62</xdr:row>
      <xdr:rowOff>114935</xdr:rowOff>
    </xdr:to>
    <xdr:sp macro="" textlink="">
      <xdr:nvSpPr>
        <xdr:cNvPr id="605" name="フローチャート: 判断 604"/>
        <xdr:cNvSpPr/>
      </xdr:nvSpPr>
      <xdr:spPr>
        <a:xfrm>
          <a:off x="19494500" y="106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130175</xdr:rowOff>
    </xdr:to>
    <xdr:sp macro="" textlink="">
      <xdr:nvSpPr>
        <xdr:cNvPr id="606" name="フローチャート: 判断 605"/>
        <xdr:cNvSpPr/>
      </xdr:nvSpPr>
      <xdr:spPr>
        <a:xfrm>
          <a:off x="18605500" y="10659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7" name="テキスト ボックス 60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8" name="テキスト ボックス 60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9" name="テキスト ボックス 60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10" name="テキスト ボックス 60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11" name="テキスト ボックス 61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151765</xdr:rowOff>
    </xdr:from>
    <xdr:to>
      <xdr:col>116</xdr:col>
      <xdr:colOff>114300</xdr:colOff>
      <xdr:row>59</xdr:row>
      <xdr:rowOff>81915</xdr:rowOff>
    </xdr:to>
    <xdr:sp macro="" textlink="">
      <xdr:nvSpPr>
        <xdr:cNvPr id="612" name="楕円 611"/>
        <xdr:cNvSpPr/>
      </xdr:nvSpPr>
      <xdr:spPr>
        <a:xfrm>
          <a:off x="221107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3175</xdr:rowOff>
    </xdr:from>
    <xdr:ext cx="469900" cy="259080"/>
    <xdr:sp macro="" textlink="">
      <xdr:nvSpPr>
        <xdr:cNvPr id="613" name="【学校施設】&#10;一人当たり面積該当値テキスト"/>
        <xdr:cNvSpPr txBox="1"/>
      </xdr:nvSpPr>
      <xdr:spPr>
        <a:xfrm>
          <a:off x="22199600" y="9947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14605</xdr:rowOff>
    </xdr:from>
    <xdr:to>
      <xdr:col>112</xdr:col>
      <xdr:colOff>38100</xdr:colOff>
      <xdr:row>59</xdr:row>
      <xdr:rowOff>116205</xdr:rowOff>
    </xdr:to>
    <xdr:sp macro="" textlink="">
      <xdr:nvSpPr>
        <xdr:cNvPr id="614" name="楕円 613"/>
        <xdr:cNvSpPr/>
      </xdr:nvSpPr>
      <xdr:spPr>
        <a:xfrm>
          <a:off x="21272500" y="101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31115</xdr:rowOff>
    </xdr:from>
    <xdr:to>
      <xdr:col>116</xdr:col>
      <xdr:colOff>63500</xdr:colOff>
      <xdr:row>59</xdr:row>
      <xdr:rowOff>65405</xdr:rowOff>
    </xdr:to>
    <xdr:cxnSp macro="">
      <xdr:nvCxnSpPr>
        <xdr:cNvPr id="615" name="直線コネクタ 614"/>
        <xdr:cNvCxnSpPr/>
      </xdr:nvCxnSpPr>
      <xdr:spPr>
        <a:xfrm flipV="1">
          <a:off x="21323300" y="101466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36830</xdr:rowOff>
    </xdr:from>
    <xdr:to>
      <xdr:col>107</xdr:col>
      <xdr:colOff>101600</xdr:colOff>
      <xdr:row>59</xdr:row>
      <xdr:rowOff>138430</xdr:rowOff>
    </xdr:to>
    <xdr:sp macro="" textlink="">
      <xdr:nvSpPr>
        <xdr:cNvPr id="616" name="楕円 615"/>
        <xdr:cNvSpPr/>
      </xdr:nvSpPr>
      <xdr:spPr>
        <a:xfrm>
          <a:off x="20383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65405</xdr:rowOff>
    </xdr:from>
    <xdr:to>
      <xdr:col>111</xdr:col>
      <xdr:colOff>177800</xdr:colOff>
      <xdr:row>59</xdr:row>
      <xdr:rowOff>87630</xdr:rowOff>
    </xdr:to>
    <xdr:cxnSp macro="">
      <xdr:nvCxnSpPr>
        <xdr:cNvPr id="617" name="直線コネクタ 616"/>
        <xdr:cNvCxnSpPr/>
      </xdr:nvCxnSpPr>
      <xdr:spPr>
        <a:xfrm flipV="1">
          <a:off x="20434300" y="101809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57150</xdr:rowOff>
    </xdr:from>
    <xdr:to>
      <xdr:col>102</xdr:col>
      <xdr:colOff>165100</xdr:colOff>
      <xdr:row>59</xdr:row>
      <xdr:rowOff>158750</xdr:rowOff>
    </xdr:to>
    <xdr:sp macro="" textlink="">
      <xdr:nvSpPr>
        <xdr:cNvPr id="618" name="楕円 617"/>
        <xdr:cNvSpPr/>
      </xdr:nvSpPr>
      <xdr:spPr>
        <a:xfrm>
          <a:off x="194945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87630</xdr:rowOff>
    </xdr:from>
    <xdr:to>
      <xdr:col>107</xdr:col>
      <xdr:colOff>50800</xdr:colOff>
      <xdr:row>59</xdr:row>
      <xdr:rowOff>107950</xdr:rowOff>
    </xdr:to>
    <xdr:cxnSp macro="">
      <xdr:nvCxnSpPr>
        <xdr:cNvPr id="619" name="直線コネクタ 618"/>
        <xdr:cNvCxnSpPr/>
      </xdr:nvCxnSpPr>
      <xdr:spPr>
        <a:xfrm flipV="1">
          <a:off x="19545300" y="102031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81280</xdr:rowOff>
    </xdr:from>
    <xdr:to>
      <xdr:col>98</xdr:col>
      <xdr:colOff>38100</xdr:colOff>
      <xdr:row>60</xdr:row>
      <xdr:rowOff>11430</xdr:rowOff>
    </xdr:to>
    <xdr:sp macro="" textlink="">
      <xdr:nvSpPr>
        <xdr:cNvPr id="620" name="楕円 619"/>
        <xdr:cNvSpPr/>
      </xdr:nvSpPr>
      <xdr:spPr>
        <a:xfrm>
          <a:off x="18605500" y="101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107950</xdr:rowOff>
    </xdr:from>
    <xdr:to>
      <xdr:col>102</xdr:col>
      <xdr:colOff>114300</xdr:colOff>
      <xdr:row>59</xdr:row>
      <xdr:rowOff>132080</xdr:rowOff>
    </xdr:to>
    <xdr:cxnSp macro="">
      <xdr:nvCxnSpPr>
        <xdr:cNvPr id="621" name="直線コネクタ 620"/>
        <xdr:cNvCxnSpPr/>
      </xdr:nvCxnSpPr>
      <xdr:spPr>
        <a:xfrm flipV="1">
          <a:off x="18656300" y="102235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144780</xdr:rowOff>
    </xdr:from>
    <xdr:ext cx="469900" cy="258445"/>
    <xdr:sp macro="" textlink="">
      <xdr:nvSpPr>
        <xdr:cNvPr id="622" name="n_1aveValue【学校施設】&#10;一人当たり面積"/>
        <xdr:cNvSpPr txBox="1"/>
      </xdr:nvSpPr>
      <xdr:spPr>
        <a:xfrm>
          <a:off x="21075650" y="106032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104775</xdr:rowOff>
    </xdr:from>
    <xdr:ext cx="469265" cy="259080"/>
    <xdr:sp macro="" textlink="">
      <xdr:nvSpPr>
        <xdr:cNvPr id="623" name="n_2aveValue【学校施設】&#10;一人当たり面積"/>
        <xdr:cNvSpPr txBox="1"/>
      </xdr:nvSpPr>
      <xdr:spPr>
        <a:xfrm>
          <a:off x="20199350" y="10563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106045</xdr:rowOff>
    </xdr:from>
    <xdr:ext cx="469265" cy="259080"/>
    <xdr:sp macro="" textlink="">
      <xdr:nvSpPr>
        <xdr:cNvPr id="624" name="n_3aveValue【学校施設】&#10;一人当たり面積"/>
        <xdr:cNvSpPr txBox="1"/>
      </xdr:nvSpPr>
      <xdr:spPr>
        <a:xfrm>
          <a:off x="19310350" y="10735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121285</xdr:rowOff>
    </xdr:from>
    <xdr:ext cx="469265" cy="258445"/>
    <xdr:sp macro="" textlink="">
      <xdr:nvSpPr>
        <xdr:cNvPr id="625" name="n_4aveValue【学校施設】&#10;一人当たり面積"/>
        <xdr:cNvSpPr txBox="1"/>
      </xdr:nvSpPr>
      <xdr:spPr>
        <a:xfrm>
          <a:off x="18421350" y="10751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132715</xdr:rowOff>
    </xdr:from>
    <xdr:ext cx="469900" cy="258445"/>
    <xdr:sp macro="" textlink="">
      <xdr:nvSpPr>
        <xdr:cNvPr id="626" name="n_1mainValue【学校施設】&#10;一人当たり面積"/>
        <xdr:cNvSpPr txBox="1"/>
      </xdr:nvSpPr>
      <xdr:spPr>
        <a:xfrm>
          <a:off x="21075650" y="9905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154940</xdr:rowOff>
    </xdr:from>
    <xdr:ext cx="469265" cy="258445"/>
    <xdr:sp macro="" textlink="">
      <xdr:nvSpPr>
        <xdr:cNvPr id="627" name="n_2mainValue【学校施設】&#10;一人当たり面積"/>
        <xdr:cNvSpPr txBox="1"/>
      </xdr:nvSpPr>
      <xdr:spPr>
        <a:xfrm>
          <a:off x="20199350" y="9927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3810</xdr:rowOff>
    </xdr:from>
    <xdr:ext cx="469265" cy="259080"/>
    <xdr:sp macro="" textlink="">
      <xdr:nvSpPr>
        <xdr:cNvPr id="628" name="n_3mainValue【学校施設】&#10;一人当たり面積"/>
        <xdr:cNvSpPr txBox="1"/>
      </xdr:nvSpPr>
      <xdr:spPr>
        <a:xfrm>
          <a:off x="19310350" y="9947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27940</xdr:rowOff>
    </xdr:from>
    <xdr:ext cx="469265" cy="259080"/>
    <xdr:sp macro="" textlink="">
      <xdr:nvSpPr>
        <xdr:cNvPr id="629" name="n_4mainValue【学校施設】&#10;一人当たり面積"/>
        <xdr:cNvSpPr txBox="1"/>
      </xdr:nvSpPr>
      <xdr:spPr>
        <a:xfrm>
          <a:off x="18421350" y="9972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54" name="テキスト ボックス 653"/>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56" name="テキスト ボックス 655"/>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7" name="直線コネクタ 65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658" name="テキスト ボックス 657"/>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9" name="直線コネクタ 65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60" name="テキスト ボックス 65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61" name="直線コネクタ 66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662" name="テキスト ボックス 661"/>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63" name="直線コネクタ 66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4" name="テキスト ボックス 66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5" name="直線コネクタ 66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6" name="テキスト ボックス 66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7" name="直線コネクタ 66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668" name="テキスト ボックス 667"/>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38735</xdr:rowOff>
    </xdr:from>
    <xdr:to>
      <xdr:col>85</xdr:col>
      <xdr:colOff>126365</xdr:colOff>
      <xdr:row>109</xdr:row>
      <xdr:rowOff>35560</xdr:rowOff>
    </xdr:to>
    <xdr:cxnSp macro="">
      <xdr:nvCxnSpPr>
        <xdr:cNvPr id="671" name="直線コネクタ 670"/>
        <xdr:cNvCxnSpPr/>
      </xdr:nvCxnSpPr>
      <xdr:spPr>
        <a:xfrm flipV="1">
          <a:off x="16318865" y="17183735"/>
          <a:ext cx="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72"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73" name="直線コネクタ 672"/>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156845</xdr:rowOff>
    </xdr:from>
    <xdr:ext cx="340360" cy="258445"/>
    <xdr:sp macro="" textlink="">
      <xdr:nvSpPr>
        <xdr:cNvPr id="674" name="【公民館】&#10;有形固定資産減価償却率最大値テキスト"/>
        <xdr:cNvSpPr txBox="1"/>
      </xdr:nvSpPr>
      <xdr:spPr>
        <a:xfrm>
          <a:off x="16357600" y="1695894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38735</xdr:rowOff>
    </xdr:from>
    <xdr:to>
      <xdr:col>86</xdr:col>
      <xdr:colOff>25400</xdr:colOff>
      <xdr:row>100</xdr:row>
      <xdr:rowOff>38735</xdr:rowOff>
    </xdr:to>
    <xdr:cxnSp macro="">
      <xdr:nvCxnSpPr>
        <xdr:cNvPr id="675" name="直線コネクタ 674"/>
        <xdr:cNvCxnSpPr/>
      </xdr:nvCxnSpPr>
      <xdr:spPr>
        <a:xfrm>
          <a:off x="16230600" y="1718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168910</xdr:rowOff>
    </xdr:from>
    <xdr:ext cx="405130" cy="258445"/>
    <xdr:sp macro="" textlink="">
      <xdr:nvSpPr>
        <xdr:cNvPr id="676" name="【公民館】&#10;有形固定資産減価償却率平均値テキスト"/>
        <xdr:cNvSpPr txBox="1"/>
      </xdr:nvSpPr>
      <xdr:spPr>
        <a:xfrm>
          <a:off x="16357600" y="179997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146050</xdr:rowOff>
    </xdr:from>
    <xdr:to>
      <xdr:col>85</xdr:col>
      <xdr:colOff>177800</xdr:colOff>
      <xdr:row>106</xdr:row>
      <xdr:rowOff>76200</xdr:rowOff>
    </xdr:to>
    <xdr:sp macro="" textlink="">
      <xdr:nvSpPr>
        <xdr:cNvPr id="677" name="フローチャート: 判断 676"/>
        <xdr:cNvSpPr/>
      </xdr:nvSpPr>
      <xdr:spPr>
        <a:xfrm>
          <a:off x="16268700" y="1814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10795</xdr:rowOff>
    </xdr:from>
    <xdr:to>
      <xdr:col>81</xdr:col>
      <xdr:colOff>101600</xdr:colOff>
      <xdr:row>106</xdr:row>
      <xdr:rowOff>112395</xdr:rowOff>
    </xdr:to>
    <xdr:sp macro="" textlink="">
      <xdr:nvSpPr>
        <xdr:cNvPr id="678" name="フローチャート: 判断 677"/>
        <xdr:cNvSpPr/>
      </xdr:nvSpPr>
      <xdr:spPr>
        <a:xfrm>
          <a:off x="15430500" y="1818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20320</xdr:rowOff>
    </xdr:from>
    <xdr:to>
      <xdr:col>76</xdr:col>
      <xdr:colOff>165100</xdr:colOff>
      <xdr:row>106</xdr:row>
      <xdr:rowOff>121920</xdr:rowOff>
    </xdr:to>
    <xdr:sp macro="" textlink="">
      <xdr:nvSpPr>
        <xdr:cNvPr id="679" name="フローチャート: 判断 678"/>
        <xdr:cNvSpPr/>
      </xdr:nvSpPr>
      <xdr:spPr>
        <a:xfrm>
          <a:off x="14541500" y="1819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95885</xdr:rowOff>
    </xdr:from>
    <xdr:to>
      <xdr:col>72</xdr:col>
      <xdr:colOff>38100</xdr:colOff>
      <xdr:row>106</xdr:row>
      <xdr:rowOff>26035</xdr:rowOff>
    </xdr:to>
    <xdr:sp macro="" textlink="">
      <xdr:nvSpPr>
        <xdr:cNvPr id="680" name="フローチャート: 判断 679"/>
        <xdr:cNvSpPr/>
      </xdr:nvSpPr>
      <xdr:spPr>
        <a:xfrm>
          <a:off x="13652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52070</xdr:rowOff>
    </xdr:from>
    <xdr:to>
      <xdr:col>67</xdr:col>
      <xdr:colOff>101600</xdr:colOff>
      <xdr:row>105</xdr:row>
      <xdr:rowOff>153035</xdr:rowOff>
    </xdr:to>
    <xdr:sp macro="" textlink="">
      <xdr:nvSpPr>
        <xdr:cNvPr id="681" name="フローチャート: 判断 680"/>
        <xdr:cNvSpPr/>
      </xdr:nvSpPr>
      <xdr:spPr>
        <a:xfrm>
          <a:off x="12763500" y="1805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2" name="テキスト ボックス 68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3" name="テキスト ボックス 68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4" name="テキスト ボックス 68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5" name="テキスト ボックス 68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6" name="テキスト ボックス 68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69215</xdr:rowOff>
    </xdr:from>
    <xdr:to>
      <xdr:col>85</xdr:col>
      <xdr:colOff>177800</xdr:colOff>
      <xdr:row>107</xdr:row>
      <xdr:rowOff>170815</xdr:rowOff>
    </xdr:to>
    <xdr:sp macro="" textlink="">
      <xdr:nvSpPr>
        <xdr:cNvPr id="687" name="楕円 686"/>
        <xdr:cNvSpPr/>
      </xdr:nvSpPr>
      <xdr:spPr>
        <a:xfrm>
          <a:off x="16268700" y="184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47625</xdr:rowOff>
    </xdr:from>
    <xdr:ext cx="405130" cy="259080"/>
    <xdr:sp macro="" textlink="">
      <xdr:nvSpPr>
        <xdr:cNvPr id="688" name="【公民館】&#10;有形固定資産減価償却率該当値テキスト"/>
        <xdr:cNvSpPr txBox="1"/>
      </xdr:nvSpPr>
      <xdr:spPr>
        <a:xfrm>
          <a:off x="16357600" y="18392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166370</xdr:rowOff>
    </xdr:from>
    <xdr:to>
      <xdr:col>81</xdr:col>
      <xdr:colOff>101600</xdr:colOff>
      <xdr:row>108</xdr:row>
      <xdr:rowOff>95885</xdr:rowOff>
    </xdr:to>
    <xdr:sp macro="" textlink="">
      <xdr:nvSpPr>
        <xdr:cNvPr id="689" name="楕円 688"/>
        <xdr:cNvSpPr/>
      </xdr:nvSpPr>
      <xdr:spPr>
        <a:xfrm>
          <a:off x="15430500" y="1851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120650</xdr:rowOff>
    </xdr:from>
    <xdr:to>
      <xdr:col>85</xdr:col>
      <xdr:colOff>127000</xdr:colOff>
      <xdr:row>108</xdr:row>
      <xdr:rowOff>45085</xdr:rowOff>
    </xdr:to>
    <xdr:cxnSp macro="">
      <xdr:nvCxnSpPr>
        <xdr:cNvPr id="690" name="直線コネクタ 689"/>
        <xdr:cNvCxnSpPr/>
      </xdr:nvCxnSpPr>
      <xdr:spPr>
        <a:xfrm flipV="1">
          <a:off x="15481300" y="1846580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36830</xdr:rowOff>
    </xdr:from>
    <xdr:to>
      <xdr:col>76</xdr:col>
      <xdr:colOff>165100</xdr:colOff>
      <xdr:row>107</xdr:row>
      <xdr:rowOff>138430</xdr:rowOff>
    </xdr:to>
    <xdr:sp macro="" textlink="">
      <xdr:nvSpPr>
        <xdr:cNvPr id="691" name="楕円 690"/>
        <xdr:cNvSpPr/>
      </xdr:nvSpPr>
      <xdr:spPr>
        <a:xfrm>
          <a:off x="1454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87630</xdr:rowOff>
    </xdr:from>
    <xdr:to>
      <xdr:col>81</xdr:col>
      <xdr:colOff>50800</xdr:colOff>
      <xdr:row>108</xdr:row>
      <xdr:rowOff>45085</xdr:rowOff>
    </xdr:to>
    <xdr:cxnSp macro="">
      <xdr:nvCxnSpPr>
        <xdr:cNvPr id="692" name="直線コネクタ 691"/>
        <xdr:cNvCxnSpPr/>
      </xdr:nvCxnSpPr>
      <xdr:spPr>
        <a:xfrm>
          <a:off x="14592300" y="1843278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7620</xdr:rowOff>
    </xdr:from>
    <xdr:to>
      <xdr:col>72</xdr:col>
      <xdr:colOff>38100</xdr:colOff>
      <xdr:row>107</xdr:row>
      <xdr:rowOff>109220</xdr:rowOff>
    </xdr:to>
    <xdr:sp macro="" textlink="">
      <xdr:nvSpPr>
        <xdr:cNvPr id="693" name="楕円 692"/>
        <xdr:cNvSpPr/>
      </xdr:nvSpPr>
      <xdr:spPr>
        <a:xfrm>
          <a:off x="13652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58420</xdr:rowOff>
    </xdr:from>
    <xdr:to>
      <xdr:col>76</xdr:col>
      <xdr:colOff>114300</xdr:colOff>
      <xdr:row>107</xdr:row>
      <xdr:rowOff>87630</xdr:rowOff>
    </xdr:to>
    <xdr:cxnSp macro="">
      <xdr:nvCxnSpPr>
        <xdr:cNvPr id="694" name="直線コネクタ 693"/>
        <xdr:cNvCxnSpPr/>
      </xdr:nvCxnSpPr>
      <xdr:spPr>
        <a:xfrm>
          <a:off x="13703300" y="184035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149225</xdr:rowOff>
    </xdr:from>
    <xdr:to>
      <xdr:col>67</xdr:col>
      <xdr:colOff>101600</xdr:colOff>
      <xdr:row>107</xdr:row>
      <xdr:rowOff>79375</xdr:rowOff>
    </xdr:to>
    <xdr:sp macro="" textlink="">
      <xdr:nvSpPr>
        <xdr:cNvPr id="695" name="楕円 694"/>
        <xdr:cNvSpPr/>
      </xdr:nvSpPr>
      <xdr:spPr>
        <a:xfrm>
          <a:off x="12763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29210</xdr:rowOff>
    </xdr:from>
    <xdr:to>
      <xdr:col>71</xdr:col>
      <xdr:colOff>177800</xdr:colOff>
      <xdr:row>107</xdr:row>
      <xdr:rowOff>58420</xdr:rowOff>
    </xdr:to>
    <xdr:cxnSp macro="">
      <xdr:nvCxnSpPr>
        <xdr:cNvPr id="696" name="直線コネクタ 695"/>
        <xdr:cNvCxnSpPr/>
      </xdr:nvCxnSpPr>
      <xdr:spPr>
        <a:xfrm>
          <a:off x="12814300" y="183743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128905</xdr:rowOff>
    </xdr:from>
    <xdr:ext cx="405130" cy="259080"/>
    <xdr:sp macro="" textlink="">
      <xdr:nvSpPr>
        <xdr:cNvPr id="697" name="n_1aveValue【公民館】&#10;有形固定資産減価償却率"/>
        <xdr:cNvSpPr txBox="1"/>
      </xdr:nvSpPr>
      <xdr:spPr>
        <a:xfrm>
          <a:off x="15266035" y="17959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138430</xdr:rowOff>
    </xdr:from>
    <xdr:ext cx="404495" cy="259080"/>
    <xdr:sp macro="" textlink="">
      <xdr:nvSpPr>
        <xdr:cNvPr id="698" name="n_2aveValue【公民館】&#10;有形固定資産減価償却率"/>
        <xdr:cNvSpPr txBox="1"/>
      </xdr:nvSpPr>
      <xdr:spPr>
        <a:xfrm>
          <a:off x="14389735" y="17969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42545</xdr:rowOff>
    </xdr:from>
    <xdr:ext cx="404495" cy="258445"/>
    <xdr:sp macro="" textlink="">
      <xdr:nvSpPr>
        <xdr:cNvPr id="699" name="n_3aveValue【公民館】&#10;有形固定資産減価償却率"/>
        <xdr:cNvSpPr txBox="1"/>
      </xdr:nvSpPr>
      <xdr:spPr>
        <a:xfrm>
          <a:off x="13500735" y="17873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169545</xdr:rowOff>
    </xdr:from>
    <xdr:ext cx="404495" cy="258445"/>
    <xdr:sp macro="" textlink="">
      <xdr:nvSpPr>
        <xdr:cNvPr id="700" name="n_4aveValue【公民館】&#10;有形固定資産減価償却率"/>
        <xdr:cNvSpPr txBox="1"/>
      </xdr:nvSpPr>
      <xdr:spPr>
        <a:xfrm>
          <a:off x="12611735" y="17828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86995</xdr:rowOff>
    </xdr:from>
    <xdr:ext cx="405130" cy="258445"/>
    <xdr:sp macro="" textlink="">
      <xdr:nvSpPr>
        <xdr:cNvPr id="701" name="n_1mainValue【公民館】&#10;有形固定資産減価償却率"/>
        <xdr:cNvSpPr txBox="1"/>
      </xdr:nvSpPr>
      <xdr:spPr>
        <a:xfrm>
          <a:off x="15266035" y="18603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129540</xdr:rowOff>
    </xdr:from>
    <xdr:ext cx="404495" cy="259080"/>
    <xdr:sp macro="" textlink="">
      <xdr:nvSpPr>
        <xdr:cNvPr id="702" name="n_2mainValue【公民館】&#10;有形固定資産減価償却率"/>
        <xdr:cNvSpPr txBox="1"/>
      </xdr:nvSpPr>
      <xdr:spPr>
        <a:xfrm>
          <a:off x="14389735" y="18474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100330</xdr:rowOff>
    </xdr:from>
    <xdr:ext cx="404495" cy="258445"/>
    <xdr:sp macro="" textlink="">
      <xdr:nvSpPr>
        <xdr:cNvPr id="703" name="n_3mainValue【公民館】&#10;有形固定資産減価償却率"/>
        <xdr:cNvSpPr txBox="1"/>
      </xdr:nvSpPr>
      <xdr:spPr>
        <a:xfrm>
          <a:off x="13500735" y="18445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70485</xdr:rowOff>
    </xdr:from>
    <xdr:ext cx="404495" cy="259080"/>
    <xdr:sp macro="" textlink="">
      <xdr:nvSpPr>
        <xdr:cNvPr id="704" name="n_4mainValue【公民館】&#10;有形固定資産減価償却率"/>
        <xdr:cNvSpPr txBox="1"/>
      </xdr:nvSpPr>
      <xdr:spPr>
        <a:xfrm>
          <a:off x="12611735" y="184156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13" name="テキスト ボックス 712"/>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716" name="テキスト ボックス 715"/>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718" name="テキスト ボックス 717"/>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720" name="テキスト ボックス 719"/>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722" name="テキスト ボックス 721"/>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724" name="テキスト ボックス 723"/>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726" name="テキスト ボックス 725"/>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142240</xdr:rowOff>
    </xdr:from>
    <xdr:to>
      <xdr:col>116</xdr:col>
      <xdr:colOff>62865</xdr:colOff>
      <xdr:row>108</xdr:row>
      <xdr:rowOff>128905</xdr:rowOff>
    </xdr:to>
    <xdr:cxnSp macro="">
      <xdr:nvCxnSpPr>
        <xdr:cNvPr id="728" name="直線コネクタ 727"/>
        <xdr:cNvCxnSpPr/>
      </xdr:nvCxnSpPr>
      <xdr:spPr>
        <a:xfrm flipV="1">
          <a:off x="22160865" y="17287240"/>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132715</xdr:rowOff>
    </xdr:from>
    <xdr:ext cx="469900" cy="258445"/>
    <xdr:sp macro="" textlink="">
      <xdr:nvSpPr>
        <xdr:cNvPr id="729" name="【公民館】&#10;一人当たり面積最小値テキスト"/>
        <xdr:cNvSpPr txBox="1"/>
      </xdr:nvSpPr>
      <xdr:spPr>
        <a:xfrm>
          <a:off x="22199600" y="18649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128905</xdr:rowOff>
    </xdr:from>
    <xdr:to>
      <xdr:col>116</xdr:col>
      <xdr:colOff>152400</xdr:colOff>
      <xdr:row>108</xdr:row>
      <xdr:rowOff>128905</xdr:rowOff>
    </xdr:to>
    <xdr:cxnSp macro="">
      <xdr:nvCxnSpPr>
        <xdr:cNvPr id="730" name="直線コネクタ 729"/>
        <xdr:cNvCxnSpPr/>
      </xdr:nvCxnSpPr>
      <xdr:spPr>
        <a:xfrm>
          <a:off x="22072600" y="1864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88900</xdr:rowOff>
    </xdr:from>
    <xdr:ext cx="469900" cy="258445"/>
    <xdr:sp macro="" textlink="">
      <xdr:nvSpPr>
        <xdr:cNvPr id="731" name="【公民館】&#10;一人当たり面積最大値テキスト"/>
        <xdr:cNvSpPr txBox="1"/>
      </xdr:nvSpPr>
      <xdr:spPr>
        <a:xfrm>
          <a:off x="22199600" y="17062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142240</xdr:rowOff>
    </xdr:from>
    <xdr:to>
      <xdr:col>116</xdr:col>
      <xdr:colOff>152400</xdr:colOff>
      <xdr:row>100</xdr:row>
      <xdr:rowOff>142240</xdr:rowOff>
    </xdr:to>
    <xdr:cxnSp macro="">
      <xdr:nvCxnSpPr>
        <xdr:cNvPr id="732" name="直線コネクタ 731"/>
        <xdr:cNvCxnSpPr/>
      </xdr:nvCxnSpPr>
      <xdr:spPr>
        <a:xfrm>
          <a:off x="22072600" y="1728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132715</xdr:rowOff>
    </xdr:from>
    <xdr:ext cx="469900" cy="258445"/>
    <xdr:sp macro="" textlink="">
      <xdr:nvSpPr>
        <xdr:cNvPr id="733" name="【公民館】&#10;一人当たり面積平均値テキスト"/>
        <xdr:cNvSpPr txBox="1"/>
      </xdr:nvSpPr>
      <xdr:spPr>
        <a:xfrm>
          <a:off x="22199600" y="183064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109855</xdr:rowOff>
    </xdr:from>
    <xdr:to>
      <xdr:col>116</xdr:col>
      <xdr:colOff>114300</xdr:colOff>
      <xdr:row>108</xdr:row>
      <xdr:rowOff>40640</xdr:rowOff>
    </xdr:to>
    <xdr:sp macro="" textlink="">
      <xdr:nvSpPr>
        <xdr:cNvPr id="734" name="フローチャート: 判断 733"/>
        <xdr:cNvSpPr/>
      </xdr:nvSpPr>
      <xdr:spPr>
        <a:xfrm>
          <a:off x="22110700" y="18455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735" name="フローチャート: 判断 734"/>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116205</xdr:rowOff>
    </xdr:from>
    <xdr:to>
      <xdr:col>107</xdr:col>
      <xdr:colOff>101600</xdr:colOff>
      <xdr:row>108</xdr:row>
      <xdr:rowOff>46355</xdr:rowOff>
    </xdr:to>
    <xdr:sp macro="" textlink="">
      <xdr:nvSpPr>
        <xdr:cNvPr id="736" name="フローチャート: 判断 735"/>
        <xdr:cNvSpPr/>
      </xdr:nvSpPr>
      <xdr:spPr>
        <a:xfrm>
          <a:off x="20383500" y="184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10795</xdr:rowOff>
    </xdr:from>
    <xdr:to>
      <xdr:col>102</xdr:col>
      <xdr:colOff>165100</xdr:colOff>
      <xdr:row>108</xdr:row>
      <xdr:rowOff>112395</xdr:rowOff>
    </xdr:to>
    <xdr:sp macro="" textlink="">
      <xdr:nvSpPr>
        <xdr:cNvPr id="737" name="フローチャート: 判断 736"/>
        <xdr:cNvSpPr/>
      </xdr:nvSpPr>
      <xdr:spPr>
        <a:xfrm>
          <a:off x="19494500" y="185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17780</xdr:rowOff>
    </xdr:from>
    <xdr:to>
      <xdr:col>98</xdr:col>
      <xdr:colOff>38100</xdr:colOff>
      <xdr:row>108</xdr:row>
      <xdr:rowOff>119380</xdr:rowOff>
    </xdr:to>
    <xdr:sp macro="" textlink="">
      <xdr:nvSpPr>
        <xdr:cNvPr id="738" name="フローチャート: 判断 737"/>
        <xdr:cNvSpPr/>
      </xdr:nvSpPr>
      <xdr:spPr>
        <a:xfrm>
          <a:off x="18605500" y="185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9" name="テキスト ボックス 73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40" name="テキスト ボックス 73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1" name="テキスト ボックス 74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2" name="テキスト ボックス 74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3" name="テキスト ボックス 74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17780</xdr:rowOff>
    </xdr:from>
    <xdr:to>
      <xdr:col>116</xdr:col>
      <xdr:colOff>114300</xdr:colOff>
      <xdr:row>108</xdr:row>
      <xdr:rowOff>119380</xdr:rowOff>
    </xdr:to>
    <xdr:sp macro="" textlink="">
      <xdr:nvSpPr>
        <xdr:cNvPr id="744" name="楕円 743"/>
        <xdr:cNvSpPr/>
      </xdr:nvSpPr>
      <xdr:spPr>
        <a:xfrm>
          <a:off x="22110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104140</xdr:rowOff>
    </xdr:from>
    <xdr:ext cx="469900" cy="259080"/>
    <xdr:sp macro="" textlink="">
      <xdr:nvSpPr>
        <xdr:cNvPr id="745" name="【公民館】&#10;一人当たり面積該当値テキスト"/>
        <xdr:cNvSpPr txBox="1"/>
      </xdr:nvSpPr>
      <xdr:spPr>
        <a:xfrm>
          <a:off x="22199600" y="1844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20955</xdr:rowOff>
    </xdr:from>
    <xdr:to>
      <xdr:col>112</xdr:col>
      <xdr:colOff>38100</xdr:colOff>
      <xdr:row>108</xdr:row>
      <xdr:rowOff>122555</xdr:rowOff>
    </xdr:to>
    <xdr:sp macro="" textlink="">
      <xdr:nvSpPr>
        <xdr:cNvPr id="746" name="楕円 745"/>
        <xdr:cNvSpPr/>
      </xdr:nvSpPr>
      <xdr:spPr>
        <a:xfrm>
          <a:off x="21272500" y="185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68580</xdr:rowOff>
    </xdr:from>
    <xdr:to>
      <xdr:col>116</xdr:col>
      <xdr:colOff>63500</xdr:colOff>
      <xdr:row>108</xdr:row>
      <xdr:rowOff>71755</xdr:rowOff>
    </xdr:to>
    <xdr:cxnSp macro="">
      <xdr:nvCxnSpPr>
        <xdr:cNvPr id="747" name="直線コネクタ 746"/>
        <xdr:cNvCxnSpPr/>
      </xdr:nvCxnSpPr>
      <xdr:spPr>
        <a:xfrm flipV="1">
          <a:off x="21323300" y="185851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10160</xdr:rowOff>
    </xdr:from>
    <xdr:to>
      <xdr:col>107</xdr:col>
      <xdr:colOff>101600</xdr:colOff>
      <xdr:row>108</xdr:row>
      <xdr:rowOff>111760</xdr:rowOff>
    </xdr:to>
    <xdr:sp macro="" textlink="">
      <xdr:nvSpPr>
        <xdr:cNvPr id="748" name="楕円 747"/>
        <xdr:cNvSpPr/>
      </xdr:nvSpPr>
      <xdr:spPr>
        <a:xfrm>
          <a:off x="20383500" y="185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60960</xdr:rowOff>
    </xdr:from>
    <xdr:to>
      <xdr:col>111</xdr:col>
      <xdr:colOff>177800</xdr:colOff>
      <xdr:row>108</xdr:row>
      <xdr:rowOff>71755</xdr:rowOff>
    </xdr:to>
    <xdr:cxnSp macro="">
      <xdr:nvCxnSpPr>
        <xdr:cNvPr id="749" name="直線コネクタ 748"/>
        <xdr:cNvCxnSpPr/>
      </xdr:nvCxnSpPr>
      <xdr:spPr>
        <a:xfrm>
          <a:off x="20434300" y="185775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12700</xdr:rowOff>
    </xdr:from>
    <xdr:to>
      <xdr:col>102</xdr:col>
      <xdr:colOff>165100</xdr:colOff>
      <xdr:row>108</xdr:row>
      <xdr:rowOff>114300</xdr:rowOff>
    </xdr:to>
    <xdr:sp macro="" textlink="">
      <xdr:nvSpPr>
        <xdr:cNvPr id="750" name="楕円 749"/>
        <xdr:cNvSpPr/>
      </xdr:nvSpPr>
      <xdr:spPr>
        <a:xfrm>
          <a:off x="19494500" y="185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60960</xdr:rowOff>
    </xdr:from>
    <xdr:to>
      <xdr:col>107</xdr:col>
      <xdr:colOff>50800</xdr:colOff>
      <xdr:row>108</xdr:row>
      <xdr:rowOff>63500</xdr:rowOff>
    </xdr:to>
    <xdr:cxnSp macro="">
      <xdr:nvCxnSpPr>
        <xdr:cNvPr id="751" name="直線コネクタ 750"/>
        <xdr:cNvCxnSpPr/>
      </xdr:nvCxnSpPr>
      <xdr:spPr>
        <a:xfrm flipV="1">
          <a:off x="19545300" y="185775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15240</xdr:rowOff>
    </xdr:from>
    <xdr:to>
      <xdr:col>98</xdr:col>
      <xdr:colOff>38100</xdr:colOff>
      <xdr:row>108</xdr:row>
      <xdr:rowOff>116840</xdr:rowOff>
    </xdr:to>
    <xdr:sp macro="" textlink="">
      <xdr:nvSpPr>
        <xdr:cNvPr id="752" name="楕円 751"/>
        <xdr:cNvSpPr/>
      </xdr:nvSpPr>
      <xdr:spPr>
        <a:xfrm>
          <a:off x="18605500" y="185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63500</xdr:rowOff>
    </xdr:from>
    <xdr:to>
      <xdr:col>102</xdr:col>
      <xdr:colOff>114300</xdr:colOff>
      <xdr:row>108</xdr:row>
      <xdr:rowOff>66040</xdr:rowOff>
    </xdr:to>
    <xdr:cxnSp macro="">
      <xdr:nvCxnSpPr>
        <xdr:cNvPr id="753" name="直線コネクタ 752"/>
        <xdr:cNvCxnSpPr/>
      </xdr:nvCxnSpPr>
      <xdr:spPr>
        <a:xfrm flipV="1">
          <a:off x="18656300" y="185801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55880</xdr:rowOff>
    </xdr:from>
    <xdr:ext cx="469900" cy="259080"/>
    <xdr:sp macro="" textlink="">
      <xdr:nvSpPr>
        <xdr:cNvPr id="754" name="n_1aveValue【公民館】&#10;一人当たり面積"/>
        <xdr:cNvSpPr txBox="1"/>
      </xdr:nvSpPr>
      <xdr:spPr>
        <a:xfrm>
          <a:off x="21075650" y="1822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63500</xdr:rowOff>
    </xdr:from>
    <xdr:ext cx="469265" cy="258445"/>
    <xdr:sp macro="" textlink="">
      <xdr:nvSpPr>
        <xdr:cNvPr id="755" name="n_2aveValue【公民館】&#10;一人当たり面積"/>
        <xdr:cNvSpPr txBox="1"/>
      </xdr:nvSpPr>
      <xdr:spPr>
        <a:xfrm>
          <a:off x="20199350" y="18237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128905</xdr:rowOff>
    </xdr:from>
    <xdr:ext cx="469265" cy="259080"/>
    <xdr:sp macro="" textlink="">
      <xdr:nvSpPr>
        <xdr:cNvPr id="756" name="n_3aveValue【公民館】&#10;一人当たり面積"/>
        <xdr:cNvSpPr txBox="1"/>
      </xdr:nvSpPr>
      <xdr:spPr>
        <a:xfrm>
          <a:off x="19310350" y="18302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110490</xdr:rowOff>
    </xdr:from>
    <xdr:ext cx="469265" cy="258445"/>
    <xdr:sp macro="" textlink="">
      <xdr:nvSpPr>
        <xdr:cNvPr id="757" name="n_4aveValue【公民館】&#10;一人当たり面積"/>
        <xdr:cNvSpPr txBox="1"/>
      </xdr:nvSpPr>
      <xdr:spPr>
        <a:xfrm>
          <a:off x="18421350" y="18627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113665</xdr:rowOff>
    </xdr:from>
    <xdr:ext cx="469900" cy="258445"/>
    <xdr:sp macro="" textlink="">
      <xdr:nvSpPr>
        <xdr:cNvPr id="758" name="n_1mainValue【公民館】&#10;一人当たり面積"/>
        <xdr:cNvSpPr txBox="1"/>
      </xdr:nvSpPr>
      <xdr:spPr>
        <a:xfrm>
          <a:off x="21075650" y="18630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102870</xdr:rowOff>
    </xdr:from>
    <xdr:ext cx="469265" cy="259080"/>
    <xdr:sp macro="" textlink="">
      <xdr:nvSpPr>
        <xdr:cNvPr id="759" name="n_2mainValue【公民館】&#10;一人当たり面積"/>
        <xdr:cNvSpPr txBox="1"/>
      </xdr:nvSpPr>
      <xdr:spPr>
        <a:xfrm>
          <a:off x="20199350" y="18619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105410</xdr:rowOff>
    </xdr:from>
    <xdr:ext cx="469265" cy="259080"/>
    <xdr:sp macro="" textlink="">
      <xdr:nvSpPr>
        <xdr:cNvPr id="760" name="n_3mainValue【公民館】&#10;一人当たり面積"/>
        <xdr:cNvSpPr txBox="1"/>
      </xdr:nvSpPr>
      <xdr:spPr>
        <a:xfrm>
          <a:off x="19310350" y="18622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133350</xdr:rowOff>
    </xdr:from>
    <xdr:ext cx="469265" cy="258445"/>
    <xdr:sp macro="" textlink="">
      <xdr:nvSpPr>
        <xdr:cNvPr id="761" name="n_4mainValue【公民館】&#10;一人当たり面積"/>
        <xdr:cNvSpPr txBox="1"/>
      </xdr:nvSpPr>
      <xdr:spPr>
        <a:xfrm>
          <a:off x="18421350" y="18307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類似団体と比較して有形固定資産減価償却率が高くなっている施設は、道路、橋りょう・トンネル、公営住宅、学校施設、公民館である。橋りょう・トンネルについては、平成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年度～令和元年度に橋梁長寿命化修繕計画を約</a:t>
          </a:r>
          <a:r>
            <a:rPr kumimoji="1" lang="en-US" altLang="ja-JP" sz="1300">
              <a:latin typeface="ＭＳ Ｐゴシック"/>
              <a:ea typeface="ＭＳ Ｐゴシック"/>
            </a:rPr>
            <a:t>300</a:t>
          </a:r>
          <a:r>
            <a:rPr kumimoji="1" lang="ja-JP" altLang="en-US" sz="1300">
              <a:latin typeface="ＭＳ Ｐゴシック"/>
              <a:ea typeface="ＭＳ Ｐゴシック"/>
            </a:rPr>
            <a:t>橋分作成、令和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年度にトンネル維持管理計画を作成し、計画的かつ予防的な修繕対策を実施している。公営住宅については、今後、</a:t>
          </a:r>
          <a:r>
            <a:rPr kumimoji="1" lang="en-US" altLang="ja-JP" sz="1300">
              <a:latin typeface="ＭＳ Ｐゴシック"/>
              <a:ea typeface="ＭＳ Ｐゴシック"/>
            </a:rPr>
            <a:t>S49</a:t>
          </a:r>
          <a:r>
            <a:rPr kumimoji="1" lang="ja-JP" altLang="en-US" sz="1300">
              <a:latin typeface="ＭＳ Ｐゴシック"/>
              <a:ea typeface="ＭＳ Ｐゴシック"/>
            </a:rPr>
            <a:t>年建築の下有実住宅（戸建て）</a:t>
          </a:r>
          <a:r>
            <a:rPr kumimoji="1" lang="en-US" altLang="ja-JP" sz="1300">
              <a:latin typeface="ＭＳ Ｐゴシック"/>
              <a:ea typeface="ＭＳ Ｐゴシック"/>
            </a:rPr>
            <a:t>15</a:t>
          </a:r>
          <a:r>
            <a:rPr kumimoji="1" lang="ja-JP" altLang="en-US" sz="1300">
              <a:latin typeface="ＭＳ Ｐゴシック"/>
              <a:ea typeface="ＭＳ Ｐゴシック"/>
            </a:rPr>
            <a:t>棟分の除却を検討している。公民館については、令和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仁淀川町中央公民館耐震改修事業を実施し、仁淀川町交流センターとして整備した。学校施設は小中学校の統合計画を進めている。特に低くなっている施設は、認定こども園・幼稚園・保育所である。令和</a:t>
          </a:r>
          <a:r>
            <a:rPr kumimoji="1" lang="en-US" altLang="ja-JP" sz="1300">
              <a:latin typeface="ＭＳ Ｐゴシック"/>
              <a:ea typeface="ＭＳ Ｐゴシック"/>
            </a:rPr>
            <a:t>3</a:t>
          </a:r>
          <a:r>
            <a:rPr kumimoji="1" lang="ja-JP" altLang="en-US" sz="1300">
              <a:latin typeface="ＭＳ Ｐゴシック"/>
              <a:ea typeface="ＭＳ Ｐゴシック"/>
            </a:rPr>
            <a:t>年度に池川認定こども園を新しく設置した。</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4,795
4,764
333.00
7,279,521
6,787,780
402,012
4,467,313
5,588,228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57" name="テキスト ボックス 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59" name="テキスト ボックス 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61" name="テキスト ボックス 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65" name="テキスト ボックス 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69" name="テキスト ボックス 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71" name="テキスト ボックス 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93345</xdr:rowOff>
    </xdr:from>
    <xdr:to>
      <xdr:col>24</xdr:col>
      <xdr:colOff>62865</xdr:colOff>
      <xdr:row>64</xdr:row>
      <xdr:rowOff>130810</xdr:rowOff>
    </xdr:to>
    <xdr:cxnSp macro="">
      <xdr:nvCxnSpPr>
        <xdr:cNvPr id="74" name="直線コネクタ 73"/>
        <xdr:cNvCxnSpPr/>
      </xdr:nvCxnSpPr>
      <xdr:spPr>
        <a:xfrm flipV="1">
          <a:off x="4634865" y="9694545"/>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8445"/>
    <xdr:sp macro="" textlink="">
      <xdr:nvSpPr>
        <xdr:cNvPr id="75"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40640</xdr:rowOff>
    </xdr:from>
    <xdr:ext cx="405130" cy="258445"/>
    <xdr:sp macro="" textlink="">
      <xdr:nvSpPr>
        <xdr:cNvPr id="77" name="【体育館・プール】&#10;有形固定資産減価償却率最大値テキスト"/>
        <xdr:cNvSpPr txBox="1"/>
      </xdr:nvSpPr>
      <xdr:spPr>
        <a:xfrm>
          <a:off x="4673600" y="9470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93345</xdr:rowOff>
    </xdr:from>
    <xdr:to>
      <xdr:col>24</xdr:col>
      <xdr:colOff>152400</xdr:colOff>
      <xdr:row>56</xdr:row>
      <xdr:rowOff>93345</xdr:rowOff>
    </xdr:to>
    <xdr:cxnSp macro="">
      <xdr:nvCxnSpPr>
        <xdr:cNvPr id="78" name="直線コネクタ 77"/>
        <xdr:cNvCxnSpPr/>
      </xdr:nvCxnSpPr>
      <xdr:spPr>
        <a:xfrm>
          <a:off x="4546600" y="969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48895</xdr:rowOff>
    </xdr:from>
    <xdr:ext cx="405130" cy="259080"/>
    <xdr:sp macro="" textlink="">
      <xdr:nvSpPr>
        <xdr:cNvPr id="79" name="【体育館・プール】&#10;有形固定資産減価償却率平均値テキスト"/>
        <xdr:cNvSpPr txBox="1"/>
      </xdr:nvSpPr>
      <xdr:spPr>
        <a:xfrm>
          <a:off x="4673600" y="10335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26035</xdr:rowOff>
    </xdr:from>
    <xdr:to>
      <xdr:col>24</xdr:col>
      <xdr:colOff>114300</xdr:colOff>
      <xdr:row>61</xdr:row>
      <xdr:rowOff>127635</xdr:rowOff>
    </xdr:to>
    <xdr:sp macro="" textlink="">
      <xdr:nvSpPr>
        <xdr:cNvPr id="80" name="フローチャート: 判断 79"/>
        <xdr:cNvSpPr/>
      </xdr:nvSpPr>
      <xdr:spPr>
        <a:xfrm>
          <a:off x="45847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149860</xdr:rowOff>
    </xdr:from>
    <xdr:to>
      <xdr:col>20</xdr:col>
      <xdr:colOff>38100</xdr:colOff>
      <xdr:row>61</xdr:row>
      <xdr:rowOff>80010</xdr:rowOff>
    </xdr:to>
    <xdr:sp macro="" textlink="">
      <xdr:nvSpPr>
        <xdr:cNvPr id="81" name="フローチャート: 判断 80"/>
        <xdr:cNvSpPr/>
      </xdr:nvSpPr>
      <xdr:spPr>
        <a:xfrm>
          <a:off x="3746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xdr:rowOff>
    </xdr:from>
    <xdr:to>
      <xdr:col>15</xdr:col>
      <xdr:colOff>101600</xdr:colOff>
      <xdr:row>60</xdr:row>
      <xdr:rowOff>106045</xdr:rowOff>
    </xdr:to>
    <xdr:sp macro="" textlink="">
      <xdr:nvSpPr>
        <xdr:cNvPr id="82" name="フローチャート: 判断 81"/>
        <xdr:cNvSpPr/>
      </xdr:nvSpPr>
      <xdr:spPr>
        <a:xfrm>
          <a:off x="2857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111125</xdr:rowOff>
    </xdr:from>
    <xdr:to>
      <xdr:col>10</xdr:col>
      <xdr:colOff>165100</xdr:colOff>
      <xdr:row>62</xdr:row>
      <xdr:rowOff>41275</xdr:rowOff>
    </xdr:to>
    <xdr:sp macro="" textlink="">
      <xdr:nvSpPr>
        <xdr:cNvPr id="83" name="フローチャート: 判断 82"/>
        <xdr:cNvSpPr/>
      </xdr:nvSpPr>
      <xdr:spPr>
        <a:xfrm>
          <a:off x="1968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58420</xdr:rowOff>
    </xdr:from>
    <xdr:to>
      <xdr:col>6</xdr:col>
      <xdr:colOff>38100</xdr:colOff>
      <xdr:row>61</xdr:row>
      <xdr:rowOff>160020</xdr:rowOff>
    </xdr:to>
    <xdr:sp macro="" textlink="">
      <xdr:nvSpPr>
        <xdr:cNvPr id="84" name="フローチャート: 判断 83"/>
        <xdr:cNvSpPr/>
      </xdr:nvSpPr>
      <xdr:spPr>
        <a:xfrm>
          <a:off x="10795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85" name="テキスト ボックス 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86" name="テキスト ボックス 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87" name="テキスト ボックス 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88" name="テキスト ボックス 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89" name="テキスト ボックス 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64</xdr:row>
      <xdr:rowOff>68580</xdr:rowOff>
    </xdr:from>
    <xdr:to>
      <xdr:col>24</xdr:col>
      <xdr:colOff>114300</xdr:colOff>
      <xdr:row>64</xdr:row>
      <xdr:rowOff>170180</xdr:rowOff>
    </xdr:to>
    <xdr:sp macro="" textlink="">
      <xdr:nvSpPr>
        <xdr:cNvPr id="90" name="楕円 89"/>
        <xdr:cNvSpPr/>
      </xdr:nvSpPr>
      <xdr:spPr>
        <a:xfrm>
          <a:off x="4584700" y="110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154940</xdr:rowOff>
    </xdr:from>
    <xdr:ext cx="405130" cy="258445"/>
    <xdr:sp macro="" textlink="">
      <xdr:nvSpPr>
        <xdr:cNvPr id="91" name="【体育館・プール】&#10;有形固定資産減価償却率該当値テキスト"/>
        <xdr:cNvSpPr txBox="1"/>
      </xdr:nvSpPr>
      <xdr:spPr>
        <a:xfrm>
          <a:off x="4673600" y="10956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64</xdr:row>
      <xdr:rowOff>40640</xdr:rowOff>
    </xdr:from>
    <xdr:to>
      <xdr:col>20</xdr:col>
      <xdr:colOff>38100</xdr:colOff>
      <xdr:row>64</xdr:row>
      <xdr:rowOff>142240</xdr:rowOff>
    </xdr:to>
    <xdr:sp macro="" textlink="">
      <xdr:nvSpPr>
        <xdr:cNvPr id="92" name="楕円 91"/>
        <xdr:cNvSpPr/>
      </xdr:nvSpPr>
      <xdr:spPr>
        <a:xfrm>
          <a:off x="37465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91440</xdr:rowOff>
    </xdr:from>
    <xdr:to>
      <xdr:col>24</xdr:col>
      <xdr:colOff>63500</xdr:colOff>
      <xdr:row>64</xdr:row>
      <xdr:rowOff>119380</xdr:rowOff>
    </xdr:to>
    <xdr:cxnSp macro="">
      <xdr:nvCxnSpPr>
        <xdr:cNvPr id="93" name="直線コネクタ 92"/>
        <xdr:cNvCxnSpPr/>
      </xdr:nvCxnSpPr>
      <xdr:spPr>
        <a:xfrm>
          <a:off x="3797300" y="110642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171450</xdr:rowOff>
    </xdr:from>
    <xdr:to>
      <xdr:col>15</xdr:col>
      <xdr:colOff>101600</xdr:colOff>
      <xdr:row>64</xdr:row>
      <xdr:rowOff>101600</xdr:rowOff>
    </xdr:to>
    <xdr:sp macro="" textlink="">
      <xdr:nvSpPr>
        <xdr:cNvPr id="94" name="楕円 93"/>
        <xdr:cNvSpPr/>
      </xdr:nvSpPr>
      <xdr:spPr>
        <a:xfrm>
          <a:off x="2857500" y="109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50800</xdr:rowOff>
    </xdr:from>
    <xdr:to>
      <xdr:col>19</xdr:col>
      <xdr:colOff>177800</xdr:colOff>
      <xdr:row>64</xdr:row>
      <xdr:rowOff>91440</xdr:rowOff>
    </xdr:to>
    <xdr:cxnSp macro="">
      <xdr:nvCxnSpPr>
        <xdr:cNvPr id="95" name="直線コネクタ 94"/>
        <xdr:cNvCxnSpPr/>
      </xdr:nvCxnSpPr>
      <xdr:spPr>
        <a:xfrm>
          <a:off x="2908300" y="110236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143510</xdr:rowOff>
    </xdr:from>
    <xdr:to>
      <xdr:col>10</xdr:col>
      <xdr:colOff>165100</xdr:colOff>
      <xdr:row>64</xdr:row>
      <xdr:rowOff>73660</xdr:rowOff>
    </xdr:to>
    <xdr:sp macro="" textlink="">
      <xdr:nvSpPr>
        <xdr:cNvPr id="96" name="楕円 95"/>
        <xdr:cNvSpPr/>
      </xdr:nvSpPr>
      <xdr:spPr>
        <a:xfrm>
          <a:off x="1968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22860</xdr:rowOff>
    </xdr:from>
    <xdr:to>
      <xdr:col>15</xdr:col>
      <xdr:colOff>50800</xdr:colOff>
      <xdr:row>64</xdr:row>
      <xdr:rowOff>50800</xdr:rowOff>
    </xdr:to>
    <xdr:cxnSp macro="">
      <xdr:nvCxnSpPr>
        <xdr:cNvPr id="97" name="直線コネクタ 96"/>
        <xdr:cNvCxnSpPr/>
      </xdr:nvCxnSpPr>
      <xdr:spPr>
        <a:xfrm>
          <a:off x="2019300" y="109956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115570</xdr:rowOff>
    </xdr:from>
    <xdr:to>
      <xdr:col>6</xdr:col>
      <xdr:colOff>38100</xdr:colOff>
      <xdr:row>64</xdr:row>
      <xdr:rowOff>45720</xdr:rowOff>
    </xdr:to>
    <xdr:sp macro="" textlink="">
      <xdr:nvSpPr>
        <xdr:cNvPr id="98" name="楕円 97"/>
        <xdr:cNvSpPr/>
      </xdr:nvSpPr>
      <xdr:spPr>
        <a:xfrm>
          <a:off x="10795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166370</xdr:rowOff>
    </xdr:from>
    <xdr:to>
      <xdr:col>10</xdr:col>
      <xdr:colOff>114300</xdr:colOff>
      <xdr:row>64</xdr:row>
      <xdr:rowOff>22860</xdr:rowOff>
    </xdr:to>
    <xdr:cxnSp macro="">
      <xdr:nvCxnSpPr>
        <xdr:cNvPr id="99" name="直線コネクタ 98"/>
        <xdr:cNvCxnSpPr/>
      </xdr:nvCxnSpPr>
      <xdr:spPr>
        <a:xfrm>
          <a:off x="1130300" y="109677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96520</xdr:rowOff>
    </xdr:from>
    <xdr:ext cx="405130" cy="259080"/>
    <xdr:sp macro="" textlink="">
      <xdr:nvSpPr>
        <xdr:cNvPr id="100" name="n_1aveValue【体育館・プール】&#10;有形固定資産減価償却率"/>
        <xdr:cNvSpPr txBox="1"/>
      </xdr:nvSpPr>
      <xdr:spPr>
        <a:xfrm>
          <a:off x="3582035" y="10212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122555</xdr:rowOff>
    </xdr:from>
    <xdr:ext cx="404495" cy="258445"/>
    <xdr:sp macro="" textlink="">
      <xdr:nvSpPr>
        <xdr:cNvPr id="101" name="n_2aveValue【体育館・プール】&#10;有形固定資産減価償却率"/>
        <xdr:cNvSpPr txBox="1"/>
      </xdr:nvSpPr>
      <xdr:spPr>
        <a:xfrm>
          <a:off x="2705735" y="10066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57785</xdr:rowOff>
    </xdr:from>
    <xdr:ext cx="404495" cy="259080"/>
    <xdr:sp macro="" textlink="">
      <xdr:nvSpPr>
        <xdr:cNvPr id="102" name="n_3aveValue【体育館・プール】&#10;有形固定資産減価償却率"/>
        <xdr:cNvSpPr txBox="1"/>
      </xdr:nvSpPr>
      <xdr:spPr>
        <a:xfrm>
          <a:off x="1816735" y="10344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5080</xdr:rowOff>
    </xdr:from>
    <xdr:ext cx="404495" cy="259080"/>
    <xdr:sp macro="" textlink="">
      <xdr:nvSpPr>
        <xdr:cNvPr id="103" name="n_4aveValue【体育館・プール】&#10;有形固定資産減価償却率"/>
        <xdr:cNvSpPr txBox="1"/>
      </xdr:nvSpPr>
      <xdr:spPr>
        <a:xfrm>
          <a:off x="927735" y="10292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133350</xdr:rowOff>
    </xdr:from>
    <xdr:ext cx="405130" cy="258445"/>
    <xdr:sp macro="" textlink="">
      <xdr:nvSpPr>
        <xdr:cNvPr id="104" name="n_1mainValue【体育館・プール】&#10;有形固定資産減価償却率"/>
        <xdr:cNvSpPr txBox="1"/>
      </xdr:nvSpPr>
      <xdr:spPr>
        <a:xfrm>
          <a:off x="3582035" y="111061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92710</xdr:rowOff>
    </xdr:from>
    <xdr:ext cx="404495" cy="259080"/>
    <xdr:sp macro="" textlink="">
      <xdr:nvSpPr>
        <xdr:cNvPr id="105" name="n_2mainValue【体育館・プール】&#10;有形固定資産減価償却率"/>
        <xdr:cNvSpPr txBox="1"/>
      </xdr:nvSpPr>
      <xdr:spPr>
        <a:xfrm>
          <a:off x="2705735" y="11065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64770</xdr:rowOff>
    </xdr:from>
    <xdr:ext cx="404495" cy="258445"/>
    <xdr:sp macro="" textlink="">
      <xdr:nvSpPr>
        <xdr:cNvPr id="106" name="n_3mainValue【体育館・プール】&#10;有形固定資産減価償却率"/>
        <xdr:cNvSpPr txBox="1"/>
      </xdr:nvSpPr>
      <xdr:spPr>
        <a:xfrm>
          <a:off x="1816735" y="110375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36830</xdr:rowOff>
    </xdr:from>
    <xdr:ext cx="404495" cy="259080"/>
    <xdr:sp macro="" textlink="">
      <xdr:nvSpPr>
        <xdr:cNvPr id="107" name="n_4mainValue【体育館・プール】&#10;有形固定資産減価償却率"/>
        <xdr:cNvSpPr txBox="1"/>
      </xdr:nvSpPr>
      <xdr:spPr>
        <a:xfrm>
          <a:off x="927735" y="11009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116" name="テキスト ボックス 1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119" name="テキスト ボックス 118"/>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121" name="テキスト ボックス 120"/>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123" name="テキスト ボックス 122"/>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125" name="テキスト ボックス 124"/>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127" name="テキスト ボックス 126"/>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129" name="テキスト ボックス 128"/>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102235</xdr:rowOff>
    </xdr:from>
    <xdr:to>
      <xdr:col>54</xdr:col>
      <xdr:colOff>189865</xdr:colOff>
      <xdr:row>64</xdr:row>
      <xdr:rowOff>23495</xdr:rowOff>
    </xdr:to>
    <xdr:cxnSp macro="">
      <xdr:nvCxnSpPr>
        <xdr:cNvPr id="131" name="直線コネクタ 130"/>
        <xdr:cNvCxnSpPr/>
      </xdr:nvCxnSpPr>
      <xdr:spPr>
        <a:xfrm flipV="1">
          <a:off x="10476865" y="970343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27305</xdr:rowOff>
    </xdr:from>
    <xdr:ext cx="469900" cy="259080"/>
    <xdr:sp macro="" textlink="">
      <xdr:nvSpPr>
        <xdr:cNvPr id="132" name="【体育館・プール】&#10;一人当たり面積最小値テキスト"/>
        <xdr:cNvSpPr txBox="1"/>
      </xdr:nvSpPr>
      <xdr:spPr>
        <a:xfrm>
          <a:off x="10515600" y="11000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23495</xdr:rowOff>
    </xdr:from>
    <xdr:to>
      <xdr:col>55</xdr:col>
      <xdr:colOff>88900</xdr:colOff>
      <xdr:row>64</xdr:row>
      <xdr:rowOff>23495</xdr:rowOff>
    </xdr:to>
    <xdr:cxnSp macro="">
      <xdr:nvCxnSpPr>
        <xdr:cNvPr id="133" name="直線コネクタ 132"/>
        <xdr:cNvCxnSpPr/>
      </xdr:nvCxnSpPr>
      <xdr:spPr>
        <a:xfrm>
          <a:off x="10388600" y="1099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48895</xdr:rowOff>
    </xdr:from>
    <xdr:ext cx="469900" cy="259080"/>
    <xdr:sp macro="" textlink="">
      <xdr:nvSpPr>
        <xdr:cNvPr id="134" name="【体育館・プール】&#10;一人当たり面積最大値テキスト"/>
        <xdr:cNvSpPr txBox="1"/>
      </xdr:nvSpPr>
      <xdr:spPr>
        <a:xfrm>
          <a:off x="10515600" y="9478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3.532</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102235</xdr:rowOff>
    </xdr:from>
    <xdr:to>
      <xdr:col>55</xdr:col>
      <xdr:colOff>88900</xdr:colOff>
      <xdr:row>56</xdr:row>
      <xdr:rowOff>102235</xdr:rowOff>
    </xdr:to>
    <xdr:cxnSp macro="">
      <xdr:nvCxnSpPr>
        <xdr:cNvPr id="135" name="直線コネクタ 134"/>
        <xdr:cNvCxnSpPr/>
      </xdr:nvCxnSpPr>
      <xdr:spPr>
        <a:xfrm>
          <a:off x="10388600" y="970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13335</xdr:rowOff>
    </xdr:from>
    <xdr:ext cx="469900" cy="259080"/>
    <xdr:sp macro="" textlink="">
      <xdr:nvSpPr>
        <xdr:cNvPr id="136" name="【体育館・プール】&#10;一人当たり面積平均値テキスト"/>
        <xdr:cNvSpPr txBox="1"/>
      </xdr:nvSpPr>
      <xdr:spPr>
        <a:xfrm>
          <a:off x="10515600" y="10471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161925</xdr:rowOff>
    </xdr:from>
    <xdr:to>
      <xdr:col>55</xdr:col>
      <xdr:colOff>50800</xdr:colOff>
      <xdr:row>62</xdr:row>
      <xdr:rowOff>92075</xdr:rowOff>
    </xdr:to>
    <xdr:sp macro="" textlink="">
      <xdr:nvSpPr>
        <xdr:cNvPr id="137" name="フローチャート: 判断 136"/>
        <xdr:cNvSpPr/>
      </xdr:nvSpPr>
      <xdr:spPr>
        <a:xfrm>
          <a:off x="10426700" y="1062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138" name="フローチャート: 判断 137"/>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158115</xdr:rowOff>
    </xdr:from>
    <xdr:to>
      <xdr:col>46</xdr:col>
      <xdr:colOff>38100</xdr:colOff>
      <xdr:row>62</xdr:row>
      <xdr:rowOff>88265</xdr:rowOff>
    </xdr:to>
    <xdr:sp macro="" textlink="">
      <xdr:nvSpPr>
        <xdr:cNvPr id="139" name="フローチャート: 判断 138"/>
        <xdr:cNvSpPr/>
      </xdr:nvSpPr>
      <xdr:spPr>
        <a:xfrm>
          <a:off x="8699500" y="1061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148590</xdr:rowOff>
    </xdr:from>
    <xdr:to>
      <xdr:col>41</xdr:col>
      <xdr:colOff>101600</xdr:colOff>
      <xdr:row>63</xdr:row>
      <xdr:rowOff>78740</xdr:rowOff>
    </xdr:to>
    <xdr:sp macro="" textlink="">
      <xdr:nvSpPr>
        <xdr:cNvPr id="140" name="フローチャート: 判断 139"/>
        <xdr:cNvSpPr/>
      </xdr:nvSpPr>
      <xdr:spPr>
        <a:xfrm>
          <a:off x="7810500" y="1077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161290</xdr:rowOff>
    </xdr:from>
    <xdr:to>
      <xdr:col>36</xdr:col>
      <xdr:colOff>165100</xdr:colOff>
      <xdr:row>63</xdr:row>
      <xdr:rowOff>91440</xdr:rowOff>
    </xdr:to>
    <xdr:sp macro="" textlink="">
      <xdr:nvSpPr>
        <xdr:cNvPr id="141" name="フローチャート: 判断 140"/>
        <xdr:cNvSpPr/>
      </xdr:nvSpPr>
      <xdr:spPr>
        <a:xfrm>
          <a:off x="69215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142" name="テキスト ボックス 14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143" name="テキスト ボックス 142"/>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144" name="テキスト ボックス 143"/>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145" name="テキスト ボックス 144"/>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146" name="テキスト ボックス 145"/>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147" name="楕円 146"/>
        <xdr:cNvSpPr/>
      </xdr:nvSpPr>
      <xdr:spPr>
        <a:xfrm>
          <a:off x="10426700" y="10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121920</xdr:rowOff>
    </xdr:from>
    <xdr:ext cx="469900" cy="258445"/>
    <xdr:sp macro="" textlink="">
      <xdr:nvSpPr>
        <xdr:cNvPr id="148" name="【体育館・プール】&#10;一人当たり面積該当値テキスト"/>
        <xdr:cNvSpPr txBox="1"/>
      </xdr:nvSpPr>
      <xdr:spPr>
        <a:xfrm>
          <a:off x="10515600" y="10751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41275</xdr:rowOff>
    </xdr:from>
    <xdr:to>
      <xdr:col>50</xdr:col>
      <xdr:colOff>165100</xdr:colOff>
      <xdr:row>63</xdr:row>
      <xdr:rowOff>143510</xdr:rowOff>
    </xdr:to>
    <xdr:sp macro="" textlink="">
      <xdr:nvSpPr>
        <xdr:cNvPr id="149" name="楕円 148"/>
        <xdr:cNvSpPr/>
      </xdr:nvSpPr>
      <xdr:spPr>
        <a:xfrm>
          <a:off x="9588500" y="10842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86360</xdr:rowOff>
    </xdr:from>
    <xdr:to>
      <xdr:col>55</xdr:col>
      <xdr:colOff>0</xdr:colOff>
      <xdr:row>63</xdr:row>
      <xdr:rowOff>92075</xdr:rowOff>
    </xdr:to>
    <xdr:cxnSp macro="">
      <xdr:nvCxnSpPr>
        <xdr:cNvPr id="150" name="直線コネクタ 149"/>
        <xdr:cNvCxnSpPr/>
      </xdr:nvCxnSpPr>
      <xdr:spPr>
        <a:xfrm flipV="1">
          <a:off x="9639300" y="1088771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45085</xdr:rowOff>
    </xdr:from>
    <xdr:to>
      <xdr:col>46</xdr:col>
      <xdr:colOff>38100</xdr:colOff>
      <xdr:row>63</xdr:row>
      <xdr:rowOff>146685</xdr:rowOff>
    </xdr:to>
    <xdr:sp macro="" textlink="">
      <xdr:nvSpPr>
        <xdr:cNvPr id="151" name="楕円 150"/>
        <xdr:cNvSpPr/>
      </xdr:nvSpPr>
      <xdr:spPr>
        <a:xfrm>
          <a:off x="86995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92075</xdr:rowOff>
    </xdr:from>
    <xdr:to>
      <xdr:col>50</xdr:col>
      <xdr:colOff>114300</xdr:colOff>
      <xdr:row>63</xdr:row>
      <xdr:rowOff>95885</xdr:rowOff>
    </xdr:to>
    <xdr:cxnSp macro="">
      <xdr:nvCxnSpPr>
        <xdr:cNvPr id="152" name="直線コネクタ 151"/>
        <xdr:cNvCxnSpPr/>
      </xdr:nvCxnSpPr>
      <xdr:spPr>
        <a:xfrm flipV="1">
          <a:off x="8750300" y="108934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48895</xdr:rowOff>
    </xdr:from>
    <xdr:to>
      <xdr:col>41</xdr:col>
      <xdr:colOff>101600</xdr:colOff>
      <xdr:row>63</xdr:row>
      <xdr:rowOff>150495</xdr:rowOff>
    </xdr:to>
    <xdr:sp macro="" textlink="">
      <xdr:nvSpPr>
        <xdr:cNvPr id="153" name="楕円 152"/>
        <xdr:cNvSpPr/>
      </xdr:nvSpPr>
      <xdr:spPr>
        <a:xfrm>
          <a:off x="78105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95885</xdr:rowOff>
    </xdr:from>
    <xdr:to>
      <xdr:col>45</xdr:col>
      <xdr:colOff>177800</xdr:colOff>
      <xdr:row>63</xdr:row>
      <xdr:rowOff>99695</xdr:rowOff>
    </xdr:to>
    <xdr:cxnSp macro="">
      <xdr:nvCxnSpPr>
        <xdr:cNvPr id="154" name="直線コネクタ 153"/>
        <xdr:cNvCxnSpPr/>
      </xdr:nvCxnSpPr>
      <xdr:spPr>
        <a:xfrm flipV="1">
          <a:off x="7861300" y="108972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52705</xdr:rowOff>
    </xdr:from>
    <xdr:to>
      <xdr:col>36</xdr:col>
      <xdr:colOff>165100</xdr:colOff>
      <xdr:row>63</xdr:row>
      <xdr:rowOff>154940</xdr:rowOff>
    </xdr:to>
    <xdr:sp macro="" textlink="">
      <xdr:nvSpPr>
        <xdr:cNvPr id="155" name="楕円 154"/>
        <xdr:cNvSpPr/>
      </xdr:nvSpPr>
      <xdr:spPr>
        <a:xfrm>
          <a:off x="6921500" y="10854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99695</xdr:rowOff>
    </xdr:from>
    <xdr:to>
      <xdr:col>41</xdr:col>
      <xdr:colOff>50800</xdr:colOff>
      <xdr:row>63</xdr:row>
      <xdr:rowOff>103505</xdr:rowOff>
    </xdr:to>
    <xdr:cxnSp macro="">
      <xdr:nvCxnSpPr>
        <xdr:cNvPr id="156" name="直線コネクタ 155"/>
        <xdr:cNvCxnSpPr/>
      </xdr:nvCxnSpPr>
      <xdr:spPr>
        <a:xfrm flipV="1">
          <a:off x="6972300" y="109010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127000</xdr:rowOff>
    </xdr:from>
    <xdr:ext cx="469900" cy="259080"/>
    <xdr:sp macro="" textlink="">
      <xdr:nvSpPr>
        <xdr:cNvPr id="157" name="n_1aveValue【体育館・プール】&#10;一人当たり面積"/>
        <xdr:cNvSpPr txBox="1"/>
      </xdr:nvSpPr>
      <xdr:spPr>
        <a:xfrm>
          <a:off x="9391650" y="1041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104775</xdr:rowOff>
    </xdr:from>
    <xdr:ext cx="469265" cy="259080"/>
    <xdr:sp macro="" textlink="">
      <xdr:nvSpPr>
        <xdr:cNvPr id="158" name="n_2aveValue【体育館・プール】&#10;一人当たり面積"/>
        <xdr:cNvSpPr txBox="1"/>
      </xdr:nvSpPr>
      <xdr:spPr>
        <a:xfrm>
          <a:off x="8515350" y="10391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95250</xdr:rowOff>
    </xdr:from>
    <xdr:ext cx="469265" cy="259080"/>
    <xdr:sp macro="" textlink="">
      <xdr:nvSpPr>
        <xdr:cNvPr id="159" name="n_3aveValue【体育館・プール】&#10;一人当たり面積"/>
        <xdr:cNvSpPr txBox="1"/>
      </xdr:nvSpPr>
      <xdr:spPr>
        <a:xfrm>
          <a:off x="7626350" y="10553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107950</xdr:rowOff>
    </xdr:from>
    <xdr:ext cx="469265" cy="259080"/>
    <xdr:sp macro="" textlink="">
      <xdr:nvSpPr>
        <xdr:cNvPr id="160" name="n_4aveValue【体育館・プール】&#10;一人当たり面積"/>
        <xdr:cNvSpPr txBox="1"/>
      </xdr:nvSpPr>
      <xdr:spPr>
        <a:xfrm>
          <a:off x="6737350" y="10566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133985</xdr:rowOff>
    </xdr:from>
    <xdr:ext cx="469900" cy="258445"/>
    <xdr:sp macro="" textlink="">
      <xdr:nvSpPr>
        <xdr:cNvPr id="161" name="n_1mainValue【体育館・プール】&#10;一人当たり面積"/>
        <xdr:cNvSpPr txBox="1"/>
      </xdr:nvSpPr>
      <xdr:spPr>
        <a:xfrm>
          <a:off x="9391650" y="1093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137795</xdr:rowOff>
    </xdr:from>
    <xdr:ext cx="469265" cy="259080"/>
    <xdr:sp macro="" textlink="">
      <xdr:nvSpPr>
        <xdr:cNvPr id="162" name="n_2mainValue【体育館・プール】&#10;一人当たり面積"/>
        <xdr:cNvSpPr txBox="1"/>
      </xdr:nvSpPr>
      <xdr:spPr>
        <a:xfrm>
          <a:off x="8515350" y="10939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141605</xdr:rowOff>
    </xdr:from>
    <xdr:ext cx="469265" cy="259080"/>
    <xdr:sp macro="" textlink="">
      <xdr:nvSpPr>
        <xdr:cNvPr id="163" name="n_3mainValue【体育館・プール】&#10;一人当たり面積"/>
        <xdr:cNvSpPr txBox="1"/>
      </xdr:nvSpPr>
      <xdr:spPr>
        <a:xfrm>
          <a:off x="7626350" y="1094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145415</xdr:rowOff>
    </xdr:from>
    <xdr:ext cx="469265" cy="258445"/>
    <xdr:sp macro="" textlink="">
      <xdr:nvSpPr>
        <xdr:cNvPr id="164" name="n_4mainValue【体育館・プール】&#10;一人当たり面積"/>
        <xdr:cNvSpPr txBox="1"/>
      </xdr:nvSpPr>
      <xdr:spPr>
        <a:xfrm>
          <a:off x="6737350" y="10946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173" name="テキスト ボックス 1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175" name="テキスト ボックス 1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177" name="テキスト ボックス 176"/>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79" name="テキスト ボックス 1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81" name="テキスト ボックス 1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183" name="テキスト ボックス 182"/>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185" name="テキスト ボックス 1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187" name="テキスト ボックス 186"/>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189" name="直線コネクタ 188"/>
        <xdr:cNvCxnSpPr/>
      </xdr:nvCxnSpPr>
      <xdr:spPr>
        <a:xfrm flipV="1">
          <a:off x="4634865" y="13237845"/>
          <a:ext cx="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190"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154940</xdr:rowOff>
    </xdr:from>
    <xdr:ext cx="405130" cy="258445"/>
    <xdr:sp macro="" textlink="">
      <xdr:nvSpPr>
        <xdr:cNvPr id="192" name="【福祉施設】&#10;有形固定資産減価償却率最大値テキスト"/>
        <xdr:cNvSpPr txBox="1"/>
      </xdr:nvSpPr>
      <xdr:spPr>
        <a:xfrm>
          <a:off x="4673600" y="13013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193" name="直線コネクタ 192"/>
        <xdr:cNvCxnSpPr/>
      </xdr:nvCxnSpPr>
      <xdr:spPr>
        <a:xfrm>
          <a:off x="4546600" y="13237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139065</xdr:rowOff>
    </xdr:from>
    <xdr:ext cx="405130" cy="259080"/>
    <xdr:sp macro="" textlink="">
      <xdr:nvSpPr>
        <xdr:cNvPr id="194" name="【福祉施設】&#10;有形固定資産減価償却率平均値テキスト"/>
        <xdr:cNvSpPr txBox="1"/>
      </xdr:nvSpPr>
      <xdr:spPr>
        <a:xfrm>
          <a:off x="4673600" y="138550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195" name="フローチャート: 判断 194"/>
        <xdr:cNvSpPr/>
      </xdr:nvSpPr>
      <xdr:spPr>
        <a:xfrm>
          <a:off x="45847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196" name="フローチャート: 判断 195"/>
        <xdr:cNvSpPr/>
      </xdr:nvSpPr>
      <xdr:spPr>
        <a:xfrm>
          <a:off x="3746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164465</xdr:rowOff>
    </xdr:from>
    <xdr:to>
      <xdr:col>15</xdr:col>
      <xdr:colOff>101600</xdr:colOff>
      <xdr:row>81</xdr:row>
      <xdr:rowOff>94615</xdr:rowOff>
    </xdr:to>
    <xdr:sp macro="" textlink="">
      <xdr:nvSpPr>
        <xdr:cNvPr id="197" name="フローチャート: 判断 196"/>
        <xdr:cNvSpPr/>
      </xdr:nvSpPr>
      <xdr:spPr>
        <a:xfrm>
          <a:off x="28575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133985</xdr:rowOff>
    </xdr:from>
    <xdr:to>
      <xdr:col>10</xdr:col>
      <xdr:colOff>165100</xdr:colOff>
      <xdr:row>82</xdr:row>
      <xdr:rowOff>64135</xdr:rowOff>
    </xdr:to>
    <xdr:sp macro="" textlink="">
      <xdr:nvSpPr>
        <xdr:cNvPr id="198" name="フローチャート: 判断 197"/>
        <xdr:cNvSpPr/>
      </xdr:nvSpPr>
      <xdr:spPr>
        <a:xfrm>
          <a:off x="1968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00" name="テキスト ボックス 1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01" name="テキスト ボックス 2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02" name="テキスト ボックス 2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03" name="テキスト ボックス 2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04" name="テキスト ボックス 2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15875</xdr:rowOff>
    </xdr:from>
    <xdr:to>
      <xdr:col>24</xdr:col>
      <xdr:colOff>114300</xdr:colOff>
      <xdr:row>80</xdr:row>
      <xdr:rowOff>117475</xdr:rowOff>
    </xdr:to>
    <xdr:sp macro="" textlink="">
      <xdr:nvSpPr>
        <xdr:cNvPr id="205" name="楕円 204"/>
        <xdr:cNvSpPr/>
      </xdr:nvSpPr>
      <xdr:spPr>
        <a:xfrm>
          <a:off x="45847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38735</xdr:rowOff>
    </xdr:from>
    <xdr:ext cx="405130" cy="259080"/>
    <xdr:sp macro="" textlink="">
      <xdr:nvSpPr>
        <xdr:cNvPr id="206" name="【福祉施設】&#10;有形固定資産減価償却率該当値テキスト"/>
        <xdr:cNvSpPr txBox="1"/>
      </xdr:nvSpPr>
      <xdr:spPr>
        <a:xfrm>
          <a:off x="4673600" y="13583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207" name="楕円 206"/>
        <xdr:cNvSpPr/>
      </xdr:nvSpPr>
      <xdr:spPr>
        <a:xfrm>
          <a:off x="3746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66675</xdr:rowOff>
    </xdr:from>
    <xdr:to>
      <xdr:col>24</xdr:col>
      <xdr:colOff>63500</xdr:colOff>
      <xdr:row>81</xdr:row>
      <xdr:rowOff>112395</xdr:rowOff>
    </xdr:to>
    <xdr:cxnSp macro="">
      <xdr:nvCxnSpPr>
        <xdr:cNvPr id="208" name="直線コネクタ 207"/>
        <xdr:cNvCxnSpPr/>
      </xdr:nvCxnSpPr>
      <xdr:spPr>
        <a:xfrm flipV="1">
          <a:off x="3797300" y="13782675"/>
          <a:ext cx="8382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xdr:rowOff>
    </xdr:from>
    <xdr:to>
      <xdr:col>15</xdr:col>
      <xdr:colOff>101600</xdr:colOff>
      <xdr:row>81</xdr:row>
      <xdr:rowOff>115570</xdr:rowOff>
    </xdr:to>
    <xdr:sp macro="" textlink="">
      <xdr:nvSpPr>
        <xdr:cNvPr id="209" name="楕円 208"/>
        <xdr:cNvSpPr/>
      </xdr:nvSpPr>
      <xdr:spPr>
        <a:xfrm>
          <a:off x="2857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64770</xdr:rowOff>
    </xdr:from>
    <xdr:to>
      <xdr:col>19</xdr:col>
      <xdr:colOff>177800</xdr:colOff>
      <xdr:row>81</xdr:row>
      <xdr:rowOff>112395</xdr:rowOff>
    </xdr:to>
    <xdr:cxnSp macro="">
      <xdr:nvCxnSpPr>
        <xdr:cNvPr id="210" name="直線コネクタ 209"/>
        <xdr:cNvCxnSpPr/>
      </xdr:nvCxnSpPr>
      <xdr:spPr>
        <a:xfrm>
          <a:off x="2908300" y="139522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211" name="楕円 210"/>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17780</xdr:rowOff>
    </xdr:from>
    <xdr:to>
      <xdr:col>15</xdr:col>
      <xdr:colOff>50800</xdr:colOff>
      <xdr:row>81</xdr:row>
      <xdr:rowOff>64770</xdr:rowOff>
    </xdr:to>
    <xdr:cxnSp macro="">
      <xdr:nvCxnSpPr>
        <xdr:cNvPr id="212" name="直線コネクタ 211"/>
        <xdr:cNvCxnSpPr/>
      </xdr:nvCxnSpPr>
      <xdr:spPr>
        <a:xfrm>
          <a:off x="2019300" y="1390523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213" name="楕円 212"/>
        <xdr:cNvSpPr/>
      </xdr:nvSpPr>
      <xdr:spPr>
        <a:xfrm>
          <a:off x="107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17780</xdr:rowOff>
    </xdr:to>
    <xdr:cxnSp macro="">
      <xdr:nvCxnSpPr>
        <xdr:cNvPr id="214" name="直線コネクタ 213"/>
        <xdr:cNvCxnSpPr/>
      </xdr:nvCxnSpPr>
      <xdr:spPr>
        <a:xfrm>
          <a:off x="1130300" y="1385697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67310</xdr:rowOff>
    </xdr:from>
    <xdr:ext cx="405130" cy="259080"/>
    <xdr:sp macro="" textlink="">
      <xdr:nvSpPr>
        <xdr:cNvPr id="215" name="n_1aveValue【福祉施設】&#10;有形固定資産減価償却率"/>
        <xdr:cNvSpPr txBox="1"/>
      </xdr:nvSpPr>
      <xdr:spPr>
        <a:xfrm>
          <a:off x="3582035" y="13611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111125</xdr:rowOff>
    </xdr:from>
    <xdr:ext cx="404495" cy="258445"/>
    <xdr:sp macro="" textlink="">
      <xdr:nvSpPr>
        <xdr:cNvPr id="216" name="n_2aveValue【福祉施設】&#10;有形固定資産減価償却率"/>
        <xdr:cNvSpPr txBox="1"/>
      </xdr:nvSpPr>
      <xdr:spPr>
        <a:xfrm>
          <a:off x="2705735" y="13655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55245</xdr:rowOff>
    </xdr:from>
    <xdr:ext cx="404495" cy="258445"/>
    <xdr:sp macro="" textlink="">
      <xdr:nvSpPr>
        <xdr:cNvPr id="217" name="n_3aveValue【福祉施設】&#10;有形固定資産減価償却率"/>
        <xdr:cNvSpPr txBox="1"/>
      </xdr:nvSpPr>
      <xdr:spPr>
        <a:xfrm>
          <a:off x="1816735" y="14114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154940</xdr:rowOff>
    </xdr:from>
    <xdr:ext cx="404495" cy="258445"/>
    <xdr:sp macro="" textlink="">
      <xdr:nvSpPr>
        <xdr:cNvPr id="218" name="n_4aveValue【福祉施設】&#10;有形固定資産減価償却率"/>
        <xdr:cNvSpPr txBox="1"/>
      </xdr:nvSpPr>
      <xdr:spPr>
        <a:xfrm>
          <a:off x="927735" y="14042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154940</xdr:rowOff>
    </xdr:from>
    <xdr:ext cx="405130" cy="258445"/>
    <xdr:sp macro="" textlink="">
      <xdr:nvSpPr>
        <xdr:cNvPr id="219" name="n_1mainValue【福祉施設】&#10;有形固定資産減価償却率"/>
        <xdr:cNvSpPr txBox="1"/>
      </xdr:nvSpPr>
      <xdr:spPr>
        <a:xfrm>
          <a:off x="3582035" y="14042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106680</xdr:rowOff>
    </xdr:from>
    <xdr:ext cx="404495" cy="259080"/>
    <xdr:sp macro="" textlink="">
      <xdr:nvSpPr>
        <xdr:cNvPr id="220" name="n_2mainValue【福祉施設】&#10;有形固定資産減価償却率"/>
        <xdr:cNvSpPr txBox="1"/>
      </xdr:nvSpPr>
      <xdr:spPr>
        <a:xfrm>
          <a:off x="2705735" y="13994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84455</xdr:rowOff>
    </xdr:from>
    <xdr:ext cx="404495" cy="259080"/>
    <xdr:sp macro="" textlink="">
      <xdr:nvSpPr>
        <xdr:cNvPr id="221" name="n_3mainValue【福祉施設】&#10;有形固定資産減価償却率"/>
        <xdr:cNvSpPr txBox="1"/>
      </xdr:nvSpPr>
      <xdr:spPr>
        <a:xfrm>
          <a:off x="1816735" y="13629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36830</xdr:rowOff>
    </xdr:from>
    <xdr:ext cx="404495" cy="259080"/>
    <xdr:sp macro="" textlink="">
      <xdr:nvSpPr>
        <xdr:cNvPr id="222" name="n_4mainValue【福祉施設】&#10;有形固定資産減価償却率"/>
        <xdr:cNvSpPr txBox="1"/>
      </xdr:nvSpPr>
      <xdr:spPr>
        <a:xfrm>
          <a:off x="927735" y="135813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231" name="テキスト ボックス 230"/>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234" name="テキスト ボックス 233"/>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236" name="テキスト ボックス 235"/>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238" name="テキスト ボックス 237"/>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240" name="テキスト ボックス 239"/>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242" name="テキスト ボックス 241"/>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38100</xdr:rowOff>
    </xdr:from>
    <xdr:to>
      <xdr:col>54</xdr:col>
      <xdr:colOff>189865</xdr:colOff>
      <xdr:row>86</xdr:row>
      <xdr:rowOff>24765</xdr:rowOff>
    </xdr:to>
    <xdr:cxnSp macro="">
      <xdr:nvCxnSpPr>
        <xdr:cNvPr id="244" name="直線コネクタ 243"/>
        <xdr:cNvCxnSpPr/>
      </xdr:nvCxnSpPr>
      <xdr:spPr>
        <a:xfrm flipV="1">
          <a:off x="10476865" y="13582650"/>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29210</xdr:rowOff>
    </xdr:from>
    <xdr:ext cx="469900" cy="258445"/>
    <xdr:sp macro="" textlink="">
      <xdr:nvSpPr>
        <xdr:cNvPr id="245" name="【福祉施設】&#10;一人当たり面積最小値テキスト"/>
        <xdr:cNvSpPr txBox="1"/>
      </xdr:nvSpPr>
      <xdr:spPr>
        <a:xfrm>
          <a:off x="10515600" y="14773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24765</xdr:rowOff>
    </xdr:from>
    <xdr:to>
      <xdr:col>55</xdr:col>
      <xdr:colOff>88900</xdr:colOff>
      <xdr:row>86</xdr:row>
      <xdr:rowOff>24765</xdr:rowOff>
    </xdr:to>
    <xdr:cxnSp macro="">
      <xdr:nvCxnSpPr>
        <xdr:cNvPr id="246" name="直線コネクタ 245"/>
        <xdr:cNvCxnSpPr/>
      </xdr:nvCxnSpPr>
      <xdr:spPr>
        <a:xfrm>
          <a:off x="10388600" y="1476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156210</xdr:rowOff>
    </xdr:from>
    <xdr:ext cx="469900" cy="258445"/>
    <xdr:sp macro="" textlink="">
      <xdr:nvSpPr>
        <xdr:cNvPr id="247" name="【福祉施設】&#10;一人当たり面積最大値テキスト"/>
        <xdr:cNvSpPr txBox="1"/>
      </xdr:nvSpPr>
      <xdr:spPr>
        <a:xfrm>
          <a:off x="10515600" y="13357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38100</xdr:rowOff>
    </xdr:from>
    <xdr:to>
      <xdr:col>55</xdr:col>
      <xdr:colOff>88900</xdr:colOff>
      <xdr:row>79</xdr:row>
      <xdr:rowOff>38100</xdr:rowOff>
    </xdr:to>
    <xdr:cxnSp macro="">
      <xdr:nvCxnSpPr>
        <xdr:cNvPr id="248" name="直線コネクタ 247"/>
        <xdr:cNvCxnSpPr/>
      </xdr:nvCxnSpPr>
      <xdr:spPr>
        <a:xfrm>
          <a:off x="10388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163830</xdr:rowOff>
    </xdr:from>
    <xdr:ext cx="469900" cy="259080"/>
    <xdr:sp macro="" textlink="">
      <xdr:nvSpPr>
        <xdr:cNvPr id="249" name="【福祉施設】&#10;一人当たり面積平均値テキスト"/>
        <xdr:cNvSpPr txBox="1"/>
      </xdr:nvSpPr>
      <xdr:spPr>
        <a:xfrm>
          <a:off x="10515600" y="14394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140970</xdr:rowOff>
    </xdr:from>
    <xdr:to>
      <xdr:col>55</xdr:col>
      <xdr:colOff>50800</xdr:colOff>
      <xdr:row>85</xdr:row>
      <xdr:rowOff>71120</xdr:rowOff>
    </xdr:to>
    <xdr:sp macro="" textlink="">
      <xdr:nvSpPr>
        <xdr:cNvPr id="250" name="フローチャート: 判断 249"/>
        <xdr:cNvSpPr/>
      </xdr:nvSpPr>
      <xdr:spPr>
        <a:xfrm>
          <a:off x="104267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140335</xdr:rowOff>
    </xdr:from>
    <xdr:to>
      <xdr:col>50</xdr:col>
      <xdr:colOff>165100</xdr:colOff>
      <xdr:row>85</xdr:row>
      <xdr:rowOff>70485</xdr:rowOff>
    </xdr:to>
    <xdr:sp macro="" textlink="">
      <xdr:nvSpPr>
        <xdr:cNvPr id="251" name="フローチャート: 判断 250"/>
        <xdr:cNvSpPr/>
      </xdr:nvSpPr>
      <xdr:spPr>
        <a:xfrm>
          <a:off x="9588500" y="1454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252" name="フローチャート: 判断 251"/>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65405</xdr:rowOff>
    </xdr:from>
    <xdr:to>
      <xdr:col>41</xdr:col>
      <xdr:colOff>101600</xdr:colOff>
      <xdr:row>85</xdr:row>
      <xdr:rowOff>167005</xdr:rowOff>
    </xdr:to>
    <xdr:sp macro="" textlink="">
      <xdr:nvSpPr>
        <xdr:cNvPr id="253" name="フローチャート: 判断 252"/>
        <xdr:cNvSpPr/>
      </xdr:nvSpPr>
      <xdr:spPr>
        <a:xfrm>
          <a:off x="7810500" y="1463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254" name="フローチャート: 判断 253"/>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55" name="テキスト ボックス 2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56" name="テキスト ボックス 2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57" name="テキスト ボックス 2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58" name="テキスト ボックス 2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59" name="テキスト ボックス 2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260" name="楕円 259"/>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130810</xdr:rowOff>
    </xdr:from>
    <xdr:ext cx="469900" cy="259080"/>
    <xdr:sp macro="" textlink="">
      <xdr:nvSpPr>
        <xdr:cNvPr id="261" name="【福祉施設】&#10;一人当たり面積該当値テキスト"/>
        <xdr:cNvSpPr txBox="1"/>
      </xdr:nvSpPr>
      <xdr:spPr>
        <a:xfrm>
          <a:off x="10515600" y="1453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111125</xdr:rowOff>
    </xdr:from>
    <xdr:to>
      <xdr:col>50</xdr:col>
      <xdr:colOff>165100</xdr:colOff>
      <xdr:row>85</xdr:row>
      <xdr:rowOff>41275</xdr:rowOff>
    </xdr:to>
    <xdr:sp macro="" textlink="">
      <xdr:nvSpPr>
        <xdr:cNvPr id="262" name="楕円 261"/>
        <xdr:cNvSpPr/>
      </xdr:nvSpPr>
      <xdr:spPr>
        <a:xfrm>
          <a:off x="9588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161925</xdr:rowOff>
    </xdr:from>
    <xdr:to>
      <xdr:col>55</xdr:col>
      <xdr:colOff>0</xdr:colOff>
      <xdr:row>85</xdr:row>
      <xdr:rowOff>95250</xdr:rowOff>
    </xdr:to>
    <xdr:cxnSp macro="">
      <xdr:nvCxnSpPr>
        <xdr:cNvPr id="263" name="直線コネクタ 262"/>
        <xdr:cNvCxnSpPr/>
      </xdr:nvCxnSpPr>
      <xdr:spPr>
        <a:xfrm>
          <a:off x="9639300" y="1456372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117475</xdr:rowOff>
    </xdr:from>
    <xdr:to>
      <xdr:col>46</xdr:col>
      <xdr:colOff>38100</xdr:colOff>
      <xdr:row>85</xdr:row>
      <xdr:rowOff>47625</xdr:rowOff>
    </xdr:to>
    <xdr:sp macro="" textlink="">
      <xdr:nvSpPr>
        <xdr:cNvPr id="264" name="楕円 263"/>
        <xdr:cNvSpPr/>
      </xdr:nvSpPr>
      <xdr:spPr>
        <a:xfrm>
          <a:off x="8699500" y="145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161925</xdr:rowOff>
    </xdr:from>
    <xdr:to>
      <xdr:col>50</xdr:col>
      <xdr:colOff>114300</xdr:colOff>
      <xdr:row>84</xdr:row>
      <xdr:rowOff>168275</xdr:rowOff>
    </xdr:to>
    <xdr:cxnSp macro="">
      <xdr:nvCxnSpPr>
        <xdr:cNvPr id="265" name="直線コネクタ 264"/>
        <xdr:cNvCxnSpPr/>
      </xdr:nvCxnSpPr>
      <xdr:spPr>
        <a:xfrm flipV="1">
          <a:off x="8750300" y="145637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121920</xdr:rowOff>
    </xdr:from>
    <xdr:to>
      <xdr:col>41</xdr:col>
      <xdr:colOff>101600</xdr:colOff>
      <xdr:row>85</xdr:row>
      <xdr:rowOff>52070</xdr:rowOff>
    </xdr:to>
    <xdr:sp macro="" textlink="">
      <xdr:nvSpPr>
        <xdr:cNvPr id="266" name="楕円 265"/>
        <xdr:cNvSpPr/>
      </xdr:nvSpPr>
      <xdr:spPr>
        <a:xfrm>
          <a:off x="78105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168275</xdr:rowOff>
    </xdr:from>
    <xdr:to>
      <xdr:col>45</xdr:col>
      <xdr:colOff>177800</xdr:colOff>
      <xdr:row>85</xdr:row>
      <xdr:rowOff>1270</xdr:rowOff>
    </xdr:to>
    <xdr:cxnSp macro="">
      <xdr:nvCxnSpPr>
        <xdr:cNvPr id="267" name="直線コネクタ 266"/>
        <xdr:cNvCxnSpPr/>
      </xdr:nvCxnSpPr>
      <xdr:spPr>
        <a:xfrm flipV="1">
          <a:off x="7861300" y="145700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127635</xdr:rowOff>
    </xdr:from>
    <xdr:to>
      <xdr:col>36</xdr:col>
      <xdr:colOff>165100</xdr:colOff>
      <xdr:row>85</xdr:row>
      <xdr:rowOff>57785</xdr:rowOff>
    </xdr:to>
    <xdr:sp macro="" textlink="">
      <xdr:nvSpPr>
        <xdr:cNvPr id="268" name="楕円 267"/>
        <xdr:cNvSpPr/>
      </xdr:nvSpPr>
      <xdr:spPr>
        <a:xfrm>
          <a:off x="6921500" y="145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1270</xdr:rowOff>
    </xdr:from>
    <xdr:to>
      <xdr:col>41</xdr:col>
      <xdr:colOff>50800</xdr:colOff>
      <xdr:row>85</xdr:row>
      <xdr:rowOff>6985</xdr:rowOff>
    </xdr:to>
    <xdr:cxnSp macro="">
      <xdr:nvCxnSpPr>
        <xdr:cNvPr id="269" name="直線コネクタ 268"/>
        <xdr:cNvCxnSpPr/>
      </xdr:nvCxnSpPr>
      <xdr:spPr>
        <a:xfrm flipV="1">
          <a:off x="6972300" y="145745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61595</xdr:rowOff>
    </xdr:from>
    <xdr:ext cx="469900" cy="259080"/>
    <xdr:sp macro="" textlink="">
      <xdr:nvSpPr>
        <xdr:cNvPr id="270" name="n_1aveValue【福祉施設】&#10;一人当たり面積"/>
        <xdr:cNvSpPr txBox="1"/>
      </xdr:nvSpPr>
      <xdr:spPr>
        <a:xfrm>
          <a:off x="9391650" y="1463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62230</xdr:rowOff>
    </xdr:from>
    <xdr:ext cx="469265" cy="259080"/>
    <xdr:sp macro="" textlink="">
      <xdr:nvSpPr>
        <xdr:cNvPr id="271" name="n_2aveValue【福祉施設】&#10;一人当たり面積"/>
        <xdr:cNvSpPr txBox="1"/>
      </xdr:nvSpPr>
      <xdr:spPr>
        <a:xfrm>
          <a:off x="8515350" y="14635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158115</xdr:rowOff>
    </xdr:from>
    <xdr:ext cx="469265" cy="258445"/>
    <xdr:sp macro="" textlink="">
      <xdr:nvSpPr>
        <xdr:cNvPr id="272" name="n_3aveValue【福祉施設】&#10;一人当たり面積"/>
        <xdr:cNvSpPr txBox="1"/>
      </xdr:nvSpPr>
      <xdr:spPr>
        <a:xfrm>
          <a:off x="7626350" y="14731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163830</xdr:rowOff>
    </xdr:from>
    <xdr:ext cx="469265" cy="259080"/>
    <xdr:sp macro="" textlink="">
      <xdr:nvSpPr>
        <xdr:cNvPr id="273" name="n_4aveValue【福祉施設】&#10;一人当たり面積"/>
        <xdr:cNvSpPr txBox="1"/>
      </xdr:nvSpPr>
      <xdr:spPr>
        <a:xfrm>
          <a:off x="6737350" y="14737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58420</xdr:rowOff>
    </xdr:from>
    <xdr:ext cx="469900" cy="259080"/>
    <xdr:sp macro="" textlink="">
      <xdr:nvSpPr>
        <xdr:cNvPr id="274" name="n_1mainValue【福祉施設】&#10;一人当たり面積"/>
        <xdr:cNvSpPr txBox="1"/>
      </xdr:nvSpPr>
      <xdr:spPr>
        <a:xfrm>
          <a:off x="9391650" y="14288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64135</xdr:rowOff>
    </xdr:from>
    <xdr:ext cx="469265" cy="258445"/>
    <xdr:sp macro="" textlink="">
      <xdr:nvSpPr>
        <xdr:cNvPr id="275" name="n_2mainValue【福祉施設】&#10;一人当たり面積"/>
        <xdr:cNvSpPr txBox="1"/>
      </xdr:nvSpPr>
      <xdr:spPr>
        <a:xfrm>
          <a:off x="8515350" y="14294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68580</xdr:rowOff>
    </xdr:from>
    <xdr:ext cx="469265" cy="259080"/>
    <xdr:sp macro="" textlink="">
      <xdr:nvSpPr>
        <xdr:cNvPr id="276" name="n_3mainValue【福祉施設】&#10;一人当たり面積"/>
        <xdr:cNvSpPr txBox="1"/>
      </xdr:nvSpPr>
      <xdr:spPr>
        <a:xfrm>
          <a:off x="7626350" y="14298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74930</xdr:rowOff>
    </xdr:from>
    <xdr:ext cx="469265" cy="258445"/>
    <xdr:sp macro="" textlink="">
      <xdr:nvSpPr>
        <xdr:cNvPr id="277" name="n_4mainValue【福祉施設】&#10;一人当たり面積"/>
        <xdr:cNvSpPr txBox="1"/>
      </xdr:nvSpPr>
      <xdr:spPr>
        <a:xfrm>
          <a:off x="6737350" y="14305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318" name="テキスト ボックス 317"/>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320" name="テキスト ボックス 319"/>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321" name="直線コネクタ 3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322" name="テキスト ボックス 321"/>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323" name="直線コネクタ 3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324" name="テキスト ボックス 3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325" name="直線コネクタ 3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326" name="テキスト ボックス 325"/>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327" name="直線コネクタ 3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328" name="テキスト ボックス 3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329" name="直線コネクタ 3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330" name="テキスト ボックス 329"/>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331" name="直線コネクタ 3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332" name="テキスト ボックス 331"/>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32385</xdr:rowOff>
    </xdr:from>
    <xdr:to>
      <xdr:col>85</xdr:col>
      <xdr:colOff>126365</xdr:colOff>
      <xdr:row>63</xdr:row>
      <xdr:rowOff>83185</xdr:rowOff>
    </xdr:to>
    <xdr:cxnSp macro="">
      <xdr:nvCxnSpPr>
        <xdr:cNvPr id="335" name="直線コネクタ 334"/>
        <xdr:cNvCxnSpPr/>
      </xdr:nvCxnSpPr>
      <xdr:spPr>
        <a:xfrm flipV="1">
          <a:off x="16318865" y="9633585"/>
          <a:ext cx="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86995</xdr:rowOff>
    </xdr:from>
    <xdr:ext cx="405130" cy="258445"/>
    <xdr:sp macro="" textlink="">
      <xdr:nvSpPr>
        <xdr:cNvPr id="336" name="【保健センター・保健所】&#10;有形固定資産減価償却率最小値テキスト"/>
        <xdr:cNvSpPr txBox="1"/>
      </xdr:nvSpPr>
      <xdr:spPr>
        <a:xfrm>
          <a:off x="16357600" y="10888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83185</xdr:rowOff>
    </xdr:from>
    <xdr:to>
      <xdr:col>86</xdr:col>
      <xdr:colOff>25400</xdr:colOff>
      <xdr:row>63</xdr:row>
      <xdr:rowOff>83185</xdr:rowOff>
    </xdr:to>
    <xdr:cxnSp macro="">
      <xdr:nvCxnSpPr>
        <xdr:cNvPr id="337" name="直線コネクタ 336"/>
        <xdr:cNvCxnSpPr/>
      </xdr:nvCxnSpPr>
      <xdr:spPr>
        <a:xfrm>
          <a:off x="16230600" y="1088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150495</xdr:rowOff>
    </xdr:from>
    <xdr:ext cx="405130" cy="259080"/>
    <xdr:sp macro="" textlink="">
      <xdr:nvSpPr>
        <xdr:cNvPr id="338" name="【保健センター・保健所】&#10;有形固定資産減価償却率最大値テキスト"/>
        <xdr:cNvSpPr txBox="1"/>
      </xdr:nvSpPr>
      <xdr:spPr>
        <a:xfrm>
          <a:off x="16357600" y="9408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339" name="直線コネクタ 338"/>
        <xdr:cNvCxnSpPr/>
      </xdr:nvCxnSpPr>
      <xdr:spPr>
        <a:xfrm>
          <a:off x="16230600" y="963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164465</xdr:rowOff>
    </xdr:from>
    <xdr:ext cx="405130" cy="259080"/>
    <xdr:sp macro="" textlink="">
      <xdr:nvSpPr>
        <xdr:cNvPr id="340" name="【保健センター・保健所】&#10;有形固定資産減価償却率平均値テキスト"/>
        <xdr:cNvSpPr txBox="1"/>
      </xdr:nvSpPr>
      <xdr:spPr>
        <a:xfrm>
          <a:off x="16357600" y="1028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341" name="フローチャート: 判断 340"/>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92710</xdr:rowOff>
    </xdr:from>
    <xdr:to>
      <xdr:col>81</xdr:col>
      <xdr:colOff>101600</xdr:colOff>
      <xdr:row>61</xdr:row>
      <xdr:rowOff>22860</xdr:rowOff>
    </xdr:to>
    <xdr:sp macro="" textlink="">
      <xdr:nvSpPr>
        <xdr:cNvPr id="342" name="フローチャート: 判断 341"/>
        <xdr:cNvSpPr/>
      </xdr:nvSpPr>
      <xdr:spPr>
        <a:xfrm>
          <a:off x="15430500" y="1037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24130</xdr:rowOff>
    </xdr:from>
    <xdr:to>
      <xdr:col>76</xdr:col>
      <xdr:colOff>165100</xdr:colOff>
      <xdr:row>60</xdr:row>
      <xdr:rowOff>125730</xdr:rowOff>
    </xdr:to>
    <xdr:sp macro="" textlink="">
      <xdr:nvSpPr>
        <xdr:cNvPr id="343" name="フローチャート: 判断 342"/>
        <xdr:cNvSpPr/>
      </xdr:nvSpPr>
      <xdr:spPr>
        <a:xfrm>
          <a:off x="14541500" y="103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344" name="フローチャート: 判断 343"/>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69850</xdr:rowOff>
    </xdr:from>
    <xdr:to>
      <xdr:col>67</xdr:col>
      <xdr:colOff>101600</xdr:colOff>
      <xdr:row>60</xdr:row>
      <xdr:rowOff>0</xdr:rowOff>
    </xdr:to>
    <xdr:sp macro="" textlink="">
      <xdr:nvSpPr>
        <xdr:cNvPr id="345" name="フローチャート: 判断 344"/>
        <xdr:cNvSpPr/>
      </xdr:nvSpPr>
      <xdr:spPr>
        <a:xfrm>
          <a:off x="127635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346" name="テキスト ボックス 3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347" name="テキスト ボックス 3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348" name="テキスト ボックス 3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349" name="テキスト ボックス 3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350" name="テキスト ボックス 3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61</xdr:row>
      <xdr:rowOff>50165</xdr:rowOff>
    </xdr:from>
    <xdr:to>
      <xdr:col>85</xdr:col>
      <xdr:colOff>177800</xdr:colOff>
      <xdr:row>61</xdr:row>
      <xdr:rowOff>151765</xdr:rowOff>
    </xdr:to>
    <xdr:sp macro="" textlink="">
      <xdr:nvSpPr>
        <xdr:cNvPr id="351" name="楕円 350"/>
        <xdr:cNvSpPr/>
      </xdr:nvSpPr>
      <xdr:spPr>
        <a:xfrm>
          <a:off x="16268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29210</xdr:rowOff>
    </xdr:from>
    <xdr:ext cx="405130" cy="258445"/>
    <xdr:sp macro="" textlink="">
      <xdr:nvSpPr>
        <xdr:cNvPr id="352" name="【保健センター・保健所】&#10;有形固定資産減価償却率該当値テキスト"/>
        <xdr:cNvSpPr txBox="1"/>
      </xdr:nvSpPr>
      <xdr:spPr>
        <a:xfrm>
          <a:off x="16357600" y="10487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38735</xdr:rowOff>
    </xdr:from>
    <xdr:to>
      <xdr:col>81</xdr:col>
      <xdr:colOff>101600</xdr:colOff>
      <xdr:row>62</xdr:row>
      <xdr:rowOff>140335</xdr:rowOff>
    </xdr:to>
    <xdr:sp macro="" textlink="">
      <xdr:nvSpPr>
        <xdr:cNvPr id="353" name="楕円 352"/>
        <xdr:cNvSpPr/>
      </xdr:nvSpPr>
      <xdr:spPr>
        <a:xfrm>
          <a:off x="15430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100965</xdr:rowOff>
    </xdr:from>
    <xdr:to>
      <xdr:col>85</xdr:col>
      <xdr:colOff>127000</xdr:colOff>
      <xdr:row>62</xdr:row>
      <xdr:rowOff>89535</xdr:rowOff>
    </xdr:to>
    <xdr:cxnSp macro="">
      <xdr:nvCxnSpPr>
        <xdr:cNvPr id="354" name="直線コネクタ 353"/>
        <xdr:cNvCxnSpPr/>
      </xdr:nvCxnSpPr>
      <xdr:spPr>
        <a:xfrm flipV="1">
          <a:off x="15481300" y="10559415"/>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163195</xdr:rowOff>
    </xdr:from>
    <xdr:to>
      <xdr:col>76</xdr:col>
      <xdr:colOff>165100</xdr:colOff>
      <xdr:row>62</xdr:row>
      <xdr:rowOff>93345</xdr:rowOff>
    </xdr:to>
    <xdr:sp macro="" textlink="">
      <xdr:nvSpPr>
        <xdr:cNvPr id="355" name="楕円 354"/>
        <xdr:cNvSpPr/>
      </xdr:nvSpPr>
      <xdr:spPr>
        <a:xfrm>
          <a:off x="145415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42545</xdr:rowOff>
    </xdr:from>
    <xdr:to>
      <xdr:col>81</xdr:col>
      <xdr:colOff>50800</xdr:colOff>
      <xdr:row>62</xdr:row>
      <xdr:rowOff>89535</xdr:rowOff>
    </xdr:to>
    <xdr:cxnSp macro="">
      <xdr:nvCxnSpPr>
        <xdr:cNvPr id="356" name="直線コネクタ 355"/>
        <xdr:cNvCxnSpPr/>
      </xdr:nvCxnSpPr>
      <xdr:spPr>
        <a:xfrm>
          <a:off x="14592300" y="1067244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117475</xdr:rowOff>
    </xdr:from>
    <xdr:to>
      <xdr:col>72</xdr:col>
      <xdr:colOff>38100</xdr:colOff>
      <xdr:row>62</xdr:row>
      <xdr:rowOff>47625</xdr:rowOff>
    </xdr:to>
    <xdr:sp macro="" textlink="">
      <xdr:nvSpPr>
        <xdr:cNvPr id="357" name="楕円 356"/>
        <xdr:cNvSpPr/>
      </xdr:nvSpPr>
      <xdr:spPr>
        <a:xfrm>
          <a:off x="13652500" y="10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168275</xdr:rowOff>
    </xdr:from>
    <xdr:to>
      <xdr:col>76</xdr:col>
      <xdr:colOff>114300</xdr:colOff>
      <xdr:row>62</xdr:row>
      <xdr:rowOff>42545</xdr:rowOff>
    </xdr:to>
    <xdr:cxnSp macro="">
      <xdr:nvCxnSpPr>
        <xdr:cNvPr id="358" name="直線コネクタ 357"/>
        <xdr:cNvCxnSpPr/>
      </xdr:nvCxnSpPr>
      <xdr:spPr>
        <a:xfrm>
          <a:off x="13703300" y="106267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69850</xdr:rowOff>
    </xdr:from>
    <xdr:to>
      <xdr:col>67</xdr:col>
      <xdr:colOff>101600</xdr:colOff>
      <xdr:row>62</xdr:row>
      <xdr:rowOff>0</xdr:rowOff>
    </xdr:to>
    <xdr:sp macro="" textlink="">
      <xdr:nvSpPr>
        <xdr:cNvPr id="359" name="楕円 358"/>
        <xdr:cNvSpPr/>
      </xdr:nvSpPr>
      <xdr:spPr>
        <a:xfrm>
          <a:off x="12763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120650</xdr:rowOff>
    </xdr:from>
    <xdr:to>
      <xdr:col>71</xdr:col>
      <xdr:colOff>177800</xdr:colOff>
      <xdr:row>61</xdr:row>
      <xdr:rowOff>168275</xdr:rowOff>
    </xdr:to>
    <xdr:cxnSp macro="">
      <xdr:nvCxnSpPr>
        <xdr:cNvPr id="360" name="直線コネクタ 359"/>
        <xdr:cNvCxnSpPr/>
      </xdr:nvCxnSpPr>
      <xdr:spPr>
        <a:xfrm>
          <a:off x="12814300" y="105791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39370</xdr:rowOff>
    </xdr:from>
    <xdr:ext cx="405130" cy="259080"/>
    <xdr:sp macro="" textlink="">
      <xdr:nvSpPr>
        <xdr:cNvPr id="361" name="n_1aveValue【保健センター・保健所】&#10;有形固定資産減価償却率"/>
        <xdr:cNvSpPr txBox="1"/>
      </xdr:nvSpPr>
      <xdr:spPr>
        <a:xfrm>
          <a:off x="15266035" y="10154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142240</xdr:rowOff>
    </xdr:from>
    <xdr:ext cx="404495" cy="259080"/>
    <xdr:sp macro="" textlink="">
      <xdr:nvSpPr>
        <xdr:cNvPr id="362" name="n_2aveValue【保健センター・保健所】&#10;有形固定資産減価償却率"/>
        <xdr:cNvSpPr txBox="1"/>
      </xdr:nvSpPr>
      <xdr:spPr>
        <a:xfrm>
          <a:off x="14389735" y="1008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67310</xdr:rowOff>
    </xdr:from>
    <xdr:ext cx="404495" cy="259080"/>
    <xdr:sp macro="" textlink="">
      <xdr:nvSpPr>
        <xdr:cNvPr id="363" name="n_3aveValue【保健センター・保健所】&#10;有形固定資産減価償却率"/>
        <xdr:cNvSpPr txBox="1"/>
      </xdr:nvSpPr>
      <xdr:spPr>
        <a:xfrm>
          <a:off x="13500735" y="10011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16510</xdr:rowOff>
    </xdr:from>
    <xdr:ext cx="404495" cy="259080"/>
    <xdr:sp macro="" textlink="">
      <xdr:nvSpPr>
        <xdr:cNvPr id="364" name="n_4aveValue【保健センター・保健所】&#10;有形固定資産減価償却率"/>
        <xdr:cNvSpPr txBox="1"/>
      </xdr:nvSpPr>
      <xdr:spPr>
        <a:xfrm>
          <a:off x="12611735" y="9960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132080</xdr:rowOff>
    </xdr:from>
    <xdr:ext cx="405130" cy="258445"/>
    <xdr:sp macro="" textlink="">
      <xdr:nvSpPr>
        <xdr:cNvPr id="365" name="n_1mainValue【保健センター・保健所】&#10;有形固定資産減価償却率"/>
        <xdr:cNvSpPr txBox="1"/>
      </xdr:nvSpPr>
      <xdr:spPr>
        <a:xfrm>
          <a:off x="15266035" y="107619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84455</xdr:rowOff>
    </xdr:from>
    <xdr:ext cx="404495" cy="259080"/>
    <xdr:sp macro="" textlink="">
      <xdr:nvSpPr>
        <xdr:cNvPr id="366" name="n_2mainValue【保健センター・保健所】&#10;有形固定資産減価償却率"/>
        <xdr:cNvSpPr txBox="1"/>
      </xdr:nvSpPr>
      <xdr:spPr>
        <a:xfrm>
          <a:off x="14389735" y="10714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38735</xdr:rowOff>
    </xdr:from>
    <xdr:ext cx="404495" cy="259080"/>
    <xdr:sp macro="" textlink="">
      <xdr:nvSpPr>
        <xdr:cNvPr id="367" name="n_3mainValue【保健センター・保健所】&#10;有形固定資産減価償却率"/>
        <xdr:cNvSpPr txBox="1"/>
      </xdr:nvSpPr>
      <xdr:spPr>
        <a:xfrm>
          <a:off x="13500735" y="106686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162560</xdr:rowOff>
    </xdr:from>
    <xdr:ext cx="404495" cy="259080"/>
    <xdr:sp macro="" textlink="">
      <xdr:nvSpPr>
        <xdr:cNvPr id="368" name="n_4mainValue【保健センター・保健所】&#10;有形固定資産減価償却率"/>
        <xdr:cNvSpPr txBox="1"/>
      </xdr:nvSpPr>
      <xdr:spPr>
        <a:xfrm>
          <a:off x="12611735" y="10621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377" name="テキスト ボックス 3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9" name="直線コネクタ 3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380" name="テキスト ボックス 379"/>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1" name="直線コネクタ 3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382" name="テキスト ボックス 381"/>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3" name="直線コネクタ 3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384" name="テキスト ボックス 383"/>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5" name="直線コネクタ 3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386" name="テキスト ボックス 385"/>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7" name="直線コネクタ 3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388" name="テキスト ボックス 387"/>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390" name="テキスト ボックス 389"/>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143510</xdr:rowOff>
    </xdr:from>
    <xdr:to>
      <xdr:col>116</xdr:col>
      <xdr:colOff>62865</xdr:colOff>
      <xdr:row>64</xdr:row>
      <xdr:rowOff>24130</xdr:rowOff>
    </xdr:to>
    <xdr:cxnSp macro="">
      <xdr:nvCxnSpPr>
        <xdr:cNvPr id="392" name="直線コネクタ 391"/>
        <xdr:cNvCxnSpPr/>
      </xdr:nvCxnSpPr>
      <xdr:spPr>
        <a:xfrm flipV="1">
          <a:off x="22160865" y="974471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27940</xdr:rowOff>
    </xdr:from>
    <xdr:ext cx="469900" cy="259080"/>
    <xdr:sp macro="" textlink="">
      <xdr:nvSpPr>
        <xdr:cNvPr id="393" name="【保健センター・保健所】&#10;一人当たり面積最小値テキスト"/>
        <xdr:cNvSpPr txBox="1"/>
      </xdr:nvSpPr>
      <xdr:spPr>
        <a:xfrm>
          <a:off x="22199600" y="1100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24130</xdr:rowOff>
    </xdr:from>
    <xdr:to>
      <xdr:col>116</xdr:col>
      <xdr:colOff>152400</xdr:colOff>
      <xdr:row>64</xdr:row>
      <xdr:rowOff>24130</xdr:rowOff>
    </xdr:to>
    <xdr:cxnSp macro="">
      <xdr:nvCxnSpPr>
        <xdr:cNvPr id="394" name="直線コネクタ 393"/>
        <xdr:cNvCxnSpPr/>
      </xdr:nvCxnSpPr>
      <xdr:spPr>
        <a:xfrm>
          <a:off x="22072600" y="1099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90170</xdr:rowOff>
    </xdr:from>
    <xdr:ext cx="469900" cy="259080"/>
    <xdr:sp macro="" textlink="">
      <xdr:nvSpPr>
        <xdr:cNvPr id="395" name="【保健センター・保健所】&#10;一人当たり面積最大値テキスト"/>
        <xdr:cNvSpPr txBox="1"/>
      </xdr:nvSpPr>
      <xdr:spPr>
        <a:xfrm>
          <a:off x="22199600" y="951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143510</xdr:rowOff>
    </xdr:from>
    <xdr:to>
      <xdr:col>116</xdr:col>
      <xdr:colOff>152400</xdr:colOff>
      <xdr:row>56</xdr:row>
      <xdr:rowOff>143510</xdr:rowOff>
    </xdr:to>
    <xdr:cxnSp macro="">
      <xdr:nvCxnSpPr>
        <xdr:cNvPr id="396" name="直線コネクタ 395"/>
        <xdr:cNvCxnSpPr/>
      </xdr:nvCxnSpPr>
      <xdr:spPr>
        <a:xfrm>
          <a:off x="22072600" y="974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119380</xdr:rowOff>
    </xdr:from>
    <xdr:ext cx="469900" cy="259080"/>
    <xdr:sp macro="" textlink="">
      <xdr:nvSpPr>
        <xdr:cNvPr id="397" name="【保健センター・保健所】&#10;一人当たり面積平均値テキスト"/>
        <xdr:cNvSpPr txBox="1"/>
      </xdr:nvSpPr>
      <xdr:spPr>
        <a:xfrm>
          <a:off x="22199600" y="10577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96520</xdr:rowOff>
    </xdr:from>
    <xdr:to>
      <xdr:col>116</xdr:col>
      <xdr:colOff>114300</xdr:colOff>
      <xdr:row>63</xdr:row>
      <xdr:rowOff>26670</xdr:rowOff>
    </xdr:to>
    <xdr:sp macro="" textlink="">
      <xdr:nvSpPr>
        <xdr:cNvPr id="398" name="フローチャート: 判断 397"/>
        <xdr:cNvSpPr/>
      </xdr:nvSpPr>
      <xdr:spPr>
        <a:xfrm>
          <a:off x="221107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399" name="フローチャート: 判断 398"/>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154940</xdr:rowOff>
    </xdr:from>
    <xdr:to>
      <xdr:col>107</xdr:col>
      <xdr:colOff>101600</xdr:colOff>
      <xdr:row>62</xdr:row>
      <xdr:rowOff>84455</xdr:rowOff>
    </xdr:to>
    <xdr:sp macro="" textlink="">
      <xdr:nvSpPr>
        <xdr:cNvPr id="400" name="フローチャート: 判断 399"/>
        <xdr:cNvSpPr/>
      </xdr:nvSpPr>
      <xdr:spPr>
        <a:xfrm>
          <a:off x="20383500" y="10613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72390</xdr:rowOff>
    </xdr:from>
    <xdr:to>
      <xdr:col>102</xdr:col>
      <xdr:colOff>165100</xdr:colOff>
      <xdr:row>64</xdr:row>
      <xdr:rowOff>2540</xdr:rowOff>
    </xdr:to>
    <xdr:sp macro="" textlink="">
      <xdr:nvSpPr>
        <xdr:cNvPr id="401" name="フローチャート: 判断 400"/>
        <xdr:cNvSpPr/>
      </xdr:nvSpPr>
      <xdr:spPr>
        <a:xfrm>
          <a:off x="19494500"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68580</xdr:rowOff>
    </xdr:from>
    <xdr:to>
      <xdr:col>98</xdr:col>
      <xdr:colOff>38100</xdr:colOff>
      <xdr:row>63</xdr:row>
      <xdr:rowOff>170180</xdr:rowOff>
    </xdr:to>
    <xdr:sp macro="" textlink="">
      <xdr:nvSpPr>
        <xdr:cNvPr id="402" name="フローチャート: 判断 401"/>
        <xdr:cNvSpPr/>
      </xdr:nvSpPr>
      <xdr:spPr>
        <a:xfrm>
          <a:off x="18605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403" name="テキスト ボックス 40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404" name="テキスト ボックス 40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405" name="テキスト ボックス 40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406" name="テキスト ボックス 40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407" name="テキスト ボックス 40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34290</xdr:rowOff>
    </xdr:from>
    <xdr:to>
      <xdr:col>116</xdr:col>
      <xdr:colOff>114300</xdr:colOff>
      <xdr:row>63</xdr:row>
      <xdr:rowOff>135890</xdr:rowOff>
    </xdr:to>
    <xdr:sp macro="" textlink="">
      <xdr:nvSpPr>
        <xdr:cNvPr id="408" name="楕円 407"/>
        <xdr:cNvSpPr/>
      </xdr:nvSpPr>
      <xdr:spPr>
        <a:xfrm>
          <a:off x="221107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120650</xdr:rowOff>
    </xdr:from>
    <xdr:ext cx="469900" cy="258445"/>
    <xdr:sp macro="" textlink="">
      <xdr:nvSpPr>
        <xdr:cNvPr id="409" name="【保健センター・保健所】&#10;一人当たり面積該当値テキスト"/>
        <xdr:cNvSpPr txBox="1"/>
      </xdr:nvSpPr>
      <xdr:spPr>
        <a:xfrm>
          <a:off x="22199600" y="10750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149860</xdr:rowOff>
    </xdr:from>
    <xdr:to>
      <xdr:col>112</xdr:col>
      <xdr:colOff>38100</xdr:colOff>
      <xdr:row>63</xdr:row>
      <xdr:rowOff>80010</xdr:rowOff>
    </xdr:to>
    <xdr:sp macro="" textlink="">
      <xdr:nvSpPr>
        <xdr:cNvPr id="410" name="楕円 409"/>
        <xdr:cNvSpPr/>
      </xdr:nvSpPr>
      <xdr:spPr>
        <a:xfrm>
          <a:off x="21272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29210</xdr:rowOff>
    </xdr:from>
    <xdr:to>
      <xdr:col>116</xdr:col>
      <xdr:colOff>63500</xdr:colOff>
      <xdr:row>63</xdr:row>
      <xdr:rowOff>85090</xdr:rowOff>
    </xdr:to>
    <xdr:cxnSp macro="">
      <xdr:nvCxnSpPr>
        <xdr:cNvPr id="411" name="直線コネクタ 410"/>
        <xdr:cNvCxnSpPr/>
      </xdr:nvCxnSpPr>
      <xdr:spPr>
        <a:xfrm>
          <a:off x="21323300" y="1083056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155575</xdr:rowOff>
    </xdr:from>
    <xdr:to>
      <xdr:col>107</xdr:col>
      <xdr:colOff>101600</xdr:colOff>
      <xdr:row>63</xdr:row>
      <xdr:rowOff>86360</xdr:rowOff>
    </xdr:to>
    <xdr:sp macro="" textlink="">
      <xdr:nvSpPr>
        <xdr:cNvPr id="412" name="楕円 411"/>
        <xdr:cNvSpPr/>
      </xdr:nvSpPr>
      <xdr:spPr>
        <a:xfrm>
          <a:off x="20383500" y="10785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29210</xdr:rowOff>
    </xdr:from>
    <xdr:to>
      <xdr:col>111</xdr:col>
      <xdr:colOff>177800</xdr:colOff>
      <xdr:row>63</xdr:row>
      <xdr:rowOff>34925</xdr:rowOff>
    </xdr:to>
    <xdr:cxnSp macro="">
      <xdr:nvCxnSpPr>
        <xdr:cNvPr id="413" name="直線コネクタ 412"/>
        <xdr:cNvCxnSpPr/>
      </xdr:nvCxnSpPr>
      <xdr:spPr>
        <a:xfrm flipV="1">
          <a:off x="20434300" y="108305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160020</xdr:rowOff>
    </xdr:from>
    <xdr:to>
      <xdr:col>102</xdr:col>
      <xdr:colOff>165100</xdr:colOff>
      <xdr:row>63</xdr:row>
      <xdr:rowOff>90170</xdr:rowOff>
    </xdr:to>
    <xdr:sp macro="" textlink="">
      <xdr:nvSpPr>
        <xdr:cNvPr id="414" name="楕円 413"/>
        <xdr:cNvSpPr/>
      </xdr:nvSpPr>
      <xdr:spPr>
        <a:xfrm>
          <a:off x="19494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34925</xdr:rowOff>
    </xdr:from>
    <xdr:to>
      <xdr:col>107</xdr:col>
      <xdr:colOff>50800</xdr:colOff>
      <xdr:row>63</xdr:row>
      <xdr:rowOff>39370</xdr:rowOff>
    </xdr:to>
    <xdr:cxnSp macro="">
      <xdr:nvCxnSpPr>
        <xdr:cNvPr id="415" name="直線コネクタ 414"/>
        <xdr:cNvCxnSpPr/>
      </xdr:nvCxnSpPr>
      <xdr:spPr>
        <a:xfrm flipV="1">
          <a:off x="19545300" y="108362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166370</xdr:rowOff>
    </xdr:from>
    <xdr:to>
      <xdr:col>98</xdr:col>
      <xdr:colOff>38100</xdr:colOff>
      <xdr:row>63</xdr:row>
      <xdr:rowOff>96520</xdr:rowOff>
    </xdr:to>
    <xdr:sp macro="" textlink="">
      <xdr:nvSpPr>
        <xdr:cNvPr id="416" name="楕円 415"/>
        <xdr:cNvSpPr/>
      </xdr:nvSpPr>
      <xdr:spPr>
        <a:xfrm>
          <a:off x="18605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39370</xdr:rowOff>
    </xdr:from>
    <xdr:to>
      <xdr:col>102</xdr:col>
      <xdr:colOff>114300</xdr:colOff>
      <xdr:row>63</xdr:row>
      <xdr:rowOff>45720</xdr:rowOff>
    </xdr:to>
    <xdr:cxnSp macro="">
      <xdr:nvCxnSpPr>
        <xdr:cNvPr id="417" name="直線コネクタ 416"/>
        <xdr:cNvCxnSpPr/>
      </xdr:nvCxnSpPr>
      <xdr:spPr>
        <a:xfrm flipV="1">
          <a:off x="18656300" y="108407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52070</xdr:rowOff>
    </xdr:from>
    <xdr:ext cx="469900" cy="258445"/>
    <xdr:sp macro="" textlink="">
      <xdr:nvSpPr>
        <xdr:cNvPr id="418" name="n_1aveValue【保健センター・保健所】&#10;一人当たり面積"/>
        <xdr:cNvSpPr txBox="1"/>
      </xdr:nvSpPr>
      <xdr:spPr>
        <a:xfrm>
          <a:off x="21075650" y="10510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100965</xdr:rowOff>
    </xdr:from>
    <xdr:ext cx="469265" cy="258445"/>
    <xdr:sp macro="" textlink="">
      <xdr:nvSpPr>
        <xdr:cNvPr id="419" name="n_2aveValue【保健センター・保健所】&#10;一人当たり面積"/>
        <xdr:cNvSpPr txBox="1"/>
      </xdr:nvSpPr>
      <xdr:spPr>
        <a:xfrm>
          <a:off x="20199350" y="10387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165100</xdr:rowOff>
    </xdr:from>
    <xdr:ext cx="469265" cy="259080"/>
    <xdr:sp macro="" textlink="">
      <xdr:nvSpPr>
        <xdr:cNvPr id="420" name="n_3aveValue【保健センター・保健所】&#10;一人当たり面積"/>
        <xdr:cNvSpPr txBox="1"/>
      </xdr:nvSpPr>
      <xdr:spPr>
        <a:xfrm>
          <a:off x="19310350" y="10966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161290</xdr:rowOff>
    </xdr:from>
    <xdr:ext cx="469265" cy="259080"/>
    <xdr:sp macro="" textlink="">
      <xdr:nvSpPr>
        <xdr:cNvPr id="421" name="n_4aveValue【保健センター・保健所】&#10;一人当たり面積"/>
        <xdr:cNvSpPr txBox="1"/>
      </xdr:nvSpPr>
      <xdr:spPr>
        <a:xfrm>
          <a:off x="18421350" y="10962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71120</xdr:rowOff>
    </xdr:from>
    <xdr:ext cx="469900" cy="259080"/>
    <xdr:sp macro="" textlink="">
      <xdr:nvSpPr>
        <xdr:cNvPr id="422" name="n_1mainValue【保健センター・保健所】&#10;一人当たり面積"/>
        <xdr:cNvSpPr txBox="1"/>
      </xdr:nvSpPr>
      <xdr:spPr>
        <a:xfrm>
          <a:off x="21075650" y="10872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76835</xdr:rowOff>
    </xdr:from>
    <xdr:ext cx="469265" cy="258445"/>
    <xdr:sp macro="" textlink="">
      <xdr:nvSpPr>
        <xdr:cNvPr id="423" name="n_2mainValue【保健センター・保健所】&#10;一人当たり面積"/>
        <xdr:cNvSpPr txBox="1"/>
      </xdr:nvSpPr>
      <xdr:spPr>
        <a:xfrm>
          <a:off x="20199350" y="10878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106680</xdr:rowOff>
    </xdr:from>
    <xdr:ext cx="469265" cy="259080"/>
    <xdr:sp macro="" textlink="">
      <xdr:nvSpPr>
        <xdr:cNvPr id="424" name="n_3mainValue【保健センター・保健所】&#10;一人当たり面積"/>
        <xdr:cNvSpPr txBox="1"/>
      </xdr:nvSpPr>
      <xdr:spPr>
        <a:xfrm>
          <a:off x="19310350" y="10565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113030</xdr:rowOff>
    </xdr:from>
    <xdr:ext cx="469265" cy="259080"/>
    <xdr:sp macro="" textlink="">
      <xdr:nvSpPr>
        <xdr:cNvPr id="425" name="n_4mainValue【保健センター・保健所】&#10;一人当たり面積"/>
        <xdr:cNvSpPr txBox="1"/>
      </xdr:nvSpPr>
      <xdr:spPr>
        <a:xfrm>
          <a:off x="18421350" y="10571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434" name="テキスト ボックス 433"/>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436" name="テキスト ボックス 435"/>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438" name="テキスト ボックス 437"/>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440" name="テキスト ボックス 4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442" name="テキスト ボックス 4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444" name="テキスト ボックス 443"/>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8455" cy="259080"/>
    <xdr:sp macro="" textlink="">
      <xdr:nvSpPr>
        <xdr:cNvPr id="446" name="テキスト ボックス 445"/>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449" name="直線コネクタ 448"/>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450"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1" name="直線コネクタ 450"/>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452"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3" name="直線コネクタ 452"/>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64770</xdr:rowOff>
    </xdr:from>
    <xdr:ext cx="405130" cy="258445"/>
    <xdr:sp macro="" textlink="">
      <xdr:nvSpPr>
        <xdr:cNvPr id="454" name="【消防施設】&#10;有形固定資産減価償却率平均値テキスト"/>
        <xdr:cNvSpPr txBox="1"/>
      </xdr:nvSpPr>
      <xdr:spPr>
        <a:xfrm>
          <a:off x="16357600" y="139522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41910</xdr:rowOff>
    </xdr:from>
    <xdr:to>
      <xdr:col>85</xdr:col>
      <xdr:colOff>177800</xdr:colOff>
      <xdr:row>82</xdr:row>
      <xdr:rowOff>143510</xdr:rowOff>
    </xdr:to>
    <xdr:sp macro="" textlink="">
      <xdr:nvSpPr>
        <xdr:cNvPr id="455" name="フローチャート: 判断 454"/>
        <xdr:cNvSpPr/>
      </xdr:nvSpPr>
      <xdr:spPr>
        <a:xfrm>
          <a:off x="16268700" y="1410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456" name="フローチャート: 判断 455"/>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162560</xdr:rowOff>
    </xdr:from>
    <xdr:to>
      <xdr:col>76</xdr:col>
      <xdr:colOff>165100</xdr:colOff>
      <xdr:row>82</xdr:row>
      <xdr:rowOff>92710</xdr:rowOff>
    </xdr:to>
    <xdr:sp macro="" textlink="">
      <xdr:nvSpPr>
        <xdr:cNvPr id="457" name="フローチャート: 判断 456"/>
        <xdr:cNvSpPr/>
      </xdr:nvSpPr>
      <xdr:spPr>
        <a:xfrm>
          <a:off x="14541500" y="1405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76200</xdr:rowOff>
    </xdr:from>
    <xdr:to>
      <xdr:col>72</xdr:col>
      <xdr:colOff>38100</xdr:colOff>
      <xdr:row>83</xdr:row>
      <xdr:rowOff>6350</xdr:rowOff>
    </xdr:to>
    <xdr:sp macro="" textlink="">
      <xdr:nvSpPr>
        <xdr:cNvPr id="458" name="フローチャート: 判断 457"/>
        <xdr:cNvSpPr/>
      </xdr:nvSpPr>
      <xdr:spPr>
        <a:xfrm>
          <a:off x="13652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459" name="フローチャート: 判断 458"/>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60" name="テキスト ボックス 4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61" name="テキスト ボックス 4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62" name="テキスト ボックス 4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63" name="テキスト ボックス 4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64" name="テキスト ボックス 4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465" name="楕円 464"/>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125730</xdr:rowOff>
    </xdr:from>
    <xdr:ext cx="405130" cy="259080"/>
    <xdr:sp macro="" textlink="">
      <xdr:nvSpPr>
        <xdr:cNvPr id="466" name="【消防施設】&#10;有形固定資産減価償却率該当値テキスト"/>
        <xdr:cNvSpPr txBox="1"/>
      </xdr:nvSpPr>
      <xdr:spPr>
        <a:xfrm>
          <a:off x="16357600" y="1418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130810</xdr:rowOff>
    </xdr:from>
    <xdr:to>
      <xdr:col>81</xdr:col>
      <xdr:colOff>101600</xdr:colOff>
      <xdr:row>83</xdr:row>
      <xdr:rowOff>60960</xdr:rowOff>
    </xdr:to>
    <xdr:sp macro="" textlink="">
      <xdr:nvSpPr>
        <xdr:cNvPr id="467" name="楕円 466"/>
        <xdr:cNvSpPr/>
      </xdr:nvSpPr>
      <xdr:spPr>
        <a:xfrm>
          <a:off x="15430500" y="141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10160</xdr:rowOff>
    </xdr:from>
    <xdr:to>
      <xdr:col>85</xdr:col>
      <xdr:colOff>127000</xdr:colOff>
      <xdr:row>83</xdr:row>
      <xdr:rowOff>26670</xdr:rowOff>
    </xdr:to>
    <xdr:cxnSp macro="">
      <xdr:nvCxnSpPr>
        <xdr:cNvPr id="468" name="直線コネクタ 467"/>
        <xdr:cNvCxnSpPr/>
      </xdr:nvCxnSpPr>
      <xdr:spPr>
        <a:xfrm>
          <a:off x="15481300" y="142405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114300</xdr:rowOff>
    </xdr:from>
    <xdr:to>
      <xdr:col>76</xdr:col>
      <xdr:colOff>165100</xdr:colOff>
      <xdr:row>83</xdr:row>
      <xdr:rowOff>44450</xdr:rowOff>
    </xdr:to>
    <xdr:sp macro="" textlink="">
      <xdr:nvSpPr>
        <xdr:cNvPr id="469" name="楕円 468"/>
        <xdr:cNvSpPr/>
      </xdr:nvSpPr>
      <xdr:spPr>
        <a:xfrm>
          <a:off x="145415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165100</xdr:rowOff>
    </xdr:from>
    <xdr:to>
      <xdr:col>81</xdr:col>
      <xdr:colOff>50800</xdr:colOff>
      <xdr:row>83</xdr:row>
      <xdr:rowOff>10160</xdr:rowOff>
    </xdr:to>
    <xdr:cxnSp macro="">
      <xdr:nvCxnSpPr>
        <xdr:cNvPr id="470" name="直線コネクタ 469"/>
        <xdr:cNvCxnSpPr/>
      </xdr:nvCxnSpPr>
      <xdr:spPr>
        <a:xfrm>
          <a:off x="14592300" y="142240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96520</xdr:rowOff>
    </xdr:from>
    <xdr:to>
      <xdr:col>72</xdr:col>
      <xdr:colOff>38100</xdr:colOff>
      <xdr:row>83</xdr:row>
      <xdr:rowOff>26670</xdr:rowOff>
    </xdr:to>
    <xdr:sp macro="" textlink="">
      <xdr:nvSpPr>
        <xdr:cNvPr id="471" name="楕円 470"/>
        <xdr:cNvSpPr/>
      </xdr:nvSpPr>
      <xdr:spPr>
        <a:xfrm>
          <a:off x="136525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147320</xdr:rowOff>
    </xdr:from>
    <xdr:to>
      <xdr:col>76</xdr:col>
      <xdr:colOff>114300</xdr:colOff>
      <xdr:row>82</xdr:row>
      <xdr:rowOff>165100</xdr:rowOff>
    </xdr:to>
    <xdr:cxnSp macro="">
      <xdr:nvCxnSpPr>
        <xdr:cNvPr id="472" name="直線コネクタ 471"/>
        <xdr:cNvCxnSpPr/>
      </xdr:nvCxnSpPr>
      <xdr:spPr>
        <a:xfrm>
          <a:off x="13703300" y="142062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77470</xdr:rowOff>
    </xdr:from>
    <xdr:to>
      <xdr:col>67</xdr:col>
      <xdr:colOff>101600</xdr:colOff>
      <xdr:row>83</xdr:row>
      <xdr:rowOff>7620</xdr:rowOff>
    </xdr:to>
    <xdr:sp macro="" textlink="">
      <xdr:nvSpPr>
        <xdr:cNvPr id="473" name="楕円 472"/>
        <xdr:cNvSpPr/>
      </xdr:nvSpPr>
      <xdr:spPr>
        <a:xfrm>
          <a:off x="127635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128270</xdr:rowOff>
    </xdr:from>
    <xdr:to>
      <xdr:col>71</xdr:col>
      <xdr:colOff>177800</xdr:colOff>
      <xdr:row>82</xdr:row>
      <xdr:rowOff>147320</xdr:rowOff>
    </xdr:to>
    <xdr:cxnSp macro="">
      <xdr:nvCxnSpPr>
        <xdr:cNvPr id="474" name="直線コネクタ 473"/>
        <xdr:cNvCxnSpPr/>
      </xdr:nvCxnSpPr>
      <xdr:spPr>
        <a:xfrm>
          <a:off x="12814300" y="141871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138430</xdr:rowOff>
    </xdr:from>
    <xdr:ext cx="405130" cy="259080"/>
    <xdr:sp macro="" textlink="">
      <xdr:nvSpPr>
        <xdr:cNvPr id="475" name="n_1aveValue【消防施設】&#10;有形固定資産減価償却率"/>
        <xdr:cNvSpPr txBox="1"/>
      </xdr:nvSpPr>
      <xdr:spPr>
        <a:xfrm>
          <a:off x="15266035" y="13854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109220</xdr:rowOff>
    </xdr:from>
    <xdr:ext cx="404495" cy="258445"/>
    <xdr:sp macro="" textlink="">
      <xdr:nvSpPr>
        <xdr:cNvPr id="476" name="n_2aveValue【消防施設】&#10;有形固定資産減価償却率"/>
        <xdr:cNvSpPr txBox="1"/>
      </xdr:nvSpPr>
      <xdr:spPr>
        <a:xfrm>
          <a:off x="14389735" y="13825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22860</xdr:rowOff>
    </xdr:from>
    <xdr:ext cx="404495" cy="259080"/>
    <xdr:sp macro="" textlink="">
      <xdr:nvSpPr>
        <xdr:cNvPr id="477" name="n_3aveValue【消防施設】&#10;有形固定資産減価償却率"/>
        <xdr:cNvSpPr txBox="1"/>
      </xdr:nvSpPr>
      <xdr:spPr>
        <a:xfrm>
          <a:off x="13500735" y="13910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113030</xdr:rowOff>
    </xdr:from>
    <xdr:ext cx="404495" cy="259080"/>
    <xdr:sp macro="" textlink="">
      <xdr:nvSpPr>
        <xdr:cNvPr id="478" name="n_4aveValue【消防施設】&#10;有形固定資産減価償却率"/>
        <xdr:cNvSpPr txBox="1"/>
      </xdr:nvSpPr>
      <xdr:spPr>
        <a:xfrm>
          <a:off x="12611735" y="13829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52070</xdr:rowOff>
    </xdr:from>
    <xdr:ext cx="405130" cy="258445"/>
    <xdr:sp macro="" textlink="">
      <xdr:nvSpPr>
        <xdr:cNvPr id="479" name="n_1mainValue【消防施設】&#10;有形固定資産減価償却率"/>
        <xdr:cNvSpPr txBox="1"/>
      </xdr:nvSpPr>
      <xdr:spPr>
        <a:xfrm>
          <a:off x="15266035" y="14282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35560</xdr:rowOff>
    </xdr:from>
    <xdr:ext cx="404495" cy="259080"/>
    <xdr:sp macro="" textlink="">
      <xdr:nvSpPr>
        <xdr:cNvPr id="480" name="n_2mainValue【消防施設】&#10;有形固定資産減価償却率"/>
        <xdr:cNvSpPr txBox="1"/>
      </xdr:nvSpPr>
      <xdr:spPr>
        <a:xfrm>
          <a:off x="14389735" y="14265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17780</xdr:rowOff>
    </xdr:from>
    <xdr:ext cx="404495" cy="258445"/>
    <xdr:sp macro="" textlink="">
      <xdr:nvSpPr>
        <xdr:cNvPr id="481" name="n_3mainValue【消防施設】&#10;有形固定資産減価償却率"/>
        <xdr:cNvSpPr txBox="1"/>
      </xdr:nvSpPr>
      <xdr:spPr>
        <a:xfrm>
          <a:off x="13500735" y="142481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170180</xdr:rowOff>
    </xdr:from>
    <xdr:ext cx="404495" cy="259080"/>
    <xdr:sp macro="" textlink="">
      <xdr:nvSpPr>
        <xdr:cNvPr id="482" name="n_4mainValue【消防施設】&#10;有形固定資産減価償却率"/>
        <xdr:cNvSpPr txBox="1"/>
      </xdr:nvSpPr>
      <xdr:spPr>
        <a:xfrm>
          <a:off x="12611735" y="14229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491" name="テキスト ボックス 4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493" name="直線コネクタ 492"/>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494" name="テキスト ボックス 493"/>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495" name="直線コネクタ 494"/>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496" name="テキスト ボックス 495"/>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497" name="直線コネクタ 496"/>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498" name="テキスト ボックス 497"/>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499" name="直線コネクタ 498"/>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500" name="テキスト ボックス 499"/>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501" name="直線コネクタ 500"/>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502" name="テキスト ボックス 501"/>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503" name="直線コネクタ 502"/>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504" name="テキスト ボックス 503"/>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506" name="テキスト ボックス 505"/>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121285</xdr:rowOff>
    </xdr:from>
    <xdr:to>
      <xdr:col>116</xdr:col>
      <xdr:colOff>62865</xdr:colOff>
      <xdr:row>86</xdr:row>
      <xdr:rowOff>135890</xdr:rowOff>
    </xdr:to>
    <xdr:cxnSp macro="">
      <xdr:nvCxnSpPr>
        <xdr:cNvPr id="508" name="直線コネクタ 507"/>
        <xdr:cNvCxnSpPr/>
      </xdr:nvCxnSpPr>
      <xdr:spPr>
        <a:xfrm flipV="1">
          <a:off x="22160865" y="1332293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139700</xdr:rowOff>
    </xdr:from>
    <xdr:ext cx="469900" cy="259080"/>
    <xdr:sp macro="" textlink="">
      <xdr:nvSpPr>
        <xdr:cNvPr id="509" name="【消防施設】&#10;一人当たり面積最小値テキスト"/>
        <xdr:cNvSpPr txBox="1"/>
      </xdr:nvSpPr>
      <xdr:spPr>
        <a:xfrm>
          <a:off x="22199600" y="14884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135890</xdr:rowOff>
    </xdr:from>
    <xdr:to>
      <xdr:col>116</xdr:col>
      <xdr:colOff>152400</xdr:colOff>
      <xdr:row>86</xdr:row>
      <xdr:rowOff>135890</xdr:rowOff>
    </xdr:to>
    <xdr:cxnSp macro="">
      <xdr:nvCxnSpPr>
        <xdr:cNvPr id="510" name="直線コネクタ 509"/>
        <xdr:cNvCxnSpPr/>
      </xdr:nvCxnSpPr>
      <xdr:spPr>
        <a:xfrm>
          <a:off x="22072600" y="1488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67945</xdr:rowOff>
    </xdr:from>
    <xdr:ext cx="469900" cy="258445"/>
    <xdr:sp macro="" textlink="">
      <xdr:nvSpPr>
        <xdr:cNvPr id="511" name="【消防施設】&#10;一人当たり面積最大値テキスト"/>
        <xdr:cNvSpPr txBox="1"/>
      </xdr:nvSpPr>
      <xdr:spPr>
        <a:xfrm>
          <a:off x="22199600" y="13098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0.974</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121285</xdr:rowOff>
    </xdr:from>
    <xdr:to>
      <xdr:col>116</xdr:col>
      <xdr:colOff>152400</xdr:colOff>
      <xdr:row>77</xdr:row>
      <xdr:rowOff>121285</xdr:rowOff>
    </xdr:to>
    <xdr:cxnSp macro="">
      <xdr:nvCxnSpPr>
        <xdr:cNvPr id="512" name="直線コネクタ 511"/>
        <xdr:cNvCxnSpPr/>
      </xdr:nvCxnSpPr>
      <xdr:spPr>
        <a:xfrm>
          <a:off x="22072600" y="1332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9525</xdr:rowOff>
    </xdr:from>
    <xdr:ext cx="469900" cy="258445"/>
    <xdr:sp macro="" textlink="">
      <xdr:nvSpPr>
        <xdr:cNvPr id="513" name="【消防施設】&#10;一人当たり面積平均値テキスト"/>
        <xdr:cNvSpPr txBox="1"/>
      </xdr:nvSpPr>
      <xdr:spPr>
        <a:xfrm>
          <a:off x="22199600" y="144113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31115</xdr:rowOff>
    </xdr:from>
    <xdr:to>
      <xdr:col>116</xdr:col>
      <xdr:colOff>114300</xdr:colOff>
      <xdr:row>84</xdr:row>
      <xdr:rowOff>132715</xdr:rowOff>
    </xdr:to>
    <xdr:sp macro="" textlink="">
      <xdr:nvSpPr>
        <xdr:cNvPr id="514" name="フローチャート: 判断 513"/>
        <xdr:cNvSpPr/>
      </xdr:nvSpPr>
      <xdr:spPr>
        <a:xfrm>
          <a:off x="22110700" y="1443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26670</xdr:rowOff>
    </xdr:from>
    <xdr:to>
      <xdr:col>112</xdr:col>
      <xdr:colOff>38100</xdr:colOff>
      <xdr:row>84</xdr:row>
      <xdr:rowOff>128270</xdr:rowOff>
    </xdr:to>
    <xdr:sp macro="" textlink="">
      <xdr:nvSpPr>
        <xdr:cNvPr id="515" name="フローチャート: 判断 514"/>
        <xdr:cNvSpPr/>
      </xdr:nvSpPr>
      <xdr:spPr>
        <a:xfrm>
          <a:off x="21272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18415</xdr:rowOff>
    </xdr:from>
    <xdr:to>
      <xdr:col>107</xdr:col>
      <xdr:colOff>101600</xdr:colOff>
      <xdr:row>84</xdr:row>
      <xdr:rowOff>120650</xdr:rowOff>
    </xdr:to>
    <xdr:sp macro="" textlink="">
      <xdr:nvSpPr>
        <xdr:cNvPr id="516" name="フローチャート: 判断 515"/>
        <xdr:cNvSpPr/>
      </xdr:nvSpPr>
      <xdr:spPr>
        <a:xfrm>
          <a:off x="203835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88265</xdr:rowOff>
    </xdr:from>
    <xdr:to>
      <xdr:col>102</xdr:col>
      <xdr:colOff>165100</xdr:colOff>
      <xdr:row>85</xdr:row>
      <xdr:rowOff>18415</xdr:rowOff>
    </xdr:to>
    <xdr:sp macro="" textlink="">
      <xdr:nvSpPr>
        <xdr:cNvPr id="517" name="フローチャート: 判断 516"/>
        <xdr:cNvSpPr/>
      </xdr:nvSpPr>
      <xdr:spPr>
        <a:xfrm>
          <a:off x="19494500" y="1449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111125</xdr:rowOff>
    </xdr:from>
    <xdr:to>
      <xdr:col>98</xdr:col>
      <xdr:colOff>38100</xdr:colOff>
      <xdr:row>85</xdr:row>
      <xdr:rowOff>41275</xdr:rowOff>
    </xdr:to>
    <xdr:sp macro="" textlink="">
      <xdr:nvSpPr>
        <xdr:cNvPr id="518" name="フローチャート: 判断 517"/>
        <xdr:cNvSpPr/>
      </xdr:nvSpPr>
      <xdr:spPr>
        <a:xfrm>
          <a:off x="18605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19" name="テキスト ボックス 5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20" name="テキスト ボックス 5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21" name="テキスト ボックス 5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22" name="テキスト ボックス 5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23" name="テキスト ボックス 5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106680</xdr:rowOff>
    </xdr:from>
    <xdr:to>
      <xdr:col>116</xdr:col>
      <xdr:colOff>114300</xdr:colOff>
      <xdr:row>84</xdr:row>
      <xdr:rowOff>36830</xdr:rowOff>
    </xdr:to>
    <xdr:sp macro="" textlink="">
      <xdr:nvSpPr>
        <xdr:cNvPr id="524" name="楕円 523"/>
        <xdr:cNvSpPr/>
      </xdr:nvSpPr>
      <xdr:spPr>
        <a:xfrm>
          <a:off x="221107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129540</xdr:rowOff>
    </xdr:from>
    <xdr:ext cx="469900" cy="259080"/>
    <xdr:sp macro="" textlink="">
      <xdr:nvSpPr>
        <xdr:cNvPr id="525" name="【消防施設】&#10;一人当たり面積該当値テキスト"/>
        <xdr:cNvSpPr txBox="1"/>
      </xdr:nvSpPr>
      <xdr:spPr>
        <a:xfrm>
          <a:off x="22199600" y="14188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124460</xdr:rowOff>
    </xdr:from>
    <xdr:to>
      <xdr:col>112</xdr:col>
      <xdr:colOff>38100</xdr:colOff>
      <xdr:row>84</xdr:row>
      <xdr:rowOff>54610</xdr:rowOff>
    </xdr:to>
    <xdr:sp macro="" textlink="">
      <xdr:nvSpPr>
        <xdr:cNvPr id="526" name="楕円 525"/>
        <xdr:cNvSpPr/>
      </xdr:nvSpPr>
      <xdr:spPr>
        <a:xfrm>
          <a:off x="21272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157480</xdr:rowOff>
    </xdr:from>
    <xdr:to>
      <xdr:col>116</xdr:col>
      <xdr:colOff>63500</xdr:colOff>
      <xdr:row>84</xdr:row>
      <xdr:rowOff>3810</xdr:rowOff>
    </xdr:to>
    <xdr:cxnSp macro="">
      <xdr:nvCxnSpPr>
        <xdr:cNvPr id="527" name="直線コネクタ 526"/>
        <xdr:cNvCxnSpPr/>
      </xdr:nvCxnSpPr>
      <xdr:spPr>
        <a:xfrm flipV="1">
          <a:off x="21323300" y="143878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139065</xdr:rowOff>
    </xdr:from>
    <xdr:to>
      <xdr:col>107</xdr:col>
      <xdr:colOff>101600</xdr:colOff>
      <xdr:row>84</xdr:row>
      <xdr:rowOff>69215</xdr:rowOff>
    </xdr:to>
    <xdr:sp macro="" textlink="">
      <xdr:nvSpPr>
        <xdr:cNvPr id="528" name="楕円 527"/>
        <xdr:cNvSpPr/>
      </xdr:nvSpPr>
      <xdr:spPr>
        <a:xfrm>
          <a:off x="20383500" y="143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xdr:rowOff>
    </xdr:from>
    <xdr:to>
      <xdr:col>111</xdr:col>
      <xdr:colOff>177800</xdr:colOff>
      <xdr:row>84</xdr:row>
      <xdr:rowOff>18415</xdr:rowOff>
    </xdr:to>
    <xdr:cxnSp macro="">
      <xdr:nvCxnSpPr>
        <xdr:cNvPr id="529" name="直線コネクタ 528"/>
        <xdr:cNvCxnSpPr/>
      </xdr:nvCxnSpPr>
      <xdr:spPr>
        <a:xfrm flipV="1">
          <a:off x="20434300" y="144056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149225</xdr:rowOff>
    </xdr:from>
    <xdr:to>
      <xdr:col>102</xdr:col>
      <xdr:colOff>165100</xdr:colOff>
      <xdr:row>84</xdr:row>
      <xdr:rowOff>79375</xdr:rowOff>
    </xdr:to>
    <xdr:sp macro="" textlink="">
      <xdr:nvSpPr>
        <xdr:cNvPr id="530" name="楕円 529"/>
        <xdr:cNvSpPr/>
      </xdr:nvSpPr>
      <xdr:spPr>
        <a:xfrm>
          <a:off x="19494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18415</xdr:rowOff>
    </xdr:from>
    <xdr:to>
      <xdr:col>107</xdr:col>
      <xdr:colOff>50800</xdr:colOff>
      <xdr:row>84</xdr:row>
      <xdr:rowOff>29210</xdr:rowOff>
    </xdr:to>
    <xdr:cxnSp macro="">
      <xdr:nvCxnSpPr>
        <xdr:cNvPr id="531" name="直線コネクタ 530"/>
        <xdr:cNvCxnSpPr/>
      </xdr:nvCxnSpPr>
      <xdr:spPr>
        <a:xfrm flipV="1">
          <a:off x="19545300" y="144202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163830</xdr:rowOff>
    </xdr:from>
    <xdr:to>
      <xdr:col>98</xdr:col>
      <xdr:colOff>38100</xdr:colOff>
      <xdr:row>84</xdr:row>
      <xdr:rowOff>93980</xdr:rowOff>
    </xdr:to>
    <xdr:sp macro="" textlink="">
      <xdr:nvSpPr>
        <xdr:cNvPr id="532" name="楕円 531"/>
        <xdr:cNvSpPr/>
      </xdr:nvSpPr>
      <xdr:spPr>
        <a:xfrm>
          <a:off x="18605500" y="1439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29210</xdr:rowOff>
    </xdr:from>
    <xdr:to>
      <xdr:col>102</xdr:col>
      <xdr:colOff>114300</xdr:colOff>
      <xdr:row>84</xdr:row>
      <xdr:rowOff>43180</xdr:rowOff>
    </xdr:to>
    <xdr:cxnSp macro="">
      <xdr:nvCxnSpPr>
        <xdr:cNvPr id="533" name="直線コネクタ 532"/>
        <xdr:cNvCxnSpPr/>
      </xdr:nvCxnSpPr>
      <xdr:spPr>
        <a:xfrm flipV="1">
          <a:off x="18656300" y="144310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119380</xdr:rowOff>
    </xdr:from>
    <xdr:ext cx="469900" cy="259080"/>
    <xdr:sp macro="" textlink="">
      <xdr:nvSpPr>
        <xdr:cNvPr id="534" name="n_1aveValue【消防施設】&#10;一人当たり面積"/>
        <xdr:cNvSpPr txBox="1"/>
      </xdr:nvSpPr>
      <xdr:spPr>
        <a:xfrm>
          <a:off x="21075650" y="1452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111125</xdr:rowOff>
    </xdr:from>
    <xdr:ext cx="469265" cy="258445"/>
    <xdr:sp macro="" textlink="">
      <xdr:nvSpPr>
        <xdr:cNvPr id="535" name="n_2aveValue【消防施設】&#10;一人当たり面積"/>
        <xdr:cNvSpPr txBox="1"/>
      </xdr:nvSpPr>
      <xdr:spPr>
        <a:xfrm>
          <a:off x="20199350" y="14512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9525</xdr:rowOff>
    </xdr:from>
    <xdr:ext cx="469265" cy="258445"/>
    <xdr:sp macro="" textlink="">
      <xdr:nvSpPr>
        <xdr:cNvPr id="536" name="n_3aveValue【消防施設】&#10;一人当たり面積"/>
        <xdr:cNvSpPr txBox="1"/>
      </xdr:nvSpPr>
      <xdr:spPr>
        <a:xfrm>
          <a:off x="19310350" y="14582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32385</xdr:rowOff>
    </xdr:from>
    <xdr:ext cx="469265" cy="258445"/>
    <xdr:sp macro="" textlink="">
      <xdr:nvSpPr>
        <xdr:cNvPr id="537" name="n_4aveValue【消防施設】&#10;一人当たり面積"/>
        <xdr:cNvSpPr txBox="1"/>
      </xdr:nvSpPr>
      <xdr:spPr>
        <a:xfrm>
          <a:off x="18421350" y="14605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71120</xdr:rowOff>
    </xdr:from>
    <xdr:ext cx="469900" cy="259080"/>
    <xdr:sp macro="" textlink="">
      <xdr:nvSpPr>
        <xdr:cNvPr id="538" name="n_1mainValue【消防施設】&#10;一人当たり面積"/>
        <xdr:cNvSpPr txBox="1"/>
      </xdr:nvSpPr>
      <xdr:spPr>
        <a:xfrm>
          <a:off x="21075650" y="14130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86360</xdr:rowOff>
    </xdr:from>
    <xdr:ext cx="469265" cy="258445"/>
    <xdr:sp macro="" textlink="">
      <xdr:nvSpPr>
        <xdr:cNvPr id="539" name="n_2mainValue【消防施設】&#10;一人当たり面積"/>
        <xdr:cNvSpPr txBox="1"/>
      </xdr:nvSpPr>
      <xdr:spPr>
        <a:xfrm>
          <a:off x="20199350" y="14145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95885</xdr:rowOff>
    </xdr:from>
    <xdr:ext cx="469265" cy="259080"/>
    <xdr:sp macro="" textlink="">
      <xdr:nvSpPr>
        <xdr:cNvPr id="540" name="n_3mainValue【消防施設】&#10;一人当たり面積"/>
        <xdr:cNvSpPr txBox="1"/>
      </xdr:nvSpPr>
      <xdr:spPr>
        <a:xfrm>
          <a:off x="19310350" y="14154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110490</xdr:rowOff>
    </xdr:from>
    <xdr:ext cx="469265" cy="258445"/>
    <xdr:sp macro="" textlink="">
      <xdr:nvSpPr>
        <xdr:cNvPr id="541" name="n_4mainValue【消防施設】&#10;一人当たり面積"/>
        <xdr:cNvSpPr txBox="1"/>
      </xdr:nvSpPr>
      <xdr:spPr>
        <a:xfrm>
          <a:off x="18421350" y="14169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550" name="テキスト ボックス 54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552" name="テキスト ボックス 551"/>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53" name="直線コネクタ 5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554" name="テキスト ボックス 553"/>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55" name="直線コネクタ 5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6" name="テキスト ボックス 5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57" name="直線コネクタ 5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558" name="テキスト ボックス 557"/>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59" name="直線コネクタ 5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60" name="テキスト ボックス 5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61" name="直線コネクタ 5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62" name="テキスト ボックス 5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63" name="直線コネクタ 5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564" name="テキスト ボックス 563"/>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4445</xdr:rowOff>
    </xdr:from>
    <xdr:to>
      <xdr:col>85</xdr:col>
      <xdr:colOff>126365</xdr:colOff>
      <xdr:row>109</xdr:row>
      <xdr:rowOff>35560</xdr:rowOff>
    </xdr:to>
    <xdr:cxnSp macro="">
      <xdr:nvCxnSpPr>
        <xdr:cNvPr id="567" name="直線コネクタ 566"/>
        <xdr:cNvCxnSpPr/>
      </xdr:nvCxnSpPr>
      <xdr:spPr>
        <a:xfrm flipV="1">
          <a:off x="16318865" y="17149445"/>
          <a:ext cx="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56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569" name="直線コネクタ 56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122555</xdr:rowOff>
    </xdr:from>
    <xdr:ext cx="340360" cy="258445"/>
    <xdr:sp macro="" textlink="">
      <xdr:nvSpPr>
        <xdr:cNvPr id="570" name="【庁舎】&#10;有形固定資産減価償却率最大値テキスト"/>
        <xdr:cNvSpPr txBox="1"/>
      </xdr:nvSpPr>
      <xdr:spPr>
        <a:xfrm>
          <a:off x="16357600" y="169246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4445</xdr:rowOff>
    </xdr:from>
    <xdr:to>
      <xdr:col>86</xdr:col>
      <xdr:colOff>25400</xdr:colOff>
      <xdr:row>100</xdr:row>
      <xdr:rowOff>4445</xdr:rowOff>
    </xdr:to>
    <xdr:cxnSp macro="">
      <xdr:nvCxnSpPr>
        <xdr:cNvPr id="571" name="直線コネクタ 570"/>
        <xdr:cNvCxnSpPr/>
      </xdr:nvCxnSpPr>
      <xdr:spPr>
        <a:xfrm>
          <a:off x="16230600" y="1714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60960</xdr:rowOff>
    </xdr:from>
    <xdr:ext cx="405130" cy="259080"/>
    <xdr:sp macro="" textlink="">
      <xdr:nvSpPr>
        <xdr:cNvPr id="572" name="【庁舎】&#10;有形固定資産減価償却率平均値テキスト"/>
        <xdr:cNvSpPr txBox="1"/>
      </xdr:nvSpPr>
      <xdr:spPr>
        <a:xfrm>
          <a:off x="16357600" y="17891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3" name="フローチャート: 判断 572"/>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73025</xdr:rowOff>
    </xdr:from>
    <xdr:to>
      <xdr:col>81</xdr:col>
      <xdr:colOff>101600</xdr:colOff>
      <xdr:row>105</xdr:row>
      <xdr:rowOff>3175</xdr:rowOff>
    </xdr:to>
    <xdr:sp macro="" textlink="">
      <xdr:nvSpPr>
        <xdr:cNvPr id="574" name="フローチャート: 判断 573"/>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40640</xdr:rowOff>
    </xdr:from>
    <xdr:to>
      <xdr:col>76</xdr:col>
      <xdr:colOff>165100</xdr:colOff>
      <xdr:row>105</xdr:row>
      <xdr:rowOff>141605</xdr:rowOff>
    </xdr:to>
    <xdr:sp macro="" textlink="">
      <xdr:nvSpPr>
        <xdr:cNvPr id="575" name="フローチャート: 判断 574"/>
        <xdr:cNvSpPr/>
      </xdr:nvSpPr>
      <xdr:spPr>
        <a:xfrm>
          <a:off x="14541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116840</xdr:rowOff>
    </xdr:from>
    <xdr:to>
      <xdr:col>72</xdr:col>
      <xdr:colOff>38100</xdr:colOff>
      <xdr:row>105</xdr:row>
      <xdr:rowOff>46990</xdr:rowOff>
    </xdr:to>
    <xdr:sp macro="" textlink="">
      <xdr:nvSpPr>
        <xdr:cNvPr id="576" name="フローチャート: 判断 575"/>
        <xdr:cNvSpPr/>
      </xdr:nvSpPr>
      <xdr:spPr>
        <a:xfrm>
          <a:off x="13652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109220</xdr:rowOff>
    </xdr:from>
    <xdr:to>
      <xdr:col>67</xdr:col>
      <xdr:colOff>101600</xdr:colOff>
      <xdr:row>105</xdr:row>
      <xdr:rowOff>38735</xdr:rowOff>
    </xdr:to>
    <xdr:sp macro="" textlink="">
      <xdr:nvSpPr>
        <xdr:cNvPr id="577" name="フローチャート: 判断 576"/>
        <xdr:cNvSpPr/>
      </xdr:nvSpPr>
      <xdr:spPr>
        <a:xfrm>
          <a:off x="12763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8" name="テキスト ボックス 5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9" name="テキスト ボックス 5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80" name="テキスト ボックス 5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81" name="テキスト ボックス 5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82" name="テキスト ボックス 5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136525</xdr:rowOff>
    </xdr:from>
    <xdr:to>
      <xdr:col>85</xdr:col>
      <xdr:colOff>177800</xdr:colOff>
      <xdr:row>102</xdr:row>
      <xdr:rowOff>66675</xdr:rowOff>
    </xdr:to>
    <xdr:sp macro="" textlink="">
      <xdr:nvSpPr>
        <xdr:cNvPr id="583" name="楕円 582"/>
        <xdr:cNvSpPr/>
      </xdr:nvSpPr>
      <xdr:spPr>
        <a:xfrm>
          <a:off x="16268700" y="1745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159385</xdr:rowOff>
    </xdr:from>
    <xdr:ext cx="405130" cy="258445"/>
    <xdr:sp macro="" textlink="">
      <xdr:nvSpPr>
        <xdr:cNvPr id="584" name="【庁舎】&#10;有形固定資産減価償却率該当値テキスト"/>
        <xdr:cNvSpPr txBox="1"/>
      </xdr:nvSpPr>
      <xdr:spPr>
        <a:xfrm>
          <a:off x="16357600" y="17304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585" name="楕円 584"/>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15875</xdr:rowOff>
    </xdr:from>
    <xdr:to>
      <xdr:col>85</xdr:col>
      <xdr:colOff>127000</xdr:colOff>
      <xdr:row>103</xdr:row>
      <xdr:rowOff>19050</xdr:rowOff>
    </xdr:to>
    <xdr:cxnSp macro="">
      <xdr:nvCxnSpPr>
        <xdr:cNvPr id="586" name="直線コネクタ 585"/>
        <xdr:cNvCxnSpPr/>
      </xdr:nvCxnSpPr>
      <xdr:spPr>
        <a:xfrm flipV="1">
          <a:off x="15481300" y="17503775"/>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113665</xdr:rowOff>
    </xdr:from>
    <xdr:to>
      <xdr:col>76</xdr:col>
      <xdr:colOff>165100</xdr:colOff>
      <xdr:row>103</xdr:row>
      <xdr:rowOff>43815</xdr:rowOff>
    </xdr:to>
    <xdr:sp macro="" textlink="">
      <xdr:nvSpPr>
        <xdr:cNvPr id="587" name="楕円 586"/>
        <xdr:cNvSpPr/>
      </xdr:nvSpPr>
      <xdr:spPr>
        <a:xfrm>
          <a:off x="14541500" y="176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164465</xdr:rowOff>
    </xdr:from>
    <xdr:to>
      <xdr:col>81</xdr:col>
      <xdr:colOff>50800</xdr:colOff>
      <xdr:row>103</xdr:row>
      <xdr:rowOff>19050</xdr:rowOff>
    </xdr:to>
    <xdr:cxnSp macro="">
      <xdr:nvCxnSpPr>
        <xdr:cNvPr id="588" name="直線コネクタ 587"/>
        <xdr:cNvCxnSpPr/>
      </xdr:nvCxnSpPr>
      <xdr:spPr>
        <a:xfrm>
          <a:off x="14592300" y="176523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87630</xdr:rowOff>
    </xdr:from>
    <xdr:to>
      <xdr:col>72</xdr:col>
      <xdr:colOff>38100</xdr:colOff>
      <xdr:row>103</xdr:row>
      <xdr:rowOff>17780</xdr:rowOff>
    </xdr:to>
    <xdr:sp macro="" textlink="">
      <xdr:nvSpPr>
        <xdr:cNvPr id="589" name="楕円 588"/>
        <xdr:cNvSpPr/>
      </xdr:nvSpPr>
      <xdr:spPr>
        <a:xfrm>
          <a:off x="13652500" y="175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138430</xdr:rowOff>
    </xdr:from>
    <xdr:to>
      <xdr:col>76</xdr:col>
      <xdr:colOff>114300</xdr:colOff>
      <xdr:row>102</xdr:row>
      <xdr:rowOff>164465</xdr:rowOff>
    </xdr:to>
    <xdr:cxnSp macro="">
      <xdr:nvCxnSpPr>
        <xdr:cNvPr id="590" name="直線コネクタ 589"/>
        <xdr:cNvCxnSpPr/>
      </xdr:nvCxnSpPr>
      <xdr:spPr>
        <a:xfrm>
          <a:off x="13703300" y="176263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57785</xdr:rowOff>
    </xdr:from>
    <xdr:to>
      <xdr:col>67</xdr:col>
      <xdr:colOff>101600</xdr:colOff>
      <xdr:row>102</xdr:row>
      <xdr:rowOff>159385</xdr:rowOff>
    </xdr:to>
    <xdr:sp macro="" textlink="">
      <xdr:nvSpPr>
        <xdr:cNvPr id="591" name="楕円 590"/>
        <xdr:cNvSpPr/>
      </xdr:nvSpPr>
      <xdr:spPr>
        <a:xfrm>
          <a:off x="12763500" y="175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109220</xdr:rowOff>
    </xdr:from>
    <xdr:to>
      <xdr:col>71</xdr:col>
      <xdr:colOff>177800</xdr:colOff>
      <xdr:row>102</xdr:row>
      <xdr:rowOff>138430</xdr:rowOff>
    </xdr:to>
    <xdr:cxnSp macro="">
      <xdr:nvCxnSpPr>
        <xdr:cNvPr id="592" name="直線コネクタ 591"/>
        <xdr:cNvCxnSpPr/>
      </xdr:nvCxnSpPr>
      <xdr:spPr>
        <a:xfrm>
          <a:off x="12814300" y="175971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166370</xdr:rowOff>
    </xdr:from>
    <xdr:ext cx="405130" cy="258445"/>
    <xdr:sp macro="" textlink="">
      <xdr:nvSpPr>
        <xdr:cNvPr id="593" name="n_1aveValue【庁舎】&#10;有形固定資産減価償却率"/>
        <xdr:cNvSpPr txBox="1"/>
      </xdr:nvSpPr>
      <xdr:spPr>
        <a:xfrm>
          <a:off x="15266035" y="17997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132715</xdr:rowOff>
    </xdr:from>
    <xdr:ext cx="404495" cy="258445"/>
    <xdr:sp macro="" textlink="">
      <xdr:nvSpPr>
        <xdr:cNvPr id="594" name="n_2aveValue【庁舎】&#10;有形固定資産減価償却率"/>
        <xdr:cNvSpPr txBox="1"/>
      </xdr:nvSpPr>
      <xdr:spPr>
        <a:xfrm>
          <a:off x="14389735" y="18134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38100</xdr:rowOff>
    </xdr:from>
    <xdr:ext cx="404495" cy="259080"/>
    <xdr:sp macro="" textlink="">
      <xdr:nvSpPr>
        <xdr:cNvPr id="595" name="n_3aveValue【庁舎】&#10;有形固定資産減価償却率"/>
        <xdr:cNvSpPr txBox="1"/>
      </xdr:nvSpPr>
      <xdr:spPr>
        <a:xfrm>
          <a:off x="13500735" y="18040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29845</xdr:rowOff>
    </xdr:from>
    <xdr:ext cx="404495" cy="258445"/>
    <xdr:sp macro="" textlink="">
      <xdr:nvSpPr>
        <xdr:cNvPr id="596" name="n_4aveValue【庁舎】&#10;有形固定資産減価償却率"/>
        <xdr:cNvSpPr txBox="1"/>
      </xdr:nvSpPr>
      <xdr:spPr>
        <a:xfrm>
          <a:off x="12611735" y="18032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86360</xdr:rowOff>
    </xdr:from>
    <xdr:ext cx="405130" cy="258445"/>
    <xdr:sp macro="" textlink="">
      <xdr:nvSpPr>
        <xdr:cNvPr id="597" name="n_1mainValue【庁舎】&#10;有形固定資産減価償却率"/>
        <xdr:cNvSpPr txBox="1"/>
      </xdr:nvSpPr>
      <xdr:spPr>
        <a:xfrm>
          <a:off x="15266035" y="174028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60325</xdr:rowOff>
    </xdr:from>
    <xdr:ext cx="404495" cy="259080"/>
    <xdr:sp macro="" textlink="">
      <xdr:nvSpPr>
        <xdr:cNvPr id="598" name="n_2mainValue【庁舎】&#10;有形固定資産減価償却率"/>
        <xdr:cNvSpPr txBox="1"/>
      </xdr:nvSpPr>
      <xdr:spPr>
        <a:xfrm>
          <a:off x="14389735" y="17376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34290</xdr:rowOff>
    </xdr:from>
    <xdr:ext cx="404495" cy="259080"/>
    <xdr:sp macro="" textlink="">
      <xdr:nvSpPr>
        <xdr:cNvPr id="599" name="n_3mainValue【庁舎】&#10;有形固定資産減価償却率"/>
        <xdr:cNvSpPr txBox="1"/>
      </xdr:nvSpPr>
      <xdr:spPr>
        <a:xfrm>
          <a:off x="13500735" y="17350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4445</xdr:rowOff>
    </xdr:from>
    <xdr:ext cx="404495" cy="259080"/>
    <xdr:sp macro="" textlink="">
      <xdr:nvSpPr>
        <xdr:cNvPr id="600" name="n_4mainValue【庁舎】&#10;有形固定資産減価償却率"/>
        <xdr:cNvSpPr txBox="1"/>
      </xdr:nvSpPr>
      <xdr:spPr>
        <a:xfrm>
          <a:off x="12611735" y="17320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609" name="テキスト ボックス 608"/>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1" name="直線コネクタ 610"/>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612" name="テキスト ボックス 611"/>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3" name="直線コネクタ 612"/>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614" name="テキスト ボックス 613"/>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5" name="直線コネクタ 614"/>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616" name="テキスト ボックス 615"/>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7" name="直線コネクタ 616"/>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618" name="テキスト ボックス 617"/>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620" name="テキスト ボックス 619"/>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27305</xdr:rowOff>
    </xdr:from>
    <xdr:to>
      <xdr:col>116</xdr:col>
      <xdr:colOff>62865</xdr:colOff>
      <xdr:row>107</xdr:row>
      <xdr:rowOff>153670</xdr:rowOff>
    </xdr:to>
    <xdr:cxnSp macro="">
      <xdr:nvCxnSpPr>
        <xdr:cNvPr id="622" name="直線コネクタ 621"/>
        <xdr:cNvCxnSpPr/>
      </xdr:nvCxnSpPr>
      <xdr:spPr>
        <a:xfrm flipV="1">
          <a:off x="22160865" y="17172305"/>
          <a:ext cx="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157480</xdr:rowOff>
    </xdr:from>
    <xdr:ext cx="469900" cy="258445"/>
    <xdr:sp macro="" textlink="">
      <xdr:nvSpPr>
        <xdr:cNvPr id="623" name="【庁舎】&#10;一人当たり面積最小値テキスト"/>
        <xdr:cNvSpPr txBox="1"/>
      </xdr:nvSpPr>
      <xdr:spPr>
        <a:xfrm>
          <a:off x="22199600" y="185026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0.205</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153670</xdr:rowOff>
    </xdr:from>
    <xdr:to>
      <xdr:col>116</xdr:col>
      <xdr:colOff>152400</xdr:colOff>
      <xdr:row>107</xdr:row>
      <xdr:rowOff>153670</xdr:rowOff>
    </xdr:to>
    <xdr:cxnSp macro="">
      <xdr:nvCxnSpPr>
        <xdr:cNvPr id="624" name="直線コネクタ 623"/>
        <xdr:cNvCxnSpPr/>
      </xdr:nvCxnSpPr>
      <xdr:spPr>
        <a:xfrm>
          <a:off x="22072600" y="184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145415</xdr:rowOff>
    </xdr:from>
    <xdr:ext cx="469900" cy="258445"/>
    <xdr:sp macro="" textlink="">
      <xdr:nvSpPr>
        <xdr:cNvPr id="625" name="【庁舎】&#10;一人当たり面積最大値テキスト"/>
        <xdr:cNvSpPr txBox="1"/>
      </xdr:nvSpPr>
      <xdr:spPr>
        <a:xfrm>
          <a:off x="22199600" y="16947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27305</xdr:rowOff>
    </xdr:from>
    <xdr:to>
      <xdr:col>116</xdr:col>
      <xdr:colOff>152400</xdr:colOff>
      <xdr:row>100</xdr:row>
      <xdr:rowOff>27305</xdr:rowOff>
    </xdr:to>
    <xdr:cxnSp macro="">
      <xdr:nvCxnSpPr>
        <xdr:cNvPr id="626" name="直線コネクタ 625"/>
        <xdr:cNvCxnSpPr/>
      </xdr:nvCxnSpPr>
      <xdr:spPr>
        <a:xfrm>
          <a:off x="22072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112395</xdr:rowOff>
    </xdr:from>
    <xdr:ext cx="469900" cy="258445"/>
    <xdr:sp macro="" textlink="">
      <xdr:nvSpPr>
        <xdr:cNvPr id="627" name="【庁舎】&#10;一人当たり面積平均値テキスト"/>
        <xdr:cNvSpPr txBox="1"/>
      </xdr:nvSpPr>
      <xdr:spPr>
        <a:xfrm>
          <a:off x="22199600" y="181146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133985</xdr:rowOff>
    </xdr:from>
    <xdr:to>
      <xdr:col>116</xdr:col>
      <xdr:colOff>114300</xdr:colOff>
      <xdr:row>106</xdr:row>
      <xdr:rowOff>64135</xdr:rowOff>
    </xdr:to>
    <xdr:sp macro="" textlink="">
      <xdr:nvSpPr>
        <xdr:cNvPr id="628" name="フローチャート: 判断 627"/>
        <xdr:cNvSpPr/>
      </xdr:nvSpPr>
      <xdr:spPr>
        <a:xfrm>
          <a:off x="22110700" y="1813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155575</xdr:rowOff>
    </xdr:from>
    <xdr:to>
      <xdr:col>112</xdr:col>
      <xdr:colOff>38100</xdr:colOff>
      <xdr:row>106</xdr:row>
      <xdr:rowOff>86360</xdr:rowOff>
    </xdr:to>
    <xdr:sp macro="" textlink="">
      <xdr:nvSpPr>
        <xdr:cNvPr id="629" name="フローチャート: 判断 628"/>
        <xdr:cNvSpPr/>
      </xdr:nvSpPr>
      <xdr:spPr>
        <a:xfrm>
          <a:off x="21272500" y="1815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159385</xdr:rowOff>
    </xdr:from>
    <xdr:to>
      <xdr:col>107</xdr:col>
      <xdr:colOff>101600</xdr:colOff>
      <xdr:row>106</xdr:row>
      <xdr:rowOff>89535</xdr:rowOff>
    </xdr:to>
    <xdr:sp macro="" textlink="">
      <xdr:nvSpPr>
        <xdr:cNvPr id="630" name="フローチャート: 判断 629"/>
        <xdr:cNvSpPr/>
      </xdr:nvSpPr>
      <xdr:spPr>
        <a:xfrm>
          <a:off x="20383500" y="181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116205</xdr:rowOff>
    </xdr:from>
    <xdr:to>
      <xdr:col>102</xdr:col>
      <xdr:colOff>165100</xdr:colOff>
      <xdr:row>107</xdr:row>
      <xdr:rowOff>46355</xdr:rowOff>
    </xdr:to>
    <xdr:sp macro="" textlink="">
      <xdr:nvSpPr>
        <xdr:cNvPr id="631" name="フローチャート: 判断 630"/>
        <xdr:cNvSpPr/>
      </xdr:nvSpPr>
      <xdr:spPr>
        <a:xfrm>
          <a:off x="19494500" y="1828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138430</xdr:rowOff>
    </xdr:from>
    <xdr:to>
      <xdr:col>98</xdr:col>
      <xdr:colOff>38100</xdr:colOff>
      <xdr:row>107</xdr:row>
      <xdr:rowOff>68580</xdr:rowOff>
    </xdr:to>
    <xdr:sp macro="" textlink="">
      <xdr:nvSpPr>
        <xdr:cNvPr id="632" name="フローチャート: 判断 631"/>
        <xdr:cNvSpPr/>
      </xdr:nvSpPr>
      <xdr:spPr>
        <a:xfrm>
          <a:off x="18605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33" name="テキスト ボックス 6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34" name="テキスト ボックス 6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35" name="テキスト ボックス 6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6" name="テキスト ボックス 6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37" name="テキスト ボックス 6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151765</xdr:rowOff>
    </xdr:from>
    <xdr:to>
      <xdr:col>116</xdr:col>
      <xdr:colOff>114300</xdr:colOff>
      <xdr:row>105</xdr:row>
      <xdr:rowOff>81915</xdr:rowOff>
    </xdr:to>
    <xdr:sp macro="" textlink="">
      <xdr:nvSpPr>
        <xdr:cNvPr id="638" name="楕円 637"/>
        <xdr:cNvSpPr/>
      </xdr:nvSpPr>
      <xdr:spPr>
        <a:xfrm>
          <a:off x="22110700" y="179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3175</xdr:rowOff>
    </xdr:from>
    <xdr:ext cx="469900" cy="259080"/>
    <xdr:sp macro="" textlink="">
      <xdr:nvSpPr>
        <xdr:cNvPr id="639" name="【庁舎】&#10;一人当たり面積該当値テキスト"/>
        <xdr:cNvSpPr txBox="1"/>
      </xdr:nvSpPr>
      <xdr:spPr>
        <a:xfrm>
          <a:off x="22199600" y="1783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135890</xdr:rowOff>
    </xdr:from>
    <xdr:to>
      <xdr:col>112</xdr:col>
      <xdr:colOff>38100</xdr:colOff>
      <xdr:row>106</xdr:row>
      <xdr:rowOff>66040</xdr:rowOff>
    </xdr:to>
    <xdr:sp macro="" textlink="">
      <xdr:nvSpPr>
        <xdr:cNvPr id="640" name="楕円 639"/>
        <xdr:cNvSpPr/>
      </xdr:nvSpPr>
      <xdr:spPr>
        <a:xfrm>
          <a:off x="21272500" y="181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31115</xdr:rowOff>
    </xdr:from>
    <xdr:to>
      <xdr:col>116</xdr:col>
      <xdr:colOff>63500</xdr:colOff>
      <xdr:row>106</xdr:row>
      <xdr:rowOff>15240</xdr:rowOff>
    </xdr:to>
    <xdr:cxnSp macro="">
      <xdr:nvCxnSpPr>
        <xdr:cNvPr id="641" name="直線コネクタ 640"/>
        <xdr:cNvCxnSpPr/>
      </xdr:nvCxnSpPr>
      <xdr:spPr>
        <a:xfrm flipV="1">
          <a:off x="21323300" y="1803336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146685</xdr:rowOff>
    </xdr:from>
    <xdr:to>
      <xdr:col>107</xdr:col>
      <xdr:colOff>101600</xdr:colOff>
      <xdr:row>106</xdr:row>
      <xdr:rowOff>76835</xdr:rowOff>
    </xdr:to>
    <xdr:sp macro="" textlink="">
      <xdr:nvSpPr>
        <xdr:cNvPr id="642" name="楕円 641"/>
        <xdr:cNvSpPr/>
      </xdr:nvSpPr>
      <xdr:spPr>
        <a:xfrm>
          <a:off x="20383500" y="1814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xdr:rowOff>
    </xdr:from>
    <xdr:to>
      <xdr:col>111</xdr:col>
      <xdr:colOff>177800</xdr:colOff>
      <xdr:row>106</xdr:row>
      <xdr:rowOff>26035</xdr:rowOff>
    </xdr:to>
    <xdr:cxnSp macro="">
      <xdr:nvCxnSpPr>
        <xdr:cNvPr id="643" name="直線コネクタ 642"/>
        <xdr:cNvCxnSpPr/>
      </xdr:nvCxnSpPr>
      <xdr:spPr>
        <a:xfrm flipV="1">
          <a:off x="20434300" y="181889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154940</xdr:rowOff>
    </xdr:from>
    <xdr:to>
      <xdr:col>102</xdr:col>
      <xdr:colOff>165100</xdr:colOff>
      <xdr:row>106</xdr:row>
      <xdr:rowOff>85090</xdr:rowOff>
    </xdr:to>
    <xdr:sp macro="" textlink="">
      <xdr:nvSpPr>
        <xdr:cNvPr id="644" name="楕円 643"/>
        <xdr:cNvSpPr/>
      </xdr:nvSpPr>
      <xdr:spPr>
        <a:xfrm>
          <a:off x="19494500" y="181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26035</xdr:rowOff>
    </xdr:from>
    <xdr:to>
      <xdr:col>107</xdr:col>
      <xdr:colOff>50800</xdr:colOff>
      <xdr:row>106</xdr:row>
      <xdr:rowOff>34290</xdr:rowOff>
    </xdr:to>
    <xdr:cxnSp macro="">
      <xdr:nvCxnSpPr>
        <xdr:cNvPr id="645" name="直線コネクタ 644"/>
        <xdr:cNvCxnSpPr/>
      </xdr:nvCxnSpPr>
      <xdr:spPr>
        <a:xfrm flipV="1">
          <a:off x="19545300" y="181997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95885</xdr:rowOff>
    </xdr:to>
    <xdr:sp macro="" textlink="">
      <xdr:nvSpPr>
        <xdr:cNvPr id="646" name="楕円 645"/>
        <xdr:cNvSpPr/>
      </xdr:nvSpPr>
      <xdr:spPr>
        <a:xfrm>
          <a:off x="18605500"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34290</xdr:rowOff>
    </xdr:from>
    <xdr:to>
      <xdr:col>102</xdr:col>
      <xdr:colOff>114300</xdr:colOff>
      <xdr:row>106</xdr:row>
      <xdr:rowOff>45085</xdr:rowOff>
    </xdr:to>
    <xdr:cxnSp macro="">
      <xdr:nvCxnSpPr>
        <xdr:cNvPr id="647" name="直線コネクタ 646"/>
        <xdr:cNvCxnSpPr/>
      </xdr:nvCxnSpPr>
      <xdr:spPr>
        <a:xfrm flipV="1">
          <a:off x="18656300" y="182079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76835</xdr:rowOff>
    </xdr:from>
    <xdr:ext cx="469900" cy="258445"/>
    <xdr:sp macro="" textlink="">
      <xdr:nvSpPr>
        <xdr:cNvPr id="648" name="n_1aveValue【庁舎】&#10;一人当たり面積"/>
        <xdr:cNvSpPr txBox="1"/>
      </xdr:nvSpPr>
      <xdr:spPr>
        <a:xfrm>
          <a:off x="21075650" y="18250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80645</xdr:rowOff>
    </xdr:from>
    <xdr:ext cx="469265" cy="259080"/>
    <xdr:sp macro="" textlink="">
      <xdr:nvSpPr>
        <xdr:cNvPr id="649" name="n_2aveValue【庁舎】&#10;一人当たり面積"/>
        <xdr:cNvSpPr txBox="1"/>
      </xdr:nvSpPr>
      <xdr:spPr>
        <a:xfrm>
          <a:off x="20199350" y="18254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37465</xdr:rowOff>
    </xdr:from>
    <xdr:ext cx="469265" cy="259080"/>
    <xdr:sp macro="" textlink="">
      <xdr:nvSpPr>
        <xdr:cNvPr id="650" name="n_3aveValue【庁舎】&#10;一人当たり面積"/>
        <xdr:cNvSpPr txBox="1"/>
      </xdr:nvSpPr>
      <xdr:spPr>
        <a:xfrm>
          <a:off x="19310350" y="18382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59690</xdr:rowOff>
    </xdr:from>
    <xdr:ext cx="469265" cy="259080"/>
    <xdr:sp macro="" textlink="">
      <xdr:nvSpPr>
        <xdr:cNvPr id="651" name="n_4aveValue【庁舎】&#10;一人当たり面積"/>
        <xdr:cNvSpPr txBox="1"/>
      </xdr:nvSpPr>
      <xdr:spPr>
        <a:xfrm>
          <a:off x="18421350" y="18404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82550</xdr:rowOff>
    </xdr:from>
    <xdr:ext cx="469900" cy="259080"/>
    <xdr:sp macro="" textlink="">
      <xdr:nvSpPr>
        <xdr:cNvPr id="652" name="n_1mainValue【庁舎】&#10;一人当たり面積"/>
        <xdr:cNvSpPr txBox="1"/>
      </xdr:nvSpPr>
      <xdr:spPr>
        <a:xfrm>
          <a:off x="21075650" y="17913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93345</xdr:rowOff>
    </xdr:from>
    <xdr:ext cx="469265" cy="259080"/>
    <xdr:sp macro="" textlink="">
      <xdr:nvSpPr>
        <xdr:cNvPr id="653" name="n_2mainValue【庁舎】&#10;一人当たり面積"/>
        <xdr:cNvSpPr txBox="1"/>
      </xdr:nvSpPr>
      <xdr:spPr>
        <a:xfrm>
          <a:off x="20199350" y="17924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102235</xdr:rowOff>
    </xdr:from>
    <xdr:ext cx="469265" cy="258445"/>
    <xdr:sp macro="" textlink="">
      <xdr:nvSpPr>
        <xdr:cNvPr id="654" name="n_3mainValue【庁舎】&#10;一人当たり面積"/>
        <xdr:cNvSpPr txBox="1"/>
      </xdr:nvSpPr>
      <xdr:spPr>
        <a:xfrm>
          <a:off x="19310350" y="17933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112395</xdr:rowOff>
    </xdr:from>
    <xdr:ext cx="469265" cy="258445"/>
    <xdr:sp macro="" textlink="">
      <xdr:nvSpPr>
        <xdr:cNvPr id="655" name="n_4mainValue【庁舎】&#10;一人当たり面積"/>
        <xdr:cNvSpPr txBox="1"/>
      </xdr:nvSpPr>
      <xdr:spPr>
        <a:xfrm>
          <a:off x="18421350" y="17943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有形固定資産減価償却率が高くなっている施設は、体育館・プール、保健センター・保健所、消防施設である。体育館・プールについては、現在学校統合計画を進めている。保健センター・保健所は、令和</a:t>
          </a:r>
          <a:r>
            <a:rPr kumimoji="1" lang="en-US" altLang="ja-JP" sz="1300">
              <a:latin typeface="ＭＳ Ｐゴシック"/>
              <a:ea typeface="ＭＳ Ｐゴシック"/>
            </a:rPr>
            <a:t>3</a:t>
          </a:r>
          <a:r>
            <a:rPr kumimoji="1" lang="ja-JP" altLang="en-US" sz="1300">
              <a:latin typeface="ＭＳ Ｐゴシック"/>
              <a:ea typeface="ＭＳ Ｐゴシック"/>
            </a:rPr>
            <a:t>年度に池川保健福祉センターの改修工事を行ったため、昨年度と比べると改善された。消防施設は、昭和</a:t>
          </a:r>
          <a:r>
            <a:rPr kumimoji="1" lang="en-US" altLang="ja-JP" sz="1300">
              <a:latin typeface="ＭＳ Ｐゴシック"/>
              <a:ea typeface="ＭＳ Ｐゴシック"/>
            </a:rPr>
            <a:t>52</a:t>
          </a:r>
          <a:r>
            <a:rPr kumimoji="1" lang="ja-JP" altLang="en-US" sz="1300">
              <a:latin typeface="ＭＳ Ｐゴシック"/>
              <a:ea typeface="ＭＳ Ｐゴシック"/>
            </a:rPr>
            <a:t>年に建築した池川分団池川班の屯所、昭和</a:t>
          </a:r>
          <a:r>
            <a:rPr kumimoji="1" lang="en-US" altLang="ja-JP" sz="1300">
              <a:latin typeface="ＭＳ Ｐゴシック"/>
              <a:ea typeface="ＭＳ Ｐゴシック"/>
            </a:rPr>
            <a:t>51</a:t>
          </a:r>
          <a:r>
            <a:rPr kumimoji="1" lang="ja-JP" altLang="en-US" sz="1300">
              <a:latin typeface="ＭＳ Ｐゴシック"/>
              <a:ea typeface="ＭＳ Ｐゴシック"/>
            </a:rPr>
            <a:t>年に建築した仁淀分団森班の屯所建替えを検討中である。特に低くなっているのは、福祉施設、庁舎である。福祉施設は、令和元年度に上名野川生活福祉センターの除却を行い、庁舎は、平成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年度に新本庁舎・新支所を新設したため、類似団体と比べると低くなっている。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4,795
4,764
333.00
7,279,521
6,787,780
402,012
4,467,313
5,588,228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指標は平成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年度以降殆ど変化はないが、類似団体平均値の約</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程度の数値となっている。原因としては、高齢化による納税義務者の減少や町内に核となる産業がないため税収の伸びが見込めず、財政基盤が弱体化していることが挙げられる。</a:t>
          </a:r>
          <a:endParaRPr lang="ja-JP" altLang="ja-JP" sz="1400">
            <a:effectLst/>
          </a:endParaRPr>
        </a:p>
        <a:p>
          <a:r>
            <a:rPr kumimoji="1" lang="ja-JP" altLang="ja-JP" sz="1100">
              <a:solidFill>
                <a:schemeClr val="dk1"/>
              </a:solidFill>
              <a:effectLst/>
              <a:latin typeface="+mn-lt"/>
              <a:ea typeface="+mn-ea"/>
              <a:cs typeface="+mn-cs"/>
            </a:rPr>
            <a:t>　今後においても引き続き、行財政のスリム化、定員管理・給与の適正化等を推進し、地方税の徴収強化や遊休地の処分等に取り組み、財政基盤の強化を図っていく。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xdr:cNvCxnSpPr/>
      </xdr:nvCxnSpPr>
      <xdr:spPr>
        <a:xfrm flipV="1">
          <a:off x="4953000" y="6164580"/>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4"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78740</xdr:rowOff>
    </xdr:from>
    <xdr:ext cx="762000" cy="259080"/>
    <xdr:sp macro="" textlink="">
      <xdr:nvSpPr>
        <xdr:cNvPr id="66" name="財政力最大値テキスト"/>
        <xdr:cNvSpPr txBox="1"/>
      </xdr:nvSpPr>
      <xdr:spPr>
        <a:xfrm>
          <a:off x="5041900" y="590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xdr:cNvCxnSpPr/>
      </xdr:nvCxnSpPr>
      <xdr:spPr>
        <a:xfrm>
          <a:off x="4864100" y="616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109220</xdr:rowOff>
    </xdr:from>
    <xdr:to>
      <xdr:col>23</xdr:col>
      <xdr:colOff>133350</xdr:colOff>
      <xdr:row>44</xdr:row>
      <xdr:rowOff>109220</xdr:rowOff>
    </xdr:to>
    <xdr:cxnSp macro="">
      <xdr:nvCxnSpPr>
        <xdr:cNvPr id="68" name="直線コネクタ 67"/>
        <xdr:cNvCxnSpPr/>
      </xdr:nvCxnSpPr>
      <xdr:spPr>
        <a:xfrm>
          <a:off x="4114800" y="76530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1905</xdr:rowOff>
    </xdr:from>
    <xdr:ext cx="762000" cy="259080"/>
    <xdr:sp macro="" textlink="">
      <xdr:nvSpPr>
        <xdr:cNvPr id="69" name="財政力平均値テキスト"/>
        <xdr:cNvSpPr txBox="1"/>
      </xdr:nvSpPr>
      <xdr:spPr>
        <a:xfrm>
          <a:off x="5041900" y="7374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156845</xdr:rowOff>
    </xdr:from>
    <xdr:to>
      <xdr:col>23</xdr:col>
      <xdr:colOff>184150</xdr:colOff>
      <xdr:row>44</xdr:row>
      <xdr:rowOff>86995</xdr:rowOff>
    </xdr:to>
    <xdr:sp macro="" textlink="">
      <xdr:nvSpPr>
        <xdr:cNvPr id="70" name="フローチャート: 判断 69"/>
        <xdr:cNvSpPr/>
      </xdr:nvSpPr>
      <xdr:spPr>
        <a:xfrm>
          <a:off x="49022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109220</xdr:rowOff>
    </xdr:from>
    <xdr:to>
      <xdr:col>19</xdr:col>
      <xdr:colOff>133350</xdr:colOff>
      <xdr:row>44</xdr:row>
      <xdr:rowOff>109220</xdr:rowOff>
    </xdr:to>
    <xdr:cxnSp macro="">
      <xdr:nvCxnSpPr>
        <xdr:cNvPr id="71" name="直線コネクタ 70"/>
        <xdr:cNvCxnSpPr/>
      </xdr:nvCxnSpPr>
      <xdr:spPr>
        <a:xfrm>
          <a:off x="3225800" y="7653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149225</xdr:rowOff>
    </xdr:from>
    <xdr:to>
      <xdr:col>19</xdr:col>
      <xdr:colOff>184150</xdr:colOff>
      <xdr:row>44</xdr:row>
      <xdr:rowOff>79375</xdr:rowOff>
    </xdr:to>
    <xdr:sp macro="" textlink="">
      <xdr:nvSpPr>
        <xdr:cNvPr id="72" name="フローチャート: 判断 71"/>
        <xdr:cNvSpPr/>
      </xdr:nvSpPr>
      <xdr:spPr>
        <a:xfrm>
          <a:off x="4064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89535</xdr:rowOff>
    </xdr:from>
    <xdr:ext cx="736600" cy="258445"/>
    <xdr:sp macro="" textlink="">
      <xdr:nvSpPr>
        <xdr:cNvPr id="73" name="テキスト ボックス 72"/>
        <xdr:cNvSpPr txBox="1"/>
      </xdr:nvSpPr>
      <xdr:spPr>
        <a:xfrm>
          <a:off x="3733800" y="7290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109220</xdr:rowOff>
    </xdr:from>
    <xdr:to>
      <xdr:col>15</xdr:col>
      <xdr:colOff>82550</xdr:colOff>
      <xdr:row>44</xdr:row>
      <xdr:rowOff>116840</xdr:rowOff>
    </xdr:to>
    <xdr:cxnSp macro="">
      <xdr:nvCxnSpPr>
        <xdr:cNvPr id="74" name="直線コネクタ 73"/>
        <xdr:cNvCxnSpPr/>
      </xdr:nvCxnSpPr>
      <xdr:spPr>
        <a:xfrm flipV="1">
          <a:off x="2336800" y="76530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132715</xdr:rowOff>
    </xdr:from>
    <xdr:to>
      <xdr:col>15</xdr:col>
      <xdr:colOff>133350</xdr:colOff>
      <xdr:row>44</xdr:row>
      <xdr:rowOff>63500</xdr:rowOff>
    </xdr:to>
    <xdr:sp macro="" textlink="">
      <xdr:nvSpPr>
        <xdr:cNvPr id="75" name="フローチャート: 判断 74"/>
        <xdr:cNvSpPr/>
      </xdr:nvSpPr>
      <xdr:spPr>
        <a:xfrm>
          <a:off x="3175000" y="750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73025</xdr:rowOff>
    </xdr:from>
    <xdr:ext cx="762000" cy="259080"/>
    <xdr:sp macro="" textlink="">
      <xdr:nvSpPr>
        <xdr:cNvPr id="76" name="テキスト ボックス 75"/>
        <xdr:cNvSpPr txBox="1"/>
      </xdr:nvSpPr>
      <xdr:spPr>
        <a:xfrm>
          <a:off x="2844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xdr:cNvCxnSpPr/>
      </xdr:nvCxnSpPr>
      <xdr:spPr>
        <a:xfrm>
          <a:off x="1447800" y="7660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68580</xdr:rowOff>
    </xdr:from>
    <xdr:to>
      <xdr:col>11</xdr:col>
      <xdr:colOff>82550</xdr:colOff>
      <xdr:row>43</xdr:row>
      <xdr:rowOff>170180</xdr:rowOff>
    </xdr:to>
    <xdr:sp macro="" textlink="">
      <xdr:nvSpPr>
        <xdr:cNvPr id="78" name="フローチャート: 判断 77"/>
        <xdr:cNvSpPr/>
      </xdr:nvSpPr>
      <xdr:spPr>
        <a:xfrm>
          <a:off x="2286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8890</xdr:rowOff>
    </xdr:from>
    <xdr:ext cx="762000" cy="258445"/>
    <xdr:sp macro="" textlink="">
      <xdr:nvSpPr>
        <xdr:cNvPr id="79" name="テキスト ボックス 78"/>
        <xdr:cNvSpPr txBox="1"/>
      </xdr:nvSpPr>
      <xdr:spPr>
        <a:xfrm>
          <a:off x="1955800" y="7209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52705</xdr:rowOff>
    </xdr:from>
    <xdr:to>
      <xdr:col>7</xdr:col>
      <xdr:colOff>31750</xdr:colOff>
      <xdr:row>43</xdr:row>
      <xdr:rowOff>154940</xdr:rowOff>
    </xdr:to>
    <xdr:sp macro="" textlink="">
      <xdr:nvSpPr>
        <xdr:cNvPr id="80" name="フローチャート: 判断 79"/>
        <xdr:cNvSpPr/>
      </xdr:nvSpPr>
      <xdr:spPr>
        <a:xfrm>
          <a:off x="1397000" y="7425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164465</xdr:rowOff>
    </xdr:from>
    <xdr:ext cx="762000" cy="259080"/>
    <xdr:sp macro="" textlink="">
      <xdr:nvSpPr>
        <xdr:cNvPr id="81" name="テキスト ボックス 80"/>
        <xdr:cNvSpPr txBox="1"/>
      </xdr:nvSpPr>
      <xdr:spPr>
        <a:xfrm>
          <a:off x="1066800" y="719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44</xdr:row>
      <xdr:rowOff>57785</xdr:rowOff>
    </xdr:from>
    <xdr:to>
      <xdr:col>23</xdr:col>
      <xdr:colOff>184150</xdr:colOff>
      <xdr:row>44</xdr:row>
      <xdr:rowOff>159385</xdr:rowOff>
    </xdr:to>
    <xdr:sp macro="" textlink="">
      <xdr:nvSpPr>
        <xdr:cNvPr id="87" name="楕円 86"/>
        <xdr:cNvSpPr/>
      </xdr:nvSpPr>
      <xdr:spPr>
        <a:xfrm>
          <a:off x="49022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125095</xdr:rowOff>
    </xdr:from>
    <xdr:ext cx="762000" cy="258445"/>
    <xdr:sp macro="" textlink="">
      <xdr:nvSpPr>
        <xdr:cNvPr id="88" name="財政力該当値テキスト"/>
        <xdr:cNvSpPr txBox="1"/>
      </xdr:nvSpPr>
      <xdr:spPr>
        <a:xfrm>
          <a:off x="5041900" y="7497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57785</xdr:rowOff>
    </xdr:from>
    <xdr:to>
      <xdr:col>19</xdr:col>
      <xdr:colOff>184150</xdr:colOff>
      <xdr:row>44</xdr:row>
      <xdr:rowOff>159385</xdr:rowOff>
    </xdr:to>
    <xdr:sp macro="" textlink="">
      <xdr:nvSpPr>
        <xdr:cNvPr id="89" name="楕円 88"/>
        <xdr:cNvSpPr/>
      </xdr:nvSpPr>
      <xdr:spPr>
        <a:xfrm>
          <a:off x="4064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144145</xdr:rowOff>
    </xdr:from>
    <xdr:ext cx="736600" cy="258445"/>
    <xdr:sp macro="" textlink="">
      <xdr:nvSpPr>
        <xdr:cNvPr id="90" name="テキスト ボックス 89"/>
        <xdr:cNvSpPr txBox="1"/>
      </xdr:nvSpPr>
      <xdr:spPr>
        <a:xfrm>
          <a:off x="3733800" y="7687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57785</xdr:rowOff>
    </xdr:from>
    <xdr:to>
      <xdr:col>15</xdr:col>
      <xdr:colOff>133350</xdr:colOff>
      <xdr:row>44</xdr:row>
      <xdr:rowOff>159385</xdr:rowOff>
    </xdr:to>
    <xdr:sp macro="" textlink="">
      <xdr:nvSpPr>
        <xdr:cNvPr id="91" name="楕円 90"/>
        <xdr:cNvSpPr/>
      </xdr:nvSpPr>
      <xdr:spPr>
        <a:xfrm>
          <a:off x="3175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144145</xdr:rowOff>
    </xdr:from>
    <xdr:ext cx="762000" cy="258445"/>
    <xdr:sp macro="" textlink="">
      <xdr:nvSpPr>
        <xdr:cNvPr id="92" name="テキスト ボックス 91"/>
        <xdr:cNvSpPr txBox="1"/>
      </xdr:nvSpPr>
      <xdr:spPr>
        <a:xfrm>
          <a:off x="2844800" y="7687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152400</xdr:rowOff>
    </xdr:from>
    <xdr:ext cx="762000" cy="259080"/>
    <xdr:sp macro="" textlink="">
      <xdr:nvSpPr>
        <xdr:cNvPr id="94" name="テキスト ボックス 93"/>
        <xdr:cNvSpPr txBox="1"/>
      </xdr:nvSpPr>
      <xdr:spPr>
        <a:xfrm>
          <a:off x="1955800" y="769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152400</xdr:rowOff>
    </xdr:from>
    <xdr:ext cx="762000" cy="259080"/>
    <xdr:sp macro="" textlink="">
      <xdr:nvSpPr>
        <xdr:cNvPr id="96" name="テキスト ボックス 95"/>
        <xdr:cNvSpPr txBox="1"/>
      </xdr:nvSpPr>
      <xdr:spPr>
        <a:xfrm>
          <a:off x="1066800" y="769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類似団体とほぼ同じ財政構造となっており、前年度と比較すると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ている。主な要因としては、公債費の減によるもの。今後は臨時財政対策債、普通交付税減少が見込まれるため、引き続き、物件費等の削減や委託事業の見直し、定員管理適正化計画による職員の適正化と、公債費の計画的な繰上償還を推進し、行財政改革の取組を通じて義務的経費の削減を図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123190</xdr:rowOff>
    </xdr:from>
    <xdr:to>
      <xdr:col>23</xdr:col>
      <xdr:colOff>133350</xdr:colOff>
      <xdr:row>67</xdr:row>
      <xdr:rowOff>15875</xdr:rowOff>
    </xdr:to>
    <xdr:cxnSp macro="">
      <xdr:nvCxnSpPr>
        <xdr:cNvPr id="126" name="直線コネクタ 125"/>
        <xdr:cNvCxnSpPr/>
      </xdr:nvCxnSpPr>
      <xdr:spPr>
        <a:xfrm flipV="1">
          <a:off x="4953000" y="10067290"/>
          <a:ext cx="0" cy="1435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159385</xdr:rowOff>
    </xdr:from>
    <xdr:ext cx="762000" cy="258445"/>
    <xdr:sp macro="" textlink="">
      <xdr:nvSpPr>
        <xdr:cNvPr id="127" name="財政構造の弾力性最小値テキスト"/>
        <xdr:cNvSpPr txBox="1"/>
      </xdr:nvSpPr>
      <xdr:spPr>
        <a:xfrm>
          <a:off x="5041900" y="11475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15875</xdr:rowOff>
    </xdr:from>
    <xdr:to>
      <xdr:col>24</xdr:col>
      <xdr:colOff>12700</xdr:colOff>
      <xdr:row>67</xdr:row>
      <xdr:rowOff>15875</xdr:rowOff>
    </xdr:to>
    <xdr:cxnSp macro="">
      <xdr:nvCxnSpPr>
        <xdr:cNvPr id="128" name="直線コネクタ 127"/>
        <xdr:cNvCxnSpPr/>
      </xdr:nvCxnSpPr>
      <xdr:spPr>
        <a:xfrm>
          <a:off x="4864100" y="1150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38100</xdr:rowOff>
    </xdr:from>
    <xdr:ext cx="762000" cy="259080"/>
    <xdr:sp macro="" textlink="">
      <xdr:nvSpPr>
        <xdr:cNvPr id="129" name="財政構造の弾力性最大値テキスト"/>
        <xdr:cNvSpPr txBox="1"/>
      </xdr:nvSpPr>
      <xdr:spPr>
        <a:xfrm>
          <a:off x="5041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123190</xdr:rowOff>
    </xdr:from>
    <xdr:to>
      <xdr:col>24</xdr:col>
      <xdr:colOff>12700</xdr:colOff>
      <xdr:row>58</xdr:row>
      <xdr:rowOff>123190</xdr:rowOff>
    </xdr:to>
    <xdr:cxnSp macro="">
      <xdr:nvCxnSpPr>
        <xdr:cNvPr id="130" name="直線コネクタ 129"/>
        <xdr:cNvCxnSpPr/>
      </xdr:nvCxnSpPr>
      <xdr:spPr>
        <a:xfrm>
          <a:off x="4864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21590</xdr:rowOff>
    </xdr:to>
    <xdr:cxnSp macro="">
      <xdr:nvCxnSpPr>
        <xdr:cNvPr id="131" name="直線コネクタ 130"/>
        <xdr:cNvCxnSpPr/>
      </xdr:nvCxnSpPr>
      <xdr:spPr>
        <a:xfrm flipV="1">
          <a:off x="4114800" y="108191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150495</xdr:rowOff>
    </xdr:from>
    <xdr:ext cx="762000" cy="259080"/>
    <xdr:sp macro="" textlink="">
      <xdr:nvSpPr>
        <xdr:cNvPr id="132" name="財政構造の弾力性平均値テキスト"/>
        <xdr:cNvSpPr txBox="1"/>
      </xdr:nvSpPr>
      <xdr:spPr>
        <a:xfrm>
          <a:off x="5041900" y="107803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6985</xdr:rowOff>
    </xdr:from>
    <xdr:to>
      <xdr:col>23</xdr:col>
      <xdr:colOff>184150</xdr:colOff>
      <xdr:row>63</xdr:row>
      <xdr:rowOff>109220</xdr:rowOff>
    </xdr:to>
    <xdr:sp macro="" textlink="">
      <xdr:nvSpPr>
        <xdr:cNvPr id="133" name="フローチャート: 判断 132"/>
        <xdr:cNvSpPr/>
      </xdr:nvSpPr>
      <xdr:spPr>
        <a:xfrm>
          <a:off x="4902200" y="10808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21590</xdr:rowOff>
    </xdr:from>
    <xdr:to>
      <xdr:col>19</xdr:col>
      <xdr:colOff>133350</xdr:colOff>
      <xdr:row>64</xdr:row>
      <xdr:rowOff>11430</xdr:rowOff>
    </xdr:to>
    <xdr:cxnSp macro="">
      <xdr:nvCxnSpPr>
        <xdr:cNvPr id="134" name="直線コネクタ 133"/>
        <xdr:cNvCxnSpPr/>
      </xdr:nvCxnSpPr>
      <xdr:spPr>
        <a:xfrm flipV="1">
          <a:off x="3225800" y="1082294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45720</xdr:rowOff>
    </xdr:from>
    <xdr:to>
      <xdr:col>19</xdr:col>
      <xdr:colOff>184150</xdr:colOff>
      <xdr:row>62</xdr:row>
      <xdr:rowOff>147320</xdr:rowOff>
    </xdr:to>
    <xdr:sp macro="" textlink="">
      <xdr:nvSpPr>
        <xdr:cNvPr id="135" name="フローチャート: 判断 134"/>
        <xdr:cNvSpPr/>
      </xdr:nvSpPr>
      <xdr:spPr>
        <a:xfrm>
          <a:off x="40640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157480</xdr:rowOff>
    </xdr:from>
    <xdr:ext cx="736600" cy="258445"/>
    <xdr:sp macro="" textlink="">
      <xdr:nvSpPr>
        <xdr:cNvPr id="136" name="テキスト ボックス 135"/>
        <xdr:cNvSpPr txBox="1"/>
      </xdr:nvSpPr>
      <xdr:spPr>
        <a:xfrm>
          <a:off x="3733800" y="104444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11430</xdr:rowOff>
    </xdr:from>
    <xdr:to>
      <xdr:col>15</xdr:col>
      <xdr:colOff>82550</xdr:colOff>
      <xdr:row>64</xdr:row>
      <xdr:rowOff>87630</xdr:rowOff>
    </xdr:to>
    <xdr:cxnSp macro="">
      <xdr:nvCxnSpPr>
        <xdr:cNvPr id="137" name="直線コネクタ 136"/>
        <xdr:cNvCxnSpPr/>
      </xdr:nvCxnSpPr>
      <xdr:spPr>
        <a:xfrm flipV="1">
          <a:off x="2336800" y="1098423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6350</xdr:rowOff>
    </xdr:to>
    <xdr:sp macro="" textlink="">
      <xdr:nvSpPr>
        <xdr:cNvPr id="138" name="フローチャート: 判断 137"/>
        <xdr:cNvSpPr/>
      </xdr:nvSpPr>
      <xdr:spPr>
        <a:xfrm>
          <a:off x="31750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15875</xdr:rowOff>
    </xdr:from>
    <xdr:ext cx="762000" cy="259080"/>
    <xdr:sp macro="" textlink="">
      <xdr:nvSpPr>
        <xdr:cNvPr id="139" name="テキスト ボックス 138"/>
        <xdr:cNvSpPr txBox="1"/>
      </xdr:nvSpPr>
      <xdr:spPr>
        <a:xfrm>
          <a:off x="2844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83820</xdr:rowOff>
    </xdr:from>
    <xdr:to>
      <xdr:col>11</xdr:col>
      <xdr:colOff>31750</xdr:colOff>
      <xdr:row>64</xdr:row>
      <xdr:rowOff>87630</xdr:rowOff>
    </xdr:to>
    <xdr:cxnSp macro="">
      <xdr:nvCxnSpPr>
        <xdr:cNvPr id="140" name="直線コネクタ 139"/>
        <xdr:cNvCxnSpPr/>
      </xdr:nvCxnSpPr>
      <xdr:spPr>
        <a:xfrm>
          <a:off x="1447800" y="110566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52070</xdr:rowOff>
    </xdr:to>
    <xdr:sp macro="" textlink="">
      <xdr:nvSpPr>
        <xdr:cNvPr id="141" name="フローチャート: 判断 140"/>
        <xdr:cNvSpPr/>
      </xdr:nvSpPr>
      <xdr:spPr>
        <a:xfrm>
          <a:off x="2286000" y="11094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36195</xdr:rowOff>
    </xdr:from>
    <xdr:ext cx="762000" cy="259080"/>
    <xdr:sp macro="" textlink="">
      <xdr:nvSpPr>
        <xdr:cNvPr id="142" name="テキスト ボックス 141"/>
        <xdr:cNvSpPr txBox="1"/>
      </xdr:nvSpPr>
      <xdr:spPr>
        <a:xfrm>
          <a:off x="1955800" y="1118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76835</xdr:rowOff>
    </xdr:from>
    <xdr:to>
      <xdr:col>7</xdr:col>
      <xdr:colOff>31750</xdr:colOff>
      <xdr:row>65</xdr:row>
      <xdr:rowOff>6985</xdr:rowOff>
    </xdr:to>
    <xdr:sp macro="" textlink="">
      <xdr:nvSpPr>
        <xdr:cNvPr id="143" name="フローチャート: 判断 142"/>
        <xdr:cNvSpPr/>
      </xdr:nvSpPr>
      <xdr:spPr>
        <a:xfrm>
          <a:off x="1397000" y="1104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163195</xdr:rowOff>
    </xdr:from>
    <xdr:ext cx="762000" cy="259080"/>
    <xdr:sp macro="" textlink="">
      <xdr:nvSpPr>
        <xdr:cNvPr id="144" name="テキスト ボックス 143"/>
        <xdr:cNvSpPr txBox="1"/>
      </xdr:nvSpPr>
      <xdr:spPr>
        <a:xfrm>
          <a:off x="1066800" y="1113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0" name="楕円 149"/>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154940</xdr:rowOff>
    </xdr:from>
    <xdr:ext cx="762000" cy="258445"/>
    <xdr:sp macro="" textlink="">
      <xdr:nvSpPr>
        <xdr:cNvPr id="151" name="財政構造の弾力性該当値テキスト"/>
        <xdr:cNvSpPr txBox="1"/>
      </xdr:nvSpPr>
      <xdr:spPr>
        <a:xfrm>
          <a:off x="5041900" y="10613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142240</xdr:rowOff>
    </xdr:from>
    <xdr:to>
      <xdr:col>19</xdr:col>
      <xdr:colOff>184150</xdr:colOff>
      <xdr:row>63</xdr:row>
      <xdr:rowOff>72390</xdr:rowOff>
    </xdr:to>
    <xdr:sp macro="" textlink="">
      <xdr:nvSpPr>
        <xdr:cNvPr id="152" name="楕円 151"/>
        <xdr:cNvSpPr/>
      </xdr:nvSpPr>
      <xdr:spPr>
        <a:xfrm>
          <a:off x="40640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57150</xdr:rowOff>
    </xdr:from>
    <xdr:ext cx="736600" cy="259080"/>
    <xdr:sp macro="" textlink="">
      <xdr:nvSpPr>
        <xdr:cNvPr id="153" name="テキスト ボックス 152"/>
        <xdr:cNvSpPr txBox="1"/>
      </xdr:nvSpPr>
      <xdr:spPr>
        <a:xfrm>
          <a:off x="3733800" y="1085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132080</xdr:rowOff>
    </xdr:from>
    <xdr:to>
      <xdr:col>15</xdr:col>
      <xdr:colOff>133350</xdr:colOff>
      <xdr:row>64</xdr:row>
      <xdr:rowOff>62230</xdr:rowOff>
    </xdr:to>
    <xdr:sp macro="" textlink="">
      <xdr:nvSpPr>
        <xdr:cNvPr id="154" name="楕円 153"/>
        <xdr:cNvSpPr/>
      </xdr:nvSpPr>
      <xdr:spPr>
        <a:xfrm>
          <a:off x="31750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46990</xdr:rowOff>
    </xdr:from>
    <xdr:ext cx="762000" cy="259080"/>
    <xdr:sp macro="" textlink="">
      <xdr:nvSpPr>
        <xdr:cNvPr id="155" name="テキスト ボックス 154"/>
        <xdr:cNvSpPr txBox="1"/>
      </xdr:nvSpPr>
      <xdr:spPr>
        <a:xfrm>
          <a:off x="2844800" y="1101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6" name="楕円 155"/>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148590</xdr:rowOff>
    </xdr:from>
    <xdr:ext cx="762000" cy="259080"/>
    <xdr:sp macro="" textlink="">
      <xdr:nvSpPr>
        <xdr:cNvPr id="157" name="テキスト ボックス 156"/>
        <xdr:cNvSpPr txBox="1"/>
      </xdr:nvSpPr>
      <xdr:spPr>
        <a:xfrm>
          <a:off x="1955800" y="1077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33020</xdr:rowOff>
    </xdr:from>
    <xdr:to>
      <xdr:col>7</xdr:col>
      <xdr:colOff>31750</xdr:colOff>
      <xdr:row>64</xdr:row>
      <xdr:rowOff>134620</xdr:rowOff>
    </xdr:to>
    <xdr:sp macro="" textlink="">
      <xdr:nvSpPr>
        <xdr:cNvPr id="158" name="楕円 157"/>
        <xdr:cNvSpPr/>
      </xdr:nvSpPr>
      <xdr:spPr>
        <a:xfrm>
          <a:off x="1397000" y="110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144780</xdr:rowOff>
    </xdr:from>
    <xdr:ext cx="762000" cy="258445"/>
    <xdr:sp macro="" textlink="">
      <xdr:nvSpPr>
        <xdr:cNvPr id="159" name="テキスト ボックス 158"/>
        <xdr:cNvSpPr txBox="1"/>
      </xdr:nvSpPr>
      <xdr:spPr>
        <a:xfrm>
          <a:off x="1066800" y="10774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[450,200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類似団体平均値とほぼ同じで、その順位は低い位置にある。昨年度と比較して増になった要因としては、人件費は職員の退職等により減少したが、水光熱費の高騰により物件費が増加したことによる。</a:t>
          </a:r>
          <a:endParaRPr lang="ja-JP" altLang="ja-JP" sz="1400">
            <a:effectLst/>
          </a:endParaRPr>
        </a:p>
        <a:p>
          <a:r>
            <a:rPr kumimoji="1" lang="ja-JP" altLang="ja-JP" sz="1100">
              <a:solidFill>
                <a:schemeClr val="dk1"/>
              </a:solidFill>
              <a:effectLst/>
              <a:latin typeface="+mn-lt"/>
              <a:ea typeface="+mn-ea"/>
              <a:cs typeface="+mn-cs"/>
            </a:rPr>
            <a:t>　人件費について、定員管理適正化計画により職員数は年々減少傾向にあるものの、依然類似団体と比較しても多く、合併後、総合支所方式を採用している本町は職員の削減にも限度があるため、令和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年度に機構改革を行い抜本的な見直しを図っていく。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7" name="テキスト ボックス 176"/>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79" name="テキスト ボックス 178"/>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9" name="テキスト ボックス 188"/>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153670</xdr:rowOff>
    </xdr:from>
    <xdr:to>
      <xdr:col>23</xdr:col>
      <xdr:colOff>133350</xdr:colOff>
      <xdr:row>89</xdr:row>
      <xdr:rowOff>69850</xdr:rowOff>
    </xdr:to>
    <xdr:cxnSp macro="">
      <xdr:nvCxnSpPr>
        <xdr:cNvPr id="191" name="直線コネクタ 190"/>
        <xdr:cNvCxnSpPr/>
      </xdr:nvCxnSpPr>
      <xdr:spPr>
        <a:xfrm flipV="1">
          <a:off x="4953000" y="13698220"/>
          <a:ext cx="0" cy="1630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2000" cy="258445"/>
    <xdr:sp macro="" textlink="">
      <xdr:nvSpPr>
        <xdr:cNvPr id="192" name="人件費・物件費等の状況最小値テキスト"/>
        <xdr:cNvSpPr txBox="1"/>
      </xdr:nvSpPr>
      <xdr:spPr>
        <a:xfrm>
          <a:off x="5041900" y="1530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1,680,151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93" name="直線コネクタ 192"/>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68580</xdr:rowOff>
    </xdr:from>
    <xdr:ext cx="762000" cy="259080"/>
    <xdr:sp macro="" textlink="">
      <xdr:nvSpPr>
        <xdr:cNvPr id="194" name="人件費・物件費等の状況最大値テキスト"/>
        <xdr:cNvSpPr txBox="1"/>
      </xdr:nvSpPr>
      <xdr:spPr>
        <a:xfrm>
          <a:off x="5041900" y="1344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260,677</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153670</xdr:rowOff>
    </xdr:from>
    <xdr:to>
      <xdr:col>24</xdr:col>
      <xdr:colOff>12700</xdr:colOff>
      <xdr:row>79</xdr:row>
      <xdr:rowOff>153670</xdr:rowOff>
    </xdr:to>
    <xdr:cxnSp macro="">
      <xdr:nvCxnSpPr>
        <xdr:cNvPr id="195" name="直線コネクタ 194"/>
        <xdr:cNvCxnSpPr/>
      </xdr:nvCxnSpPr>
      <xdr:spPr>
        <a:xfrm>
          <a:off x="4864100" y="1369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5080</xdr:rowOff>
    </xdr:from>
    <xdr:to>
      <xdr:col>23</xdr:col>
      <xdr:colOff>133350</xdr:colOff>
      <xdr:row>81</xdr:row>
      <xdr:rowOff>29210</xdr:rowOff>
    </xdr:to>
    <xdr:cxnSp macro="">
      <xdr:nvCxnSpPr>
        <xdr:cNvPr id="196" name="直線コネクタ 195"/>
        <xdr:cNvCxnSpPr/>
      </xdr:nvCxnSpPr>
      <xdr:spPr>
        <a:xfrm>
          <a:off x="4114800" y="1389253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161290</xdr:rowOff>
    </xdr:from>
    <xdr:ext cx="762000" cy="259080"/>
    <xdr:sp macro="" textlink="">
      <xdr:nvSpPr>
        <xdr:cNvPr id="197" name="人件費・物件費等の状況平均値テキスト"/>
        <xdr:cNvSpPr txBox="1"/>
      </xdr:nvSpPr>
      <xdr:spPr>
        <a:xfrm>
          <a:off x="5041900" y="1370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144780</xdr:rowOff>
    </xdr:from>
    <xdr:to>
      <xdr:col>23</xdr:col>
      <xdr:colOff>184150</xdr:colOff>
      <xdr:row>81</xdr:row>
      <xdr:rowOff>74930</xdr:rowOff>
    </xdr:to>
    <xdr:sp macro="" textlink="">
      <xdr:nvSpPr>
        <xdr:cNvPr id="198" name="フローチャート: 判断 197"/>
        <xdr:cNvSpPr/>
      </xdr:nvSpPr>
      <xdr:spPr>
        <a:xfrm>
          <a:off x="49022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166370</xdr:rowOff>
    </xdr:from>
    <xdr:to>
      <xdr:col>19</xdr:col>
      <xdr:colOff>133350</xdr:colOff>
      <xdr:row>81</xdr:row>
      <xdr:rowOff>5080</xdr:rowOff>
    </xdr:to>
    <xdr:cxnSp macro="">
      <xdr:nvCxnSpPr>
        <xdr:cNvPr id="199" name="直線コネクタ 198"/>
        <xdr:cNvCxnSpPr/>
      </xdr:nvCxnSpPr>
      <xdr:spPr>
        <a:xfrm>
          <a:off x="3225800" y="138823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125730</xdr:rowOff>
    </xdr:from>
    <xdr:to>
      <xdr:col>19</xdr:col>
      <xdr:colOff>184150</xdr:colOff>
      <xdr:row>81</xdr:row>
      <xdr:rowOff>55880</xdr:rowOff>
    </xdr:to>
    <xdr:sp macro="" textlink="">
      <xdr:nvSpPr>
        <xdr:cNvPr id="200" name="フローチャート: 判断 199"/>
        <xdr:cNvSpPr/>
      </xdr:nvSpPr>
      <xdr:spPr>
        <a:xfrm>
          <a:off x="4064000" y="138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66040</xdr:rowOff>
    </xdr:from>
    <xdr:ext cx="736600" cy="258445"/>
    <xdr:sp macro="" textlink="">
      <xdr:nvSpPr>
        <xdr:cNvPr id="201" name="テキスト ボックス 200"/>
        <xdr:cNvSpPr txBox="1"/>
      </xdr:nvSpPr>
      <xdr:spPr>
        <a:xfrm>
          <a:off x="3733800" y="136105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133350</xdr:rowOff>
    </xdr:from>
    <xdr:to>
      <xdr:col>15</xdr:col>
      <xdr:colOff>82550</xdr:colOff>
      <xdr:row>80</xdr:row>
      <xdr:rowOff>166370</xdr:rowOff>
    </xdr:to>
    <xdr:cxnSp macro="">
      <xdr:nvCxnSpPr>
        <xdr:cNvPr id="202" name="直線コネクタ 201"/>
        <xdr:cNvCxnSpPr/>
      </xdr:nvCxnSpPr>
      <xdr:spPr>
        <a:xfrm>
          <a:off x="2336800" y="138493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113030</xdr:rowOff>
    </xdr:from>
    <xdr:to>
      <xdr:col>15</xdr:col>
      <xdr:colOff>133350</xdr:colOff>
      <xdr:row>81</xdr:row>
      <xdr:rowOff>43180</xdr:rowOff>
    </xdr:to>
    <xdr:sp macro="" textlink="">
      <xdr:nvSpPr>
        <xdr:cNvPr id="203" name="フローチャート: 判断 202"/>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53340</xdr:rowOff>
    </xdr:from>
    <xdr:ext cx="762000" cy="258445"/>
    <xdr:sp macro="" textlink="">
      <xdr:nvSpPr>
        <xdr:cNvPr id="204" name="テキスト ボックス 203"/>
        <xdr:cNvSpPr txBox="1"/>
      </xdr:nvSpPr>
      <xdr:spPr>
        <a:xfrm>
          <a:off x="2844800" y="13597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88900</xdr:rowOff>
    </xdr:from>
    <xdr:to>
      <xdr:col>11</xdr:col>
      <xdr:colOff>31750</xdr:colOff>
      <xdr:row>80</xdr:row>
      <xdr:rowOff>133350</xdr:rowOff>
    </xdr:to>
    <xdr:cxnSp macro="">
      <xdr:nvCxnSpPr>
        <xdr:cNvPr id="205" name="直線コネクタ 204"/>
        <xdr:cNvCxnSpPr/>
      </xdr:nvCxnSpPr>
      <xdr:spPr>
        <a:xfrm>
          <a:off x="1447800" y="138049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67945</xdr:rowOff>
    </xdr:from>
    <xdr:to>
      <xdr:col>11</xdr:col>
      <xdr:colOff>82550</xdr:colOff>
      <xdr:row>79</xdr:row>
      <xdr:rowOff>169545</xdr:rowOff>
    </xdr:to>
    <xdr:sp macro="" textlink="">
      <xdr:nvSpPr>
        <xdr:cNvPr id="206" name="フローチャート: 判断 205"/>
        <xdr:cNvSpPr/>
      </xdr:nvSpPr>
      <xdr:spPr>
        <a:xfrm>
          <a:off x="2286000" y="1361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8255</xdr:rowOff>
    </xdr:from>
    <xdr:ext cx="762000" cy="258445"/>
    <xdr:sp macro="" textlink="">
      <xdr:nvSpPr>
        <xdr:cNvPr id="207" name="テキスト ボックス 206"/>
        <xdr:cNvSpPr txBox="1"/>
      </xdr:nvSpPr>
      <xdr:spPr>
        <a:xfrm>
          <a:off x="1955800" y="13381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79</xdr:row>
      <xdr:rowOff>60960</xdr:rowOff>
    </xdr:from>
    <xdr:to>
      <xdr:col>7</xdr:col>
      <xdr:colOff>31750</xdr:colOff>
      <xdr:row>79</xdr:row>
      <xdr:rowOff>162560</xdr:rowOff>
    </xdr:to>
    <xdr:sp macro="" textlink="">
      <xdr:nvSpPr>
        <xdr:cNvPr id="208" name="フローチャート: 判断 207"/>
        <xdr:cNvSpPr/>
      </xdr:nvSpPr>
      <xdr:spPr>
        <a:xfrm>
          <a:off x="1397000" y="13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1270</xdr:rowOff>
    </xdr:from>
    <xdr:ext cx="762000" cy="259080"/>
    <xdr:sp macro="" textlink="">
      <xdr:nvSpPr>
        <xdr:cNvPr id="209" name="テキスト ボックス 208"/>
        <xdr:cNvSpPr txBox="1"/>
      </xdr:nvSpPr>
      <xdr:spPr>
        <a:xfrm>
          <a:off x="1066800" y="1337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224,174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149225</xdr:rowOff>
    </xdr:from>
    <xdr:to>
      <xdr:col>23</xdr:col>
      <xdr:colOff>184150</xdr:colOff>
      <xdr:row>81</xdr:row>
      <xdr:rowOff>79375</xdr:rowOff>
    </xdr:to>
    <xdr:sp macro="" textlink="">
      <xdr:nvSpPr>
        <xdr:cNvPr id="215" name="楕円 214"/>
        <xdr:cNvSpPr/>
      </xdr:nvSpPr>
      <xdr:spPr>
        <a:xfrm>
          <a:off x="49022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121285</xdr:rowOff>
    </xdr:from>
    <xdr:ext cx="762000" cy="258445"/>
    <xdr:sp macro="" textlink="">
      <xdr:nvSpPr>
        <xdr:cNvPr id="216" name="人件費・物件費等の状況該当値テキスト"/>
        <xdr:cNvSpPr txBox="1"/>
      </xdr:nvSpPr>
      <xdr:spPr>
        <a:xfrm>
          <a:off x="5041900" y="13837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450,200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125730</xdr:rowOff>
    </xdr:from>
    <xdr:to>
      <xdr:col>19</xdr:col>
      <xdr:colOff>184150</xdr:colOff>
      <xdr:row>81</xdr:row>
      <xdr:rowOff>55880</xdr:rowOff>
    </xdr:to>
    <xdr:sp macro="" textlink="">
      <xdr:nvSpPr>
        <xdr:cNvPr id="217" name="楕円 216"/>
        <xdr:cNvSpPr/>
      </xdr:nvSpPr>
      <xdr:spPr>
        <a:xfrm>
          <a:off x="40640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40640</xdr:rowOff>
    </xdr:from>
    <xdr:ext cx="736600" cy="258445"/>
    <xdr:sp macro="" textlink="">
      <xdr:nvSpPr>
        <xdr:cNvPr id="218" name="テキスト ボックス 217"/>
        <xdr:cNvSpPr txBox="1"/>
      </xdr:nvSpPr>
      <xdr:spPr>
        <a:xfrm>
          <a:off x="3733800" y="13928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115570</xdr:rowOff>
    </xdr:from>
    <xdr:to>
      <xdr:col>15</xdr:col>
      <xdr:colOff>133350</xdr:colOff>
      <xdr:row>81</xdr:row>
      <xdr:rowOff>45720</xdr:rowOff>
    </xdr:to>
    <xdr:sp macro="" textlink="">
      <xdr:nvSpPr>
        <xdr:cNvPr id="219" name="楕円 218"/>
        <xdr:cNvSpPr/>
      </xdr:nvSpPr>
      <xdr:spPr>
        <a:xfrm>
          <a:off x="3175000" y="138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30480</xdr:rowOff>
    </xdr:from>
    <xdr:ext cx="762000" cy="258445"/>
    <xdr:sp macro="" textlink="">
      <xdr:nvSpPr>
        <xdr:cNvPr id="220" name="テキスト ボックス 219"/>
        <xdr:cNvSpPr txBox="1"/>
      </xdr:nvSpPr>
      <xdr:spPr>
        <a:xfrm>
          <a:off x="2844800" y="13917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82550</xdr:rowOff>
    </xdr:from>
    <xdr:to>
      <xdr:col>11</xdr:col>
      <xdr:colOff>82550</xdr:colOff>
      <xdr:row>81</xdr:row>
      <xdr:rowOff>12700</xdr:rowOff>
    </xdr:to>
    <xdr:sp macro="" textlink="">
      <xdr:nvSpPr>
        <xdr:cNvPr id="221" name="楕円 220"/>
        <xdr:cNvSpPr/>
      </xdr:nvSpPr>
      <xdr:spPr>
        <a:xfrm>
          <a:off x="22860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168910</xdr:rowOff>
    </xdr:from>
    <xdr:ext cx="762000" cy="258445"/>
    <xdr:sp macro="" textlink="">
      <xdr:nvSpPr>
        <xdr:cNvPr id="222" name="テキスト ボックス 221"/>
        <xdr:cNvSpPr txBox="1"/>
      </xdr:nvSpPr>
      <xdr:spPr>
        <a:xfrm>
          <a:off x="1955800" y="13884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392,155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38100</xdr:rowOff>
    </xdr:from>
    <xdr:to>
      <xdr:col>7</xdr:col>
      <xdr:colOff>31750</xdr:colOff>
      <xdr:row>80</xdr:row>
      <xdr:rowOff>139700</xdr:rowOff>
    </xdr:to>
    <xdr:sp macro="" textlink="">
      <xdr:nvSpPr>
        <xdr:cNvPr id="223" name="楕円 222"/>
        <xdr:cNvSpPr/>
      </xdr:nvSpPr>
      <xdr:spPr>
        <a:xfrm>
          <a:off x="139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124460</xdr:rowOff>
    </xdr:from>
    <xdr:ext cx="762000" cy="259080"/>
    <xdr:sp macro="" textlink="">
      <xdr:nvSpPr>
        <xdr:cNvPr id="224" name="テキスト ボックス 223"/>
        <xdr:cNvSpPr txBox="1"/>
      </xdr:nvSpPr>
      <xdr:spPr>
        <a:xfrm>
          <a:off x="1066800" y="1384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353,875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7" name="テキスト ボックス 226"/>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類似団体平均値とほぼ同水準であり、今後も引き続き、国の制度に準拠し適正な運営管理に努めていく。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41" name="テキスト ボックス 240"/>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3" name="テキスト ボックス 242"/>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74930</xdr:rowOff>
    </xdr:from>
    <xdr:to>
      <xdr:col>81</xdr:col>
      <xdr:colOff>44450</xdr:colOff>
      <xdr:row>90</xdr:row>
      <xdr:rowOff>32385</xdr:rowOff>
    </xdr:to>
    <xdr:cxnSp macro="">
      <xdr:nvCxnSpPr>
        <xdr:cNvPr id="253" name="直線コネクタ 252"/>
        <xdr:cNvCxnSpPr/>
      </xdr:nvCxnSpPr>
      <xdr:spPr>
        <a:xfrm flipV="1">
          <a:off x="17018000" y="13962380"/>
          <a:ext cx="0" cy="1500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4445</xdr:rowOff>
    </xdr:from>
    <xdr:ext cx="762000" cy="259080"/>
    <xdr:sp macro="" textlink="">
      <xdr:nvSpPr>
        <xdr:cNvPr id="254" name="給与水準   （国との比較）最小値テキスト"/>
        <xdr:cNvSpPr txBox="1"/>
      </xdr:nvSpPr>
      <xdr:spPr>
        <a:xfrm>
          <a:off x="17106900" y="1543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32385</xdr:rowOff>
    </xdr:from>
    <xdr:to>
      <xdr:col>81</xdr:col>
      <xdr:colOff>133350</xdr:colOff>
      <xdr:row>90</xdr:row>
      <xdr:rowOff>32385</xdr:rowOff>
    </xdr:to>
    <xdr:cxnSp macro="">
      <xdr:nvCxnSpPr>
        <xdr:cNvPr id="255" name="直線コネクタ 254"/>
        <xdr:cNvCxnSpPr/>
      </xdr:nvCxnSpPr>
      <xdr:spPr>
        <a:xfrm>
          <a:off x="16929100" y="1546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160655</xdr:rowOff>
    </xdr:from>
    <xdr:ext cx="762000" cy="259080"/>
    <xdr:sp macro="" textlink="">
      <xdr:nvSpPr>
        <xdr:cNvPr id="256" name="給与水準   （国との比較）最大値テキスト"/>
        <xdr:cNvSpPr txBox="1"/>
      </xdr:nvSpPr>
      <xdr:spPr>
        <a:xfrm>
          <a:off x="17106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74930</xdr:rowOff>
    </xdr:from>
    <xdr:to>
      <xdr:col>81</xdr:col>
      <xdr:colOff>133350</xdr:colOff>
      <xdr:row>81</xdr:row>
      <xdr:rowOff>74930</xdr:rowOff>
    </xdr:to>
    <xdr:cxnSp macro="">
      <xdr:nvCxnSpPr>
        <xdr:cNvPr id="257" name="直線コネクタ 256"/>
        <xdr:cNvCxnSpPr/>
      </xdr:nvCxnSpPr>
      <xdr:spPr>
        <a:xfrm>
          <a:off x="16929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34290</xdr:rowOff>
    </xdr:from>
    <xdr:to>
      <xdr:col>81</xdr:col>
      <xdr:colOff>44450</xdr:colOff>
      <xdr:row>86</xdr:row>
      <xdr:rowOff>88265</xdr:rowOff>
    </xdr:to>
    <xdr:cxnSp macro="">
      <xdr:nvCxnSpPr>
        <xdr:cNvPr id="258" name="直線コネクタ 257"/>
        <xdr:cNvCxnSpPr/>
      </xdr:nvCxnSpPr>
      <xdr:spPr>
        <a:xfrm>
          <a:off x="16179800" y="1477899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49530</xdr:rowOff>
    </xdr:from>
    <xdr:ext cx="762000" cy="259080"/>
    <xdr:sp macro="" textlink="">
      <xdr:nvSpPr>
        <xdr:cNvPr id="259" name="給与水準   （国との比較）平均値テキスト"/>
        <xdr:cNvSpPr txBox="1"/>
      </xdr:nvSpPr>
      <xdr:spPr>
        <a:xfrm>
          <a:off x="17106900" y="14794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77470</xdr:rowOff>
    </xdr:from>
    <xdr:to>
      <xdr:col>81</xdr:col>
      <xdr:colOff>95250</xdr:colOff>
      <xdr:row>87</xdr:row>
      <xdr:rowOff>7620</xdr:rowOff>
    </xdr:to>
    <xdr:sp macro="" textlink="">
      <xdr:nvSpPr>
        <xdr:cNvPr id="260" name="フローチャート: 判断 259"/>
        <xdr:cNvSpPr/>
      </xdr:nvSpPr>
      <xdr:spPr>
        <a:xfrm>
          <a:off x="16967200" y="1482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34290</xdr:rowOff>
    </xdr:from>
    <xdr:to>
      <xdr:col>77</xdr:col>
      <xdr:colOff>44450</xdr:colOff>
      <xdr:row>86</xdr:row>
      <xdr:rowOff>101600</xdr:rowOff>
    </xdr:to>
    <xdr:cxnSp macro="">
      <xdr:nvCxnSpPr>
        <xdr:cNvPr id="261" name="直線コネクタ 260"/>
        <xdr:cNvCxnSpPr/>
      </xdr:nvCxnSpPr>
      <xdr:spPr>
        <a:xfrm flipV="1">
          <a:off x="15290800" y="147789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104140</xdr:rowOff>
    </xdr:from>
    <xdr:to>
      <xdr:col>77</xdr:col>
      <xdr:colOff>95250</xdr:colOff>
      <xdr:row>87</xdr:row>
      <xdr:rowOff>34290</xdr:rowOff>
    </xdr:to>
    <xdr:sp macro="" textlink="">
      <xdr:nvSpPr>
        <xdr:cNvPr id="262" name="フローチャート: 判断 261"/>
        <xdr:cNvSpPr/>
      </xdr:nvSpPr>
      <xdr:spPr>
        <a:xfrm>
          <a:off x="16129000" y="1484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19050</xdr:rowOff>
    </xdr:from>
    <xdr:ext cx="736600" cy="258445"/>
    <xdr:sp macro="" textlink="">
      <xdr:nvSpPr>
        <xdr:cNvPr id="263" name="テキスト ボックス 262"/>
        <xdr:cNvSpPr txBox="1"/>
      </xdr:nvSpPr>
      <xdr:spPr>
        <a:xfrm>
          <a:off x="15798800" y="14935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34290</xdr:rowOff>
    </xdr:from>
    <xdr:to>
      <xdr:col>72</xdr:col>
      <xdr:colOff>203200</xdr:colOff>
      <xdr:row>86</xdr:row>
      <xdr:rowOff>101600</xdr:rowOff>
    </xdr:to>
    <xdr:cxnSp macro="">
      <xdr:nvCxnSpPr>
        <xdr:cNvPr id="264" name="直線コネクタ 263"/>
        <xdr:cNvCxnSpPr/>
      </xdr:nvCxnSpPr>
      <xdr:spPr>
        <a:xfrm>
          <a:off x="14401800" y="147789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26670</xdr:rowOff>
    </xdr:from>
    <xdr:to>
      <xdr:col>73</xdr:col>
      <xdr:colOff>44450</xdr:colOff>
      <xdr:row>87</xdr:row>
      <xdr:rowOff>128270</xdr:rowOff>
    </xdr:to>
    <xdr:sp macro="" textlink="">
      <xdr:nvSpPr>
        <xdr:cNvPr id="265" name="フローチャート: 判断 264"/>
        <xdr:cNvSpPr/>
      </xdr:nvSpPr>
      <xdr:spPr>
        <a:xfrm>
          <a:off x="15240000" y="1494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113030</xdr:rowOff>
    </xdr:from>
    <xdr:ext cx="762000" cy="259080"/>
    <xdr:sp macro="" textlink="">
      <xdr:nvSpPr>
        <xdr:cNvPr id="266" name="テキスト ボックス 265"/>
        <xdr:cNvSpPr txBox="1"/>
      </xdr:nvSpPr>
      <xdr:spPr>
        <a:xfrm>
          <a:off x="14909800" y="1502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139065</xdr:rowOff>
    </xdr:from>
    <xdr:to>
      <xdr:col>68</xdr:col>
      <xdr:colOff>152400</xdr:colOff>
      <xdr:row>86</xdr:row>
      <xdr:rowOff>34290</xdr:rowOff>
    </xdr:to>
    <xdr:cxnSp macro="">
      <xdr:nvCxnSpPr>
        <xdr:cNvPr id="267" name="直線コネクタ 266"/>
        <xdr:cNvCxnSpPr/>
      </xdr:nvCxnSpPr>
      <xdr:spPr>
        <a:xfrm>
          <a:off x="13512800" y="147123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8" name="フローチャート: 判断 267"/>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86360</xdr:rowOff>
    </xdr:from>
    <xdr:ext cx="762000" cy="258445"/>
    <xdr:sp macro="" textlink="">
      <xdr:nvSpPr>
        <xdr:cNvPr id="269" name="テキスト ボックス 268"/>
        <xdr:cNvSpPr txBox="1"/>
      </xdr:nvSpPr>
      <xdr:spPr>
        <a:xfrm>
          <a:off x="14020800" y="15002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67310</xdr:rowOff>
    </xdr:from>
    <xdr:to>
      <xdr:col>64</xdr:col>
      <xdr:colOff>152400</xdr:colOff>
      <xdr:row>87</xdr:row>
      <xdr:rowOff>168910</xdr:rowOff>
    </xdr:to>
    <xdr:sp macro="" textlink="">
      <xdr:nvSpPr>
        <xdr:cNvPr id="270" name="フローチャート: 判断 269"/>
        <xdr:cNvSpPr/>
      </xdr:nvSpPr>
      <xdr:spPr>
        <a:xfrm>
          <a:off x="13462000" y="14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153670</xdr:rowOff>
    </xdr:from>
    <xdr:ext cx="762000" cy="259080"/>
    <xdr:sp macro="" textlink="">
      <xdr:nvSpPr>
        <xdr:cNvPr id="271" name="テキスト ボックス 270"/>
        <xdr:cNvSpPr txBox="1"/>
      </xdr:nvSpPr>
      <xdr:spPr>
        <a:xfrm>
          <a:off x="13131800" y="1506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37465</xdr:rowOff>
    </xdr:from>
    <xdr:to>
      <xdr:col>81</xdr:col>
      <xdr:colOff>95250</xdr:colOff>
      <xdr:row>86</xdr:row>
      <xdr:rowOff>139065</xdr:rowOff>
    </xdr:to>
    <xdr:sp macro="" textlink="">
      <xdr:nvSpPr>
        <xdr:cNvPr id="277" name="楕円 276"/>
        <xdr:cNvSpPr/>
      </xdr:nvSpPr>
      <xdr:spPr>
        <a:xfrm>
          <a:off x="16967200" y="147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53975</xdr:rowOff>
    </xdr:from>
    <xdr:ext cx="762000" cy="258445"/>
    <xdr:sp macro="" textlink="">
      <xdr:nvSpPr>
        <xdr:cNvPr id="278" name="給与水準   （国との比較）該当値テキスト"/>
        <xdr:cNvSpPr txBox="1"/>
      </xdr:nvSpPr>
      <xdr:spPr>
        <a:xfrm>
          <a:off x="17106900" y="14627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154940</xdr:rowOff>
    </xdr:from>
    <xdr:to>
      <xdr:col>77</xdr:col>
      <xdr:colOff>95250</xdr:colOff>
      <xdr:row>86</xdr:row>
      <xdr:rowOff>85090</xdr:rowOff>
    </xdr:to>
    <xdr:sp macro="" textlink="">
      <xdr:nvSpPr>
        <xdr:cNvPr id="279" name="楕円 278"/>
        <xdr:cNvSpPr/>
      </xdr:nvSpPr>
      <xdr:spPr>
        <a:xfrm>
          <a:off x="16129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95250</xdr:rowOff>
    </xdr:from>
    <xdr:ext cx="736600" cy="259080"/>
    <xdr:sp macro="" textlink="">
      <xdr:nvSpPr>
        <xdr:cNvPr id="280" name="テキスト ボックス 279"/>
        <xdr:cNvSpPr txBox="1"/>
      </xdr:nvSpPr>
      <xdr:spPr>
        <a:xfrm>
          <a:off x="15798800" y="14497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82" name="テキスト ボックス 281"/>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154940</xdr:rowOff>
    </xdr:from>
    <xdr:to>
      <xdr:col>68</xdr:col>
      <xdr:colOff>203200</xdr:colOff>
      <xdr:row>86</xdr:row>
      <xdr:rowOff>85090</xdr:rowOff>
    </xdr:to>
    <xdr:sp macro="" textlink="">
      <xdr:nvSpPr>
        <xdr:cNvPr id="283" name="楕円 282"/>
        <xdr:cNvSpPr/>
      </xdr:nvSpPr>
      <xdr:spPr>
        <a:xfrm>
          <a:off x="14351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95250</xdr:rowOff>
    </xdr:from>
    <xdr:ext cx="762000" cy="259080"/>
    <xdr:sp macro="" textlink="">
      <xdr:nvSpPr>
        <xdr:cNvPr id="284" name="テキスト ボックス 283"/>
        <xdr:cNvSpPr txBox="1"/>
      </xdr:nvSpPr>
      <xdr:spPr>
        <a:xfrm>
          <a:off x="14020800" y="1449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88265</xdr:rowOff>
    </xdr:from>
    <xdr:to>
      <xdr:col>64</xdr:col>
      <xdr:colOff>152400</xdr:colOff>
      <xdr:row>86</xdr:row>
      <xdr:rowOff>18415</xdr:rowOff>
    </xdr:to>
    <xdr:sp macro="" textlink="">
      <xdr:nvSpPr>
        <xdr:cNvPr id="285" name="楕円 284"/>
        <xdr:cNvSpPr/>
      </xdr:nvSpPr>
      <xdr:spPr>
        <a:xfrm>
          <a:off x="13462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29210</xdr:rowOff>
    </xdr:from>
    <xdr:ext cx="762000" cy="258445"/>
    <xdr:sp macro="" textlink="">
      <xdr:nvSpPr>
        <xdr:cNvPr id="286" name="テキスト ボックス 285"/>
        <xdr:cNvSpPr txBox="1"/>
      </xdr:nvSpPr>
      <xdr:spPr>
        <a:xfrm>
          <a:off x="13131800" y="14431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依然として、類似団体平均値と比較しても大幅に乖離している。平成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時に職員数は増大し、その後は定員管理適正化計画により退職者は数十名、新規採用者は必要最小限に抑制し、職員数は減少傾向にある。しかしながら、総合支所方式を採用している点や広大な面積に集落が散在し地理的に非効率な条件も重なるなど、ある程度の職員の確保が必要であり職員数の削減には限度もある。また、合併後においては</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人以上の人口が毎年減少している事についても、一因として考えられる。</a:t>
          </a:r>
          <a:endParaRPr lang="ja-JP" altLang="ja-JP" sz="1400">
            <a:effectLst/>
          </a:endParaRPr>
        </a:p>
        <a:p>
          <a:r>
            <a:rPr kumimoji="1" lang="ja-JP" altLang="ja-JP" sz="1100">
              <a:solidFill>
                <a:schemeClr val="dk1"/>
              </a:solidFill>
              <a:effectLst/>
              <a:latin typeface="+mn-lt"/>
              <a:ea typeface="+mn-ea"/>
              <a:cs typeface="+mn-cs"/>
            </a:rPr>
            <a:t>　今後も職員数の削減を継続する一方で職員の年齢層のバランス等も考慮し住民サービスの低下に繋がらないよう適正な定員管理に努めていく必要がある。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10" name="テキスト ボックス 309"/>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2" name="テキスト ボックス 311"/>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104775</xdr:rowOff>
    </xdr:from>
    <xdr:to>
      <xdr:col>81</xdr:col>
      <xdr:colOff>44450</xdr:colOff>
      <xdr:row>66</xdr:row>
      <xdr:rowOff>84455</xdr:rowOff>
    </xdr:to>
    <xdr:cxnSp macro="">
      <xdr:nvCxnSpPr>
        <xdr:cNvPr id="315" name="直線コネクタ 314"/>
        <xdr:cNvCxnSpPr/>
      </xdr:nvCxnSpPr>
      <xdr:spPr>
        <a:xfrm flipV="1">
          <a:off x="17018000" y="10220325"/>
          <a:ext cx="0" cy="1179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57150</xdr:rowOff>
    </xdr:from>
    <xdr:ext cx="762000" cy="259080"/>
    <xdr:sp macro="" textlink="">
      <xdr:nvSpPr>
        <xdr:cNvPr id="316" name="定員管理の状況最小値テキスト"/>
        <xdr:cNvSpPr txBox="1"/>
      </xdr:nvSpPr>
      <xdr:spPr>
        <a:xfrm>
          <a:off x="17106900" y="1137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84455</xdr:rowOff>
    </xdr:from>
    <xdr:to>
      <xdr:col>81</xdr:col>
      <xdr:colOff>133350</xdr:colOff>
      <xdr:row>66</xdr:row>
      <xdr:rowOff>84455</xdr:rowOff>
    </xdr:to>
    <xdr:cxnSp macro="">
      <xdr:nvCxnSpPr>
        <xdr:cNvPr id="317" name="直線コネクタ 316"/>
        <xdr:cNvCxnSpPr/>
      </xdr:nvCxnSpPr>
      <xdr:spPr>
        <a:xfrm>
          <a:off x="16929100" y="11400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19685</xdr:rowOff>
    </xdr:from>
    <xdr:ext cx="762000" cy="258445"/>
    <xdr:sp macro="" textlink="">
      <xdr:nvSpPr>
        <xdr:cNvPr id="318" name="定員管理の状況最大値テキスト"/>
        <xdr:cNvSpPr txBox="1"/>
      </xdr:nvSpPr>
      <xdr:spPr>
        <a:xfrm>
          <a:off x="17106900" y="9963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11.42</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104775</xdr:rowOff>
    </xdr:from>
    <xdr:to>
      <xdr:col>81</xdr:col>
      <xdr:colOff>133350</xdr:colOff>
      <xdr:row>59</xdr:row>
      <xdr:rowOff>104775</xdr:rowOff>
    </xdr:to>
    <xdr:cxnSp macro="">
      <xdr:nvCxnSpPr>
        <xdr:cNvPr id="319" name="直線コネクタ 318"/>
        <xdr:cNvCxnSpPr/>
      </xdr:nvCxnSpPr>
      <xdr:spPr>
        <a:xfrm>
          <a:off x="16929100" y="1022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156210</xdr:rowOff>
    </xdr:from>
    <xdr:to>
      <xdr:col>81</xdr:col>
      <xdr:colOff>44450</xdr:colOff>
      <xdr:row>60</xdr:row>
      <xdr:rowOff>168910</xdr:rowOff>
    </xdr:to>
    <xdr:cxnSp macro="">
      <xdr:nvCxnSpPr>
        <xdr:cNvPr id="320" name="直線コネクタ 319"/>
        <xdr:cNvCxnSpPr/>
      </xdr:nvCxnSpPr>
      <xdr:spPr>
        <a:xfrm flipV="1">
          <a:off x="16179800" y="104432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64770</xdr:rowOff>
    </xdr:from>
    <xdr:ext cx="762000" cy="258445"/>
    <xdr:sp macro="" textlink="">
      <xdr:nvSpPr>
        <xdr:cNvPr id="321" name="定員管理の状況平均値テキスト"/>
        <xdr:cNvSpPr txBox="1"/>
      </xdr:nvSpPr>
      <xdr:spPr>
        <a:xfrm>
          <a:off x="17106900" y="101803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48260</xdr:rowOff>
    </xdr:from>
    <xdr:to>
      <xdr:col>81</xdr:col>
      <xdr:colOff>95250</xdr:colOff>
      <xdr:row>60</xdr:row>
      <xdr:rowOff>149860</xdr:rowOff>
    </xdr:to>
    <xdr:sp macro="" textlink="">
      <xdr:nvSpPr>
        <xdr:cNvPr id="322" name="フローチャート: 判断 321"/>
        <xdr:cNvSpPr/>
      </xdr:nvSpPr>
      <xdr:spPr>
        <a:xfrm>
          <a:off x="169672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156210</xdr:rowOff>
    </xdr:from>
    <xdr:to>
      <xdr:col>77</xdr:col>
      <xdr:colOff>44450</xdr:colOff>
      <xdr:row>60</xdr:row>
      <xdr:rowOff>168910</xdr:rowOff>
    </xdr:to>
    <xdr:cxnSp macro="">
      <xdr:nvCxnSpPr>
        <xdr:cNvPr id="323" name="直線コネクタ 322"/>
        <xdr:cNvCxnSpPr/>
      </xdr:nvCxnSpPr>
      <xdr:spPr>
        <a:xfrm>
          <a:off x="15290800" y="104432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40640</xdr:rowOff>
    </xdr:from>
    <xdr:to>
      <xdr:col>77</xdr:col>
      <xdr:colOff>95250</xdr:colOff>
      <xdr:row>60</xdr:row>
      <xdr:rowOff>141605</xdr:rowOff>
    </xdr:to>
    <xdr:sp macro="" textlink="">
      <xdr:nvSpPr>
        <xdr:cNvPr id="324" name="フローチャート: 判断 323"/>
        <xdr:cNvSpPr/>
      </xdr:nvSpPr>
      <xdr:spPr>
        <a:xfrm>
          <a:off x="16129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151765</xdr:rowOff>
    </xdr:from>
    <xdr:ext cx="736600" cy="259080"/>
    <xdr:sp macro="" textlink="">
      <xdr:nvSpPr>
        <xdr:cNvPr id="325" name="テキスト ボックス 324"/>
        <xdr:cNvSpPr txBox="1"/>
      </xdr:nvSpPr>
      <xdr:spPr>
        <a:xfrm>
          <a:off x="15798800" y="10095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150495</xdr:rowOff>
    </xdr:from>
    <xdr:to>
      <xdr:col>72</xdr:col>
      <xdr:colOff>203200</xdr:colOff>
      <xdr:row>60</xdr:row>
      <xdr:rowOff>156210</xdr:rowOff>
    </xdr:to>
    <xdr:cxnSp macro="">
      <xdr:nvCxnSpPr>
        <xdr:cNvPr id="326" name="直線コネクタ 325"/>
        <xdr:cNvCxnSpPr/>
      </xdr:nvCxnSpPr>
      <xdr:spPr>
        <a:xfrm>
          <a:off x="14401800" y="104374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59690</xdr:rowOff>
    </xdr:from>
    <xdr:to>
      <xdr:col>73</xdr:col>
      <xdr:colOff>44450</xdr:colOff>
      <xdr:row>60</xdr:row>
      <xdr:rowOff>161290</xdr:rowOff>
    </xdr:to>
    <xdr:sp macro="" textlink="">
      <xdr:nvSpPr>
        <xdr:cNvPr id="327" name="フローチャート: 判断 326"/>
        <xdr:cNvSpPr/>
      </xdr:nvSpPr>
      <xdr:spPr>
        <a:xfrm>
          <a:off x="152400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171450</xdr:rowOff>
    </xdr:from>
    <xdr:ext cx="762000" cy="259080"/>
    <xdr:sp macro="" textlink="">
      <xdr:nvSpPr>
        <xdr:cNvPr id="328" name="テキスト ボックス 327"/>
        <xdr:cNvSpPr txBox="1"/>
      </xdr:nvSpPr>
      <xdr:spPr>
        <a:xfrm>
          <a:off x="14909800" y="1011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149225</xdr:rowOff>
    </xdr:from>
    <xdr:to>
      <xdr:col>68</xdr:col>
      <xdr:colOff>152400</xdr:colOff>
      <xdr:row>60</xdr:row>
      <xdr:rowOff>150495</xdr:rowOff>
    </xdr:to>
    <xdr:cxnSp macro="">
      <xdr:nvCxnSpPr>
        <xdr:cNvPr id="329" name="直線コネクタ 328"/>
        <xdr:cNvCxnSpPr/>
      </xdr:nvCxnSpPr>
      <xdr:spPr>
        <a:xfrm>
          <a:off x="13512800" y="104362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90170</xdr:rowOff>
    </xdr:from>
    <xdr:to>
      <xdr:col>68</xdr:col>
      <xdr:colOff>203200</xdr:colOff>
      <xdr:row>60</xdr:row>
      <xdr:rowOff>20320</xdr:rowOff>
    </xdr:to>
    <xdr:sp macro="" textlink="">
      <xdr:nvSpPr>
        <xdr:cNvPr id="330" name="フローチャート: 判断 329"/>
        <xdr:cNvSpPr/>
      </xdr:nvSpPr>
      <xdr:spPr>
        <a:xfrm>
          <a:off x="143510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30480</xdr:rowOff>
    </xdr:from>
    <xdr:ext cx="762000" cy="258445"/>
    <xdr:sp macro="" textlink="">
      <xdr:nvSpPr>
        <xdr:cNvPr id="331" name="テキスト ボックス 330"/>
        <xdr:cNvSpPr txBox="1"/>
      </xdr:nvSpPr>
      <xdr:spPr>
        <a:xfrm>
          <a:off x="14020800" y="9974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75565</xdr:rowOff>
    </xdr:from>
    <xdr:to>
      <xdr:col>64</xdr:col>
      <xdr:colOff>152400</xdr:colOff>
      <xdr:row>60</xdr:row>
      <xdr:rowOff>6350</xdr:rowOff>
    </xdr:to>
    <xdr:sp macro="" textlink="">
      <xdr:nvSpPr>
        <xdr:cNvPr id="332" name="フローチャート: 判断 331"/>
        <xdr:cNvSpPr/>
      </xdr:nvSpPr>
      <xdr:spPr>
        <a:xfrm>
          <a:off x="13462000" y="10191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15875</xdr:rowOff>
    </xdr:from>
    <xdr:ext cx="762000" cy="259080"/>
    <xdr:sp macro="" textlink="">
      <xdr:nvSpPr>
        <xdr:cNvPr id="333" name="テキスト ボックス 332"/>
        <xdr:cNvSpPr txBox="1"/>
      </xdr:nvSpPr>
      <xdr:spPr>
        <a:xfrm>
          <a:off x="13131800" y="995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105410</xdr:rowOff>
    </xdr:from>
    <xdr:to>
      <xdr:col>81</xdr:col>
      <xdr:colOff>95250</xdr:colOff>
      <xdr:row>61</xdr:row>
      <xdr:rowOff>35560</xdr:rowOff>
    </xdr:to>
    <xdr:sp macro="" textlink="">
      <xdr:nvSpPr>
        <xdr:cNvPr id="339" name="楕円 338"/>
        <xdr:cNvSpPr/>
      </xdr:nvSpPr>
      <xdr:spPr>
        <a:xfrm>
          <a:off x="169672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77470</xdr:rowOff>
    </xdr:from>
    <xdr:ext cx="762000" cy="258445"/>
    <xdr:sp macro="" textlink="">
      <xdr:nvSpPr>
        <xdr:cNvPr id="340" name="定員管理の状況該当値テキスト"/>
        <xdr:cNvSpPr txBox="1"/>
      </xdr:nvSpPr>
      <xdr:spPr>
        <a:xfrm>
          <a:off x="17106900" y="10364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118110</xdr:rowOff>
    </xdr:from>
    <xdr:to>
      <xdr:col>77</xdr:col>
      <xdr:colOff>95250</xdr:colOff>
      <xdr:row>61</xdr:row>
      <xdr:rowOff>48260</xdr:rowOff>
    </xdr:to>
    <xdr:sp macro="" textlink="">
      <xdr:nvSpPr>
        <xdr:cNvPr id="341" name="楕円 340"/>
        <xdr:cNvSpPr/>
      </xdr:nvSpPr>
      <xdr:spPr>
        <a:xfrm>
          <a:off x="161290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33020</xdr:rowOff>
    </xdr:from>
    <xdr:ext cx="736600" cy="259080"/>
    <xdr:sp macro="" textlink="">
      <xdr:nvSpPr>
        <xdr:cNvPr id="342" name="テキスト ボックス 341"/>
        <xdr:cNvSpPr txBox="1"/>
      </xdr:nvSpPr>
      <xdr:spPr>
        <a:xfrm>
          <a:off x="15798800" y="10491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105410</xdr:rowOff>
    </xdr:from>
    <xdr:to>
      <xdr:col>73</xdr:col>
      <xdr:colOff>44450</xdr:colOff>
      <xdr:row>61</xdr:row>
      <xdr:rowOff>35560</xdr:rowOff>
    </xdr:to>
    <xdr:sp macro="" textlink="">
      <xdr:nvSpPr>
        <xdr:cNvPr id="343" name="楕円 342"/>
        <xdr:cNvSpPr/>
      </xdr:nvSpPr>
      <xdr:spPr>
        <a:xfrm>
          <a:off x="15240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20320</xdr:rowOff>
    </xdr:from>
    <xdr:ext cx="762000" cy="258445"/>
    <xdr:sp macro="" textlink="">
      <xdr:nvSpPr>
        <xdr:cNvPr id="344" name="テキスト ボックス 343"/>
        <xdr:cNvSpPr txBox="1"/>
      </xdr:nvSpPr>
      <xdr:spPr>
        <a:xfrm>
          <a:off x="14909800" y="10478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99695</xdr:rowOff>
    </xdr:from>
    <xdr:to>
      <xdr:col>68</xdr:col>
      <xdr:colOff>203200</xdr:colOff>
      <xdr:row>61</xdr:row>
      <xdr:rowOff>29845</xdr:rowOff>
    </xdr:to>
    <xdr:sp macro="" textlink="">
      <xdr:nvSpPr>
        <xdr:cNvPr id="345" name="楕円 344"/>
        <xdr:cNvSpPr/>
      </xdr:nvSpPr>
      <xdr:spPr>
        <a:xfrm>
          <a:off x="143510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14605</xdr:rowOff>
    </xdr:from>
    <xdr:ext cx="762000" cy="259080"/>
    <xdr:sp macro="" textlink="">
      <xdr:nvSpPr>
        <xdr:cNvPr id="346" name="テキスト ボックス 345"/>
        <xdr:cNvSpPr txBox="1"/>
      </xdr:nvSpPr>
      <xdr:spPr>
        <a:xfrm>
          <a:off x="14020800" y="1047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98425</xdr:rowOff>
    </xdr:from>
    <xdr:to>
      <xdr:col>64</xdr:col>
      <xdr:colOff>152400</xdr:colOff>
      <xdr:row>61</xdr:row>
      <xdr:rowOff>29210</xdr:rowOff>
    </xdr:to>
    <xdr:sp macro="" textlink="">
      <xdr:nvSpPr>
        <xdr:cNvPr id="347" name="楕円 346"/>
        <xdr:cNvSpPr/>
      </xdr:nvSpPr>
      <xdr:spPr>
        <a:xfrm>
          <a:off x="13462000" y="10385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13335</xdr:rowOff>
    </xdr:from>
    <xdr:ext cx="762000" cy="259080"/>
    <xdr:sp macro="" textlink="">
      <xdr:nvSpPr>
        <xdr:cNvPr id="348" name="テキスト ボックス 347"/>
        <xdr:cNvSpPr txBox="1"/>
      </xdr:nvSpPr>
      <xdr:spPr>
        <a:xfrm>
          <a:off x="131318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0.3%]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基準財政需要額算入率の高い地方債に限定した借入の実施及び、平成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年度からの継続的・計画的な繰上償還の効果もあり、類似団体平均を大きく下回っており健全な状態と言える。</a:t>
          </a:r>
          <a:endParaRPr lang="ja-JP" altLang="ja-JP" sz="1400">
            <a:effectLst/>
          </a:endParaRPr>
        </a:p>
        <a:p>
          <a:r>
            <a:rPr kumimoji="1" lang="ja-JP" altLang="ja-JP" sz="1100">
              <a:solidFill>
                <a:schemeClr val="dk1"/>
              </a:solidFill>
              <a:effectLst/>
              <a:latin typeface="+mn-lt"/>
              <a:ea typeface="+mn-ea"/>
              <a:cs typeface="+mn-cs"/>
            </a:rPr>
            <a:t>　しかし、今後学校再編の建替え工事等の大規模事業も控えており、比率が悪化することが予想されるが、今後も引き続き繰上償還を実施する計画であり、後年度を見据えた健全な財政運営に取り組む。</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8" name="テキスト ボックス 36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0" name="テキスト ボックス 36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2" name="テキスト ボックス 37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78105</xdr:rowOff>
    </xdr:from>
    <xdr:to>
      <xdr:col>81</xdr:col>
      <xdr:colOff>44450</xdr:colOff>
      <xdr:row>45</xdr:row>
      <xdr:rowOff>154940</xdr:rowOff>
    </xdr:to>
    <xdr:cxnSp macro="">
      <xdr:nvCxnSpPr>
        <xdr:cNvPr id="376" name="直線コネクタ 375"/>
        <xdr:cNvCxnSpPr/>
      </xdr:nvCxnSpPr>
      <xdr:spPr>
        <a:xfrm flipV="1">
          <a:off x="17018000" y="6421755"/>
          <a:ext cx="0" cy="1448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126365</xdr:rowOff>
    </xdr:from>
    <xdr:ext cx="762000" cy="259080"/>
    <xdr:sp macro="" textlink="">
      <xdr:nvSpPr>
        <xdr:cNvPr id="377" name="公債費負担の状況最小値テキスト"/>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154940</xdr:rowOff>
    </xdr:from>
    <xdr:to>
      <xdr:col>81</xdr:col>
      <xdr:colOff>133350</xdr:colOff>
      <xdr:row>45</xdr:row>
      <xdr:rowOff>154940</xdr:rowOff>
    </xdr:to>
    <xdr:cxnSp macro="">
      <xdr:nvCxnSpPr>
        <xdr:cNvPr id="378" name="直線コネクタ 377"/>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164465</xdr:rowOff>
    </xdr:from>
    <xdr:ext cx="762000" cy="259080"/>
    <xdr:sp macro="" textlink="">
      <xdr:nvSpPr>
        <xdr:cNvPr id="379" name="公債費負担の状況最大値テキスト"/>
        <xdr:cNvSpPr txBox="1"/>
      </xdr:nvSpPr>
      <xdr:spPr>
        <a:xfrm>
          <a:off x="17106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78105</xdr:rowOff>
    </xdr:from>
    <xdr:to>
      <xdr:col>81</xdr:col>
      <xdr:colOff>133350</xdr:colOff>
      <xdr:row>37</xdr:row>
      <xdr:rowOff>78105</xdr:rowOff>
    </xdr:to>
    <xdr:cxnSp macro="">
      <xdr:nvCxnSpPr>
        <xdr:cNvPr id="380" name="直線コネクタ 379"/>
        <xdr:cNvCxnSpPr/>
      </xdr:nvCxnSpPr>
      <xdr:spPr>
        <a:xfrm>
          <a:off x="16929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43815</xdr:rowOff>
    </xdr:from>
    <xdr:to>
      <xdr:col>81</xdr:col>
      <xdr:colOff>44450</xdr:colOff>
      <xdr:row>38</xdr:row>
      <xdr:rowOff>156210</xdr:rowOff>
    </xdr:to>
    <xdr:cxnSp macro="">
      <xdr:nvCxnSpPr>
        <xdr:cNvPr id="381" name="直線コネクタ 380"/>
        <xdr:cNvCxnSpPr/>
      </xdr:nvCxnSpPr>
      <xdr:spPr>
        <a:xfrm flipV="1">
          <a:off x="16179800" y="6558915"/>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160655</xdr:rowOff>
    </xdr:from>
    <xdr:ext cx="762000" cy="259080"/>
    <xdr:sp macro="" textlink="">
      <xdr:nvSpPr>
        <xdr:cNvPr id="382" name="公債費負担の状況平均値テキスト"/>
        <xdr:cNvSpPr txBox="1"/>
      </xdr:nvSpPr>
      <xdr:spPr>
        <a:xfrm>
          <a:off x="17106900" y="7018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17780</xdr:rowOff>
    </xdr:from>
    <xdr:to>
      <xdr:col>81</xdr:col>
      <xdr:colOff>95250</xdr:colOff>
      <xdr:row>41</xdr:row>
      <xdr:rowOff>118745</xdr:rowOff>
    </xdr:to>
    <xdr:sp macro="" textlink="">
      <xdr:nvSpPr>
        <xdr:cNvPr id="383" name="フローチャート: 判断 382"/>
        <xdr:cNvSpPr/>
      </xdr:nvSpPr>
      <xdr:spPr>
        <a:xfrm>
          <a:off x="169672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8890</xdr:rowOff>
    </xdr:to>
    <xdr:cxnSp macro="">
      <xdr:nvCxnSpPr>
        <xdr:cNvPr id="384" name="直線コネクタ 383"/>
        <xdr:cNvCxnSpPr/>
      </xdr:nvCxnSpPr>
      <xdr:spPr>
        <a:xfrm flipV="1">
          <a:off x="15290800" y="66713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164465</xdr:rowOff>
    </xdr:from>
    <xdr:to>
      <xdr:col>77</xdr:col>
      <xdr:colOff>95250</xdr:colOff>
      <xdr:row>41</xdr:row>
      <xdr:rowOff>94615</xdr:rowOff>
    </xdr:to>
    <xdr:sp macro="" textlink="">
      <xdr:nvSpPr>
        <xdr:cNvPr id="385" name="フローチャート: 判断 384"/>
        <xdr:cNvSpPr/>
      </xdr:nvSpPr>
      <xdr:spPr>
        <a:xfrm>
          <a:off x="161290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79375</xdr:rowOff>
    </xdr:from>
    <xdr:ext cx="736600" cy="258445"/>
    <xdr:sp macro="" textlink="">
      <xdr:nvSpPr>
        <xdr:cNvPr id="386" name="テキスト ボックス 385"/>
        <xdr:cNvSpPr txBox="1"/>
      </xdr:nvSpPr>
      <xdr:spPr>
        <a:xfrm>
          <a:off x="15798800" y="7108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635</xdr:rowOff>
    </xdr:from>
    <xdr:to>
      <xdr:col>72</xdr:col>
      <xdr:colOff>203200</xdr:colOff>
      <xdr:row>39</xdr:row>
      <xdr:rowOff>8890</xdr:rowOff>
    </xdr:to>
    <xdr:cxnSp macro="">
      <xdr:nvCxnSpPr>
        <xdr:cNvPr id="387" name="直線コネクタ 386"/>
        <xdr:cNvCxnSpPr/>
      </xdr:nvCxnSpPr>
      <xdr:spPr>
        <a:xfrm>
          <a:off x="14401800" y="6687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70485</xdr:rowOff>
    </xdr:to>
    <xdr:sp macro="" textlink="">
      <xdr:nvSpPr>
        <xdr:cNvPr id="388" name="フローチャート: 判断 387"/>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55245</xdr:rowOff>
    </xdr:from>
    <xdr:ext cx="762000" cy="258445"/>
    <xdr:sp macro="" textlink="">
      <xdr:nvSpPr>
        <xdr:cNvPr id="389" name="テキスト ボックス 388"/>
        <xdr:cNvSpPr txBox="1"/>
      </xdr:nvSpPr>
      <xdr:spPr>
        <a:xfrm>
          <a:off x="14909800" y="7084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635</xdr:rowOff>
    </xdr:from>
    <xdr:to>
      <xdr:col>68</xdr:col>
      <xdr:colOff>152400</xdr:colOff>
      <xdr:row>39</xdr:row>
      <xdr:rowOff>8890</xdr:rowOff>
    </xdr:to>
    <xdr:cxnSp macro="">
      <xdr:nvCxnSpPr>
        <xdr:cNvPr id="390" name="直線コネクタ 389"/>
        <xdr:cNvCxnSpPr/>
      </xdr:nvCxnSpPr>
      <xdr:spPr>
        <a:xfrm flipV="1">
          <a:off x="13512800" y="6687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36830</xdr:rowOff>
    </xdr:from>
    <xdr:ext cx="762000" cy="259080"/>
    <xdr:sp macro="" textlink="">
      <xdr:nvSpPr>
        <xdr:cNvPr id="392" name="テキスト ボックス 391"/>
        <xdr:cNvSpPr txBox="1"/>
      </xdr:nvSpPr>
      <xdr:spPr>
        <a:xfrm>
          <a:off x="14020800" y="723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81915</xdr:rowOff>
    </xdr:from>
    <xdr:to>
      <xdr:col>64</xdr:col>
      <xdr:colOff>152400</xdr:colOff>
      <xdr:row>42</xdr:row>
      <xdr:rowOff>12065</xdr:rowOff>
    </xdr:to>
    <xdr:sp macro="" textlink="">
      <xdr:nvSpPr>
        <xdr:cNvPr id="393" name="フローチャート: 判断 392"/>
        <xdr:cNvSpPr/>
      </xdr:nvSpPr>
      <xdr:spPr>
        <a:xfrm>
          <a:off x="13462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168275</xdr:rowOff>
    </xdr:from>
    <xdr:ext cx="762000" cy="258445"/>
    <xdr:sp macro="" textlink="">
      <xdr:nvSpPr>
        <xdr:cNvPr id="394" name="テキスト ボックス 393"/>
        <xdr:cNvSpPr txBox="1"/>
      </xdr:nvSpPr>
      <xdr:spPr>
        <a:xfrm>
          <a:off x="13131800" y="7197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164465</xdr:rowOff>
    </xdr:from>
    <xdr:to>
      <xdr:col>81</xdr:col>
      <xdr:colOff>95250</xdr:colOff>
      <xdr:row>38</xdr:row>
      <xdr:rowOff>94615</xdr:rowOff>
    </xdr:to>
    <xdr:sp macro="" textlink="">
      <xdr:nvSpPr>
        <xdr:cNvPr id="400" name="楕円 399"/>
        <xdr:cNvSpPr/>
      </xdr:nvSpPr>
      <xdr:spPr>
        <a:xfrm>
          <a:off x="169672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9525</xdr:rowOff>
    </xdr:from>
    <xdr:ext cx="762000" cy="258445"/>
    <xdr:sp macro="" textlink="">
      <xdr:nvSpPr>
        <xdr:cNvPr id="401" name="公債費負担の状況該当値テキスト"/>
        <xdr:cNvSpPr txBox="1"/>
      </xdr:nvSpPr>
      <xdr:spPr>
        <a:xfrm>
          <a:off x="17106900" y="635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02" name="楕円 401"/>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45720</xdr:rowOff>
    </xdr:from>
    <xdr:ext cx="736600" cy="259080"/>
    <xdr:sp macro="" textlink="">
      <xdr:nvSpPr>
        <xdr:cNvPr id="403" name="テキスト ボックス 402"/>
        <xdr:cNvSpPr txBox="1"/>
      </xdr:nvSpPr>
      <xdr:spPr>
        <a:xfrm>
          <a:off x="15798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69850</xdr:rowOff>
    </xdr:from>
    <xdr:ext cx="762000" cy="259080"/>
    <xdr:sp macro="" textlink="">
      <xdr:nvSpPr>
        <xdr:cNvPr id="405" name="テキスト ボックス 404"/>
        <xdr:cNvSpPr txBox="1"/>
      </xdr:nvSpPr>
      <xdr:spPr>
        <a:xfrm>
          <a:off x="14909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121285</xdr:rowOff>
    </xdr:from>
    <xdr:to>
      <xdr:col>68</xdr:col>
      <xdr:colOff>203200</xdr:colOff>
      <xdr:row>39</xdr:row>
      <xdr:rowOff>52070</xdr:rowOff>
    </xdr:to>
    <xdr:sp macro="" textlink="">
      <xdr:nvSpPr>
        <xdr:cNvPr id="406" name="楕円 405"/>
        <xdr:cNvSpPr/>
      </xdr:nvSpPr>
      <xdr:spPr>
        <a:xfrm>
          <a:off x="143510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61595</xdr:rowOff>
    </xdr:from>
    <xdr:ext cx="762000" cy="259080"/>
    <xdr:sp macro="" textlink="">
      <xdr:nvSpPr>
        <xdr:cNvPr id="407" name="テキスト ボックス 406"/>
        <xdr:cNvSpPr txBox="1"/>
      </xdr:nvSpPr>
      <xdr:spPr>
        <a:xfrm>
          <a:off x="14020800" y="640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8" name="楕円 407"/>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69850</xdr:rowOff>
    </xdr:from>
    <xdr:ext cx="762000" cy="259080"/>
    <xdr:sp macro="" textlink="">
      <xdr:nvSpPr>
        <xdr:cNvPr id="409" name="テキスト ボックス 408"/>
        <xdr:cNvSpPr txBox="1"/>
      </xdr:nvSpPr>
      <xdr:spPr>
        <a:xfrm>
          <a:off x="13131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将来負担比率はマイナスであり類似団体内順位は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位となっており、昨年度と比較すると</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　今後も、継続して地方債の新規発行の抑制と計画的な繰上償還を実施し、基金の適正な運用に努めていく。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7" name="テキスト ボックス 426"/>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9" name="テキスト ボックス 428"/>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6350</xdr:rowOff>
    </xdr:to>
    <xdr:cxnSp macro="">
      <xdr:nvCxnSpPr>
        <xdr:cNvPr id="440" name="直線コネクタ 439"/>
        <xdr:cNvCxnSpPr/>
      </xdr:nvCxnSpPr>
      <xdr:spPr>
        <a:xfrm flipV="1">
          <a:off x="17018000" y="2313305"/>
          <a:ext cx="0" cy="1636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149225</xdr:rowOff>
    </xdr:from>
    <xdr:ext cx="762000" cy="259080"/>
    <xdr:sp macro="" textlink="">
      <xdr:nvSpPr>
        <xdr:cNvPr id="441" name="将来負担の状況最小値テキスト"/>
        <xdr:cNvSpPr txBox="1"/>
      </xdr:nvSpPr>
      <xdr:spPr>
        <a:xfrm>
          <a:off x="17106900" y="392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6350</xdr:rowOff>
    </xdr:from>
    <xdr:to>
      <xdr:col>81</xdr:col>
      <xdr:colOff>133350</xdr:colOff>
      <xdr:row>23</xdr:row>
      <xdr:rowOff>6350</xdr:rowOff>
    </xdr:to>
    <xdr:cxnSp macro="">
      <xdr:nvCxnSpPr>
        <xdr:cNvPr id="442" name="直線コネクタ 441"/>
        <xdr:cNvCxnSpPr/>
      </xdr:nvCxnSpPr>
      <xdr:spPr>
        <a:xfrm>
          <a:off x="16929100" y="394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43"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8445"/>
    <xdr:sp macro="" textlink="">
      <xdr:nvSpPr>
        <xdr:cNvPr id="445"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48" name="テキスト ボックス 447"/>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9" name="フローチャート: 判断 448"/>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8445"/>
    <xdr:sp macro="" textlink="">
      <xdr:nvSpPr>
        <xdr:cNvPr id="450" name="テキスト ボックス 449"/>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51" name="フローチャート: 判断 450"/>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8445"/>
    <xdr:sp macro="" textlink="">
      <xdr:nvSpPr>
        <xdr:cNvPr id="452" name="テキスト ボックス 451"/>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3" name="フローチャート: 判断 452"/>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8445"/>
    <xdr:sp macro="" textlink="">
      <xdr:nvSpPr>
        <xdr:cNvPr id="454" name="テキスト ボックス 453"/>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4,795
4,764
333.00
7,279,521
6,787,780
402,012
4,467,313
5,588,228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人件費に係る経常収支比率は、普通交付税の減により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ポイント増加した。類似団体より上回っているため、今後も定員管理適正化計画に基づき、職員数や給与水準の適正化を図り、人件費の削減に努める。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xdr:cNvCxnSpPr/>
      </xdr:nvCxnSpPr>
      <xdr:spPr>
        <a:xfrm flipV="1">
          <a:off x="4826000" y="55753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22860</xdr:rowOff>
    </xdr:from>
    <xdr:ext cx="762000" cy="259080"/>
    <xdr:sp macro="" textlink="">
      <xdr:nvSpPr>
        <xdr:cNvPr id="62" name="人件費最小値テキスト"/>
        <xdr:cNvSpPr txBox="1"/>
      </xdr:nvSpPr>
      <xdr:spPr>
        <a:xfrm>
          <a:off x="4914900" y="688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3810</xdr:rowOff>
    </xdr:from>
    <xdr:ext cx="762000" cy="259080"/>
    <xdr:sp macro="" textlink="">
      <xdr:nvSpPr>
        <xdr:cNvPr id="64" name="人件費最大値テキスト"/>
        <xdr:cNvSpPr txBox="1"/>
      </xdr:nvSpPr>
      <xdr:spPr>
        <a:xfrm>
          <a:off x="4914900" y="531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xdr:cNvCxnSpPr/>
      </xdr:nvCxnSpPr>
      <xdr:spPr>
        <a:xfrm>
          <a:off x="3987800" y="62458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69850</xdr:rowOff>
    </xdr:from>
    <xdr:ext cx="762000" cy="259080"/>
    <xdr:sp macro="" textlink="">
      <xdr:nvSpPr>
        <xdr:cNvPr id="67" name="人件費平均値テキスト"/>
        <xdr:cNvSpPr txBox="1"/>
      </xdr:nvSpPr>
      <xdr:spPr>
        <a:xfrm>
          <a:off x="4914900" y="6070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165100</xdr:rowOff>
    </xdr:to>
    <xdr:cxnSp macro="">
      <xdr:nvCxnSpPr>
        <xdr:cNvPr id="69" name="直線コネクタ 68"/>
        <xdr:cNvCxnSpPr/>
      </xdr:nvCxnSpPr>
      <xdr:spPr>
        <a:xfrm flipV="1">
          <a:off x="3098800" y="6245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124460</xdr:rowOff>
    </xdr:from>
    <xdr:ext cx="735965" cy="259080"/>
    <xdr:sp macro="" textlink="">
      <xdr:nvSpPr>
        <xdr:cNvPr id="71" name="テキスト ボックス 70"/>
        <xdr:cNvSpPr txBox="1"/>
      </xdr:nvSpPr>
      <xdr:spPr>
        <a:xfrm>
          <a:off x="3606800" y="6296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165100</xdr:rowOff>
    </xdr:from>
    <xdr:to>
      <xdr:col>15</xdr:col>
      <xdr:colOff>98425</xdr:colOff>
      <xdr:row>37</xdr:row>
      <xdr:rowOff>100330</xdr:rowOff>
    </xdr:to>
    <xdr:cxnSp macro="">
      <xdr:nvCxnSpPr>
        <xdr:cNvPr id="72" name="直線コネクタ 71"/>
        <xdr:cNvCxnSpPr/>
      </xdr:nvCxnSpPr>
      <xdr:spPr>
        <a:xfrm flipV="1">
          <a:off x="2209800" y="633730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74930</xdr:rowOff>
    </xdr:from>
    <xdr:ext cx="762000" cy="258445"/>
    <xdr:sp macro="" textlink="">
      <xdr:nvSpPr>
        <xdr:cNvPr id="74" name="テキスト ボックス 73"/>
        <xdr:cNvSpPr txBox="1"/>
      </xdr:nvSpPr>
      <xdr:spPr>
        <a:xfrm>
          <a:off x="2717800" y="6418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100330</xdr:rowOff>
    </xdr:from>
    <xdr:to>
      <xdr:col>11</xdr:col>
      <xdr:colOff>9525</xdr:colOff>
      <xdr:row>37</xdr:row>
      <xdr:rowOff>123190</xdr:rowOff>
    </xdr:to>
    <xdr:cxnSp macro="">
      <xdr:nvCxnSpPr>
        <xdr:cNvPr id="75" name="直線コネクタ 74"/>
        <xdr:cNvCxnSpPr/>
      </xdr:nvCxnSpPr>
      <xdr:spPr>
        <a:xfrm flipV="1">
          <a:off x="1320800" y="6443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77470</xdr:rowOff>
    </xdr:from>
    <xdr:ext cx="761365" cy="258445"/>
    <xdr:sp macro="" textlink="">
      <xdr:nvSpPr>
        <xdr:cNvPr id="77" name="テキスト ボックス 76"/>
        <xdr:cNvSpPr txBox="1"/>
      </xdr:nvSpPr>
      <xdr:spPr>
        <a:xfrm>
          <a:off x="1828800" y="6078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39370</xdr:rowOff>
    </xdr:from>
    <xdr:ext cx="761365" cy="259080"/>
    <xdr:sp macro="" textlink="">
      <xdr:nvSpPr>
        <xdr:cNvPr id="79" name="テキスト ボックス 78"/>
        <xdr:cNvSpPr txBox="1"/>
      </xdr:nvSpPr>
      <xdr:spPr>
        <a:xfrm>
          <a:off x="939800" y="604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55880</xdr:rowOff>
    </xdr:from>
    <xdr:ext cx="762000" cy="259080"/>
    <xdr:sp macro="" textlink="">
      <xdr:nvSpPr>
        <xdr:cNvPr id="86" name="人件費該当値テキスト"/>
        <xdr:cNvSpPr txBox="1"/>
      </xdr:nvSpPr>
      <xdr:spPr>
        <a:xfrm>
          <a:off x="4914900" y="622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134620</xdr:rowOff>
    </xdr:from>
    <xdr:ext cx="735965" cy="258445"/>
    <xdr:sp macro="" textlink="">
      <xdr:nvSpPr>
        <xdr:cNvPr id="88" name="テキスト ボックス 87"/>
        <xdr:cNvSpPr txBox="1"/>
      </xdr:nvSpPr>
      <xdr:spPr>
        <a:xfrm>
          <a:off x="3606800" y="59639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54610</xdr:rowOff>
    </xdr:from>
    <xdr:ext cx="762000" cy="258445"/>
    <xdr:sp macro="" textlink="">
      <xdr:nvSpPr>
        <xdr:cNvPr id="90" name="テキスト ボックス 89"/>
        <xdr:cNvSpPr txBox="1"/>
      </xdr:nvSpPr>
      <xdr:spPr>
        <a:xfrm>
          <a:off x="2717800" y="6055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135890</xdr:rowOff>
    </xdr:from>
    <xdr:ext cx="761365" cy="259080"/>
    <xdr:sp macro="" textlink="">
      <xdr:nvSpPr>
        <xdr:cNvPr id="92" name="テキスト ボックス 91"/>
        <xdr:cNvSpPr txBox="1"/>
      </xdr:nvSpPr>
      <xdr:spPr>
        <a:xfrm>
          <a:off x="1828800" y="647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158750</xdr:rowOff>
    </xdr:from>
    <xdr:ext cx="761365" cy="259080"/>
    <xdr:sp macro="" textlink="">
      <xdr:nvSpPr>
        <xdr:cNvPr id="94" name="テキスト ボックス 93"/>
        <xdr:cNvSpPr txBox="1"/>
      </xdr:nvSpPr>
      <xdr:spPr>
        <a:xfrm>
          <a:off x="939800" y="6502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物件費に係る経常収支比率は前年度より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ポイント増加している。要因としては、ごみ収集委託料の増加の影響が大きい。</a:t>
          </a:r>
          <a:endParaRPr lang="ja-JP" altLang="ja-JP" sz="1400">
            <a:effectLst/>
          </a:endParaRPr>
        </a:p>
        <a:p>
          <a:r>
            <a:rPr kumimoji="1" lang="ja-JP" altLang="ja-JP" sz="1100">
              <a:solidFill>
                <a:schemeClr val="dk1"/>
              </a:solidFill>
              <a:effectLst/>
              <a:latin typeface="+mn-lt"/>
              <a:ea typeface="+mn-ea"/>
              <a:cs typeface="+mn-cs"/>
            </a:rPr>
            <a:t>　今後は、普通交付税の減額等により増加すると思われるため、町有施設の維持管理経費の見直しや予算執行額を必要最小限に抑制するなど、コスト意識を持った管理運営に努める。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10" name="テキスト ボックス 109"/>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2" name="テキスト ボックス 111"/>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4" name="テキスト ボックス 113"/>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6" name="テキスト ボックス 115"/>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76835</xdr:rowOff>
    </xdr:from>
    <xdr:to>
      <xdr:col>82</xdr:col>
      <xdr:colOff>107950</xdr:colOff>
      <xdr:row>20</xdr:row>
      <xdr:rowOff>81280</xdr:rowOff>
    </xdr:to>
    <xdr:cxnSp macro="">
      <xdr:nvCxnSpPr>
        <xdr:cNvPr id="119" name="直線コネクタ 118"/>
        <xdr:cNvCxnSpPr/>
      </xdr:nvCxnSpPr>
      <xdr:spPr>
        <a:xfrm flipV="1">
          <a:off x="16510000" y="2477135"/>
          <a:ext cx="0" cy="1033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53340</xdr:rowOff>
    </xdr:from>
    <xdr:ext cx="762000" cy="258445"/>
    <xdr:sp macro="" textlink="">
      <xdr:nvSpPr>
        <xdr:cNvPr id="120" name="物件費最小値テキスト"/>
        <xdr:cNvSpPr txBox="1"/>
      </xdr:nvSpPr>
      <xdr:spPr>
        <a:xfrm>
          <a:off x="16598900" y="3482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xdr:cNvCxnSpPr/>
      </xdr:nvCxnSpPr>
      <xdr:spPr>
        <a:xfrm>
          <a:off x="16421100" y="351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163195</xdr:rowOff>
    </xdr:from>
    <xdr:ext cx="762000" cy="259080"/>
    <xdr:sp macro="" textlink="">
      <xdr:nvSpPr>
        <xdr:cNvPr id="122" name="物件費最大値テキスト"/>
        <xdr:cNvSpPr txBox="1"/>
      </xdr:nvSpPr>
      <xdr:spPr>
        <a:xfrm>
          <a:off x="16598900" y="222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76835</xdr:rowOff>
    </xdr:from>
    <xdr:to>
      <xdr:col>82</xdr:col>
      <xdr:colOff>196850</xdr:colOff>
      <xdr:row>14</xdr:row>
      <xdr:rowOff>76835</xdr:rowOff>
    </xdr:to>
    <xdr:cxnSp macro="">
      <xdr:nvCxnSpPr>
        <xdr:cNvPr id="123" name="直線コネクタ 122"/>
        <xdr:cNvCxnSpPr/>
      </xdr:nvCxnSpPr>
      <xdr:spPr>
        <a:xfrm>
          <a:off x="16421100" y="2477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33020</xdr:rowOff>
    </xdr:from>
    <xdr:to>
      <xdr:col>82</xdr:col>
      <xdr:colOff>107950</xdr:colOff>
      <xdr:row>17</xdr:row>
      <xdr:rowOff>106680</xdr:rowOff>
    </xdr:to>
    <xdr:cxnSp macro="">
      <xdr:nvCxnSpPr>
        <xdr:cNvPr id="124" name="直線コネクタ 123"/>
        <xdr:cNvCxnSpPr/>
      </xdr:nvCxnSpPr>
      <xdr:spPr>
        <a:xfrm>
          <a:off x="15671800" y="294767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35560</xdr:rowOff>
    </xdr:from>
    <xdr:ext cx="762000" cy="259080"/>
    <xdr:sp macro="" textlink="">
      <xdr:nvSpPr>
        <xdr:cNvPr id="125" name="物件費平均値テキスト"/>
        <xdr:cNvSpPr txBox="1"/>
      </xdr:nvSpPr>
      <xdr:spPr>
        <a:xfrm>
          <a:off x="16598900" y="2778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158750</xdr:rowOff>
    </xdr:from>
    <xdr:to>
      <xdr:col>78</xdr:col>
      <xdr:colOff>69850</xdr:colOff>
      <xdr:row>17</xdr:row>
      <xdr:rowOff>33020</xdr:rowOff>
    </xdr:to>
    <xdr:cxnSp macro="">
      <xdr:nvCxnSpPr>
        <xdr:cNvPr id="127" name="直線コネクタ 126"/>
        <xdr:cNvCxnSpPr/>
      </xdr:nvCxnSpPr>
      <xdr:spPr>
        <a:xfrm>
          <a:off x="14782800" y="2901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62230</xdr:rowOff>
    </xdr:from>
    <xdr:ext cx="736600" cy="259080"/>
    <xdr:sp macro="" textlink="">
      <xdr:nvSpPr>
        <xdr:cNvPr id="129" name="テキスト ボックス 128"/>
        <xdr:cNvSpPr txBox="1"/>
      </xdr:nvSpPr>
      <xdr:spPr>
        <a:xfrm>
          <a:off x="15290800" y="2633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140970</xdr:rowOff>
    </xdr:from>
    <xdr:to>
      <xdr:col>73</xdr:col>
      <xdr:colOff>180975</xdr:colOff>
      <xdr:row>16</xdr:row>
      <xdr:rowOff>158750</xdr:rowOff>
    </xdr:to>
    <xdr:cxnSp macro="">
      <xdr:nvCxnSpPr>
        <xdr:cNvPr id="130" name="直線コネクタ 129"/>
        <xdr:cNvCxnSpPr/>
      </xdr:nvCxnSpPr>
      <xdr:spPr>
        <a:xfrm>
          <a:off x="13893800" y="28841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158750</xdr:rowOff>
    </xdr:from>
    <xdr:to>
      <xdr:col>74</xdr:col>
      <xdr:colOff>31750</xdr:colOff>
      <xdr:row>17</xdr:row>
      <xdr:rowOff>88900</xdr:rowOff>
    </xdr:to>
    <xdr:sp macro="" textlink="">
      <xdr:nvSpPr>
        <xdr:cNvPr id="131" name="フローチャート: 判断 130"/>
        <xdr:cNvSpPr/>
      </xdr:nvSpPr>
      <xdr:spPr>
        <a:xfrm>
          <a:off x="14732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73660</xdr:rowOff>
    </xdr:from>
    <xdr:ext cx="762000" cy="259080"/>
    <xdr:sp macro="" textlink="">
      <xdr:nvSpPr>
        <xdr:cNvPr id="132" name="テキスト ボックス 131"/>
        <xdr:cNvSpPr txBox="1"/>
      </xdr:nvSpPr>
      <xdr:spPr>
        <a:xfrm>
          <a:off x="14401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140970</xdr:rowOff>
    </xdr:from>
    <xdr:to>
      <xdr:col>69</xdr:col>
      <xdr:colOff>92075</xdr:colOff>
      <xdr:row>16</xdr:row>
      <xdr:rowOff>149860</xdr:rowOff>
    </xdr:to>
    <xdr:cxnSp macro="">
      <xdr:nvCxnSpPr>
        <xdr:cNvPr id="133" name="直線コネクタ 132"/>
        <xdr:cNvCxnSpPr/>
      </xdr:nvCxnSpPr>
      <xdr:spPr>
        <a:xfrm flipV="1">
          <a:off x="13004800" y="28841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14605</xdr:rowOff>
    </xdr:from>
    <xdr:to>
      <xdr:col>69</xdr:col>
      <xdr:colOff>142875</xdr:colOff>
      <xdr:row>17</xdr:row>
      <xdr:rowOff>116205</xdr:rowOff>
    </xdr:to>
    <xdr:sp macro="" textlink="">
      <xdr:nvSpPr>
        <xdr:cNvPr id="134" name="フローチャート: 判断 133"/>
        <xdr:cNvSpPr/>
      </xdr:nvSpPr>
      <xdr:spPr>
        <a:xfrm>
          <a:off x="13843000" y="292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100965</xdr:rowOff>
    </xdr:from>
    <xdr:ext cx="761365" cy="258445"/>
    <xdr:sp macro="" textlink="">
      <xdr:nvSpPr>
        <xdr:cNvPr id="135" name="テキスト ボックス 134"/>
        <xdr:cNvSpPr txBox="1"/>
      </xdr:nvSpPr>
      <xdr:spPr>
        <a:xfrm>
          <a:off x="13512800" y="3015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14605</xdr:rowOff>
    </xdr:from>
    <xdr:to>
      <xdr:col>65</xdr:col>
      <xdr:colOff>53975</xdr:colOff>
      <xdr:row>17</xdr:row>
      <xdr:rowOff>116205</xdr:rowOff>
    </xdr:to>
    <xdr:sp macro="" textlink="">
      <xdr:nvSpPr>
        <xdr:cNvPr id="136" name="フローチャート: 判断 135"/>
        <xdr:cNvSpPr/>
      </xdr:nvSpPr>
      <xdr:spPr>
        <a:xfrm>
          <a:off x="12954000" y="292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100965</xdr:rowOff>
    </xdr:from>
    <xdr:ext cx="762000" cy="258445"/>
    <xdr:sp macro="" textlink="">
      <xdr:nvSpPr>
        <xdr:cNvPr id="137" name="テキスト ボックス 136"/>
        <xdr:cNvSpPr txBox="1"/>
      </xdr:nvSpPr>
      <xdr:spPr>
        <a:xfrm>
          <a:off x="12623800" y="3015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9" name="テキスト ボックス 138"/>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0" name="テキスト ボックス 139"/>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2" name="テキスト ボックス 141"/>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55880</xdr:rowOff>
    </xdr:from>
    <xdr:to>
      <xdr:col>82</xdr:col>
      <xdr:colOff>158750</xdr:colOff>
      <xdr:row>17</xdr:row>
      <xdr:rowOff>157480</xdr:rowOff>
    </xdr:to>
    <xdr:sp macro="" textlink="">
      <xdr:nvSpPr>
        <xdr:cNvPr id="143" name="楕円 142"/>
        <xdr:cNvSpPr/>
      </xdr:nvSpPr>
      <xdr:spPr>
        <a:xfrm>
          <a:off x="164592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27940</xdr:rowOff>
    </xdr:from>
    <xdr:ext cx="762000" cy="259080"/>
    <xdr:sp macro="" textlink="">
      <xdr:nvSpPr>
        <xdr:cNvPr id="144" name="物件費該当値テキスト"/>
        <xdr:cNvSpPr txBox="1"/>
      </xdr:nvSpPr>
      <xdr:spPr>
        <a:xfrm>
          <a:off x="165989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153670</xdr:rowOff>
    </xdr:from>
    <xdr:to>
      <xdr:col>78</xdr:col>
      <xdr:colOff>120650</xdr:colOff>
      <xdr:row>17</xdr:row>
      <xdr:rowOff>83820</xdr:rowOff>
    </xdr:to>
    <xdr:sp macro="" textlink="">
      <xdr:nvSpPr>
        <xdr:cNvPr id="145" name="楕円 144"/>
        <xdr:cNvSpPr/>
      </xdr:nvSpPr>
      <xdr:spPr>
        <a:xfrm>
          <a:off x="15621000" y="28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68580</xdr:rowOff>
    </xdr:from>
    <xdr:ext cx="736600" cy="259080"/>
    <xdr:sp macro="" textlink="">
      <xdr:nvSpPr>
        <xdr:cNvPr id="146" name="テキスト ボックス 145"/>
        <xdr:cNvSpPr txBox="1"/>
      </xdr:nvSpPr>
      <xdr:spPr>
        <a:xfrm>
          <a:off x="15290800" y="2983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107950</xdr:rowOff>
    </xdr:from>
    <xdr:to>
      <xdr:col>74</xdr:col>
      <xdr:colOff>31750</xdr:colOff>
      <xdr:row>17</xdr:row>
      <xdr:rowOff>38100</xdr:rowOff>
    </xdr:to>
    <xdr:sp macro="" textlink="">
      <xdr:nvSpPr>
        <xdr:cNvPr id="147" name="楕円 146"/>
        <xdr:cNvSpPr/>
      </xdr:nvSpPr>
      <xdr:spPr>
        <a:xfrm>
          <a:off x="14732000" y="28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48260</xdr:rowOff>
    </xdr:from>
    <xdr:ext cx="762000" cy="259080"/>
    <xdr:sp macro="" textlink="">
      <xdr:nvSpPr>
        <xdr:cNvPr id="148" name="テキスト ボックス 147"/>
        <xdr:cNvSpPr txBox="1"/>
      </xdr:nvSpPr>
      <xdr:spPr>
        <a:xfrm>
          <a:off x="14401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90170</xdr:rowOff>
    </xdr:from>
    <xdr:to>
      <xdr:col>69</xdr:col>
      <xdr:colOff>142875</xdr:colOff>
      <xdr:row>17</xdr:row>
      <xdr:rowOff>20320</xdr:rowOff>
    </xdr:to>
    <xdr:sp macro="" textlink="">
      <xdr:nvSpPr>
        <xdr:cNvPr id="149" name="楕円 148"/>
        <xdr:cNvSpPr/>
      </xdr:nvSpPr>
      <xdr:spPr>
        <a:xfrm>
          <a:off x="1384300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30480</xdr:rowOff>
    </xdr:from>
    <xdr:ext cx="761365" cy="258445"/>
    <xdr:sp macro="" textlink="">
      <xdr:nvSpPr>
        <xdr:cNvPr id="150" name="テキスト ボックス 149"/>
        <xdr:cNvSpPr txBox="1"/>
      </xdr:nvSpPr>
      <xdr:spPr>
        <a:xfrm>
          <a:off x="13512800" y="2602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1" name="楕円 150"/>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39370</xdr:rowOff>
    </xdr:from>
    <xdr:ext cx="762000" cy="259080"/>
    <xdr:sp macro="" textlink="">
      <xdr:nvSpPr>
        <xdr:cNvPr id="152" name="テキスト ボックス 151"/>
        <xdr:cNvSpPr txBox="1"/>
      </xdr:nvSpPr>
      <xdr:spPr>
        <a:xfrm>
          <a:off x="12623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扶助費に係る経常収支比率は、扶助費の増及び普通交付税の減により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ポイント増加しており、類似団体を上回っている。今後も普通交付税、臨時財政対策債減により増加すると思われるため、児童福祉、老人福祉及び障害福祉の動向に注視し、比率上昇の抑制に努める。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4" name="テキスト ボックス 163"/>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6" name="テキスト ボックス 165"/>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8" name="テキスト ボックス 167"/>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0" name="テキスト ボックス 169"/>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2" name="テキスト ボックス 171"/>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4" name="テキスト ボックス 173"/>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6" name="テキスト ボックス 175"/>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xdr:cNvCxnSpPr/>
      </xdr:nvCxnSpPr>
      <xdr:spPr>
        <a:xfrm flipV="1">
          <a:off x="4826000" y="919480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118110</xdr:rowOff>
    </xdr:from>
    <xdr:ext cx="762000" cy="259080"/>
    <xdr:sp macro="" textlink="">
      <xdr:nvSpPr>
        <xdr:cNvPr id="180" name="扶助費最小値テキスト"/>
        <xdr:cNvSpPr txBox="1"/>
      </xdr:nvSpPr>
      <xdr:spPr>
        <a:xfrm>
          <a:off x="4914900" y="1040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22860</xdr:rowOff>
    </xdr:from>
    <xdr:ext cx="762000" cy="259080"/>
    <xdr:sp macro="" textlink="">
      <xdr:nvSpPr>
        <xdr:cNvPr id="182"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88900</xdr:rowOff>
    </xdr:to>
    <xdr:cxnSp macro="">
      <xdr:nvCxnSpPr>
        <xdr:cNvPr id="184" name="直線コネクタ 183"/>
        <xdr:cNvCxnSpPr/>
      </xdr:nvCxnSpPr>
      <xdr:spPr>
        <a:xfrm>
          <a:off x="3987800" y="976630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2000" cy="259080"/>
    <xdr:sp macro="" textlink="">
      <xdr:nvSpPr>
        <xdr:cNvPr id="185" name="扶助費平均値テキスト"/>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12700</xdr:rowOff>
    </xdr:to>
    <xdr:cxnSp macro="">
      <xdr:nvCxnSpPr>
        <xdr:cNvPr id="187" name="直線コネクタ 186"/>
        <xdr:cNvCxnSpPr/>
      </xdr:nvCxnSpPr>
      <xdr:spPr>
        <a:xfrm flipV="1">
          <a:off x="3098800" y="97663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54610</xdr:rowOff>
    </xdr:from>
    <xdr:ext cx="735965" cy="258445"/>
    <xdr:sp macro="" textlink="">
      <xdr:nvSpPr>
        <xdr:cNvPr id="189" name="テキスト ボックス 188"/>
        <xdr:cNvSpPr txBox="1"/>
      </xdr:nvSpPr>
      <xdr:spPr>
        <a:xfrm>
          <a:off x="3606800" y="93129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12700</xdr:rowOff>
    </xdr:from>
    <xdr:to>
      <xdr:col>15</xdr:col>
      <xdr:colOff>98425</xdr:colOff>
      <xdr:row>57</xdr:row>
      <xdr:rowOff>88900</xdr:rowOff>
    </xdr:to>
    <xdr:cxnSp macro="">
      <xdr:nvCxnSpPr>
        <xdr:cNvPr id="190" name="直線コネクタ 189"/>
        <xdr:cNvCxnSpPr/>
      </xdr:nvCxnSpPr>
      <xdr:spPr>
        <a:xfrm flipV="1">
          <a:off x="2209800" y="97853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73660</xdr:rowOff>
    </xdr:from>
    <xdr:ext cx="762000" cy="259080"/>
    <xdr:sp macro="" textlink="">
      <xdr:nvSpPr>
        <xdr:cNvPr id="192" name="テキスト ボックス 191"/>
        <xdr:cNvSpPr txBox="1"/>
      </xdr:nvSpPr>
      <xdr:spPr>
        <a:xfrm>
          <a:off x="2717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88900</xdr:rowOff>
    </xdr:from>
    <xdr:to>
      <xdr:col>11</xdr:col>
      <xdr:colOff>9525</xdr:colOff>
      <xdr:row>57</xdr:row>
      <xdr:rowOff>127000</xdr:rowOff>
    </xdr:to>
    <xdr:cxnSp macro="">
      <xdr:nvCxnSpPr>
        <xdr:cNvPr id="193" name="直線コネクタ 192"/>
        <xdr:cNvCxnSpPr/>
      </xdr:nvCxnSpPr>
      <xdr:spPr>
        <a:xfrm flipV="1">
          <a:off x="1320800" y="9861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48260</xdr:rowOff>
    </xdr:from>
    <xdr:ext cx="761365" cy="259080"/>
    <xdr:sp macro="" textlink="">
      <xdr:nvSpPr>
        <xdr:cNvPr id="195" name="テキスト ボックス 194"/>
        <xdr:cNvSpPr txBox="1"/>
      </xdr:nvSpPr>
      <xdr:spPr>
        <a:xfrm>
          <a:off x="1828800" y="999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48260</xdr:rowOff>
    </xdr:from>
    <xdr:ext cx="761365" cy="259080"/>
    <xdr:sp macro="" textlink="">
      <xdr:nvSpPr>
        <xdr:cNvPr id="197" name="テキスト ボックス 196"/>
        <xdr:cNvSpPr txBox="1"/>
      </xdr:nvSpPr>
      <xdr:spPr>
        <a:xfrm>
          <a:off x="939800" y="999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3" name="楕円 202"/>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10160</xdr:rowOff>
    </xdr:from>
    <xdr:ext cx="762000" cy="259080"/>
    <xdr:sp macro="" textlink="">
      <xdr:nvSpPr>
        <xdr:cNvPr id="204" name="扶助費該当値テキスト"/>
        <xdr:cNvSpPr txBox="1"/>
      </xdr:nvSpPr>
      <xdr:spPr>
        <a:xfrm>
          <a:off x="4914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5" name="楕円 204"/>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29210</xdr:rowOff>
    </xdr:from>
    <xdr:ext cx="735965" cy="258445"/>
    <xdr:sp macro="" textlink="">
      <xdr:nvSpPr>
        <xdr:cNvPr id="206" name="テキスト ボックス 205"/>
        <xdr:cNvSpPr txBox="1"/>
      </xdr:nvSpPr>
      <xdr:spPr>
        <a:xfrm>
          <a:off x="3606800" y="98018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7" name="楕円 206"/>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48260</xdr:rowOff>
    </xdr:from>
    <xdr:ext cx="762000" cy="259080"/>
    <xdr:sp macro="" textlink="">
      <xdr:nvSpPr>
        <xdr:cNvPr id="208" name="テキスト ボックス 207"/>
        <xdr:cNvSpPr txBox="1"/>
      </xdr:nvSpPr>
      <xdr:spPr>
        <a:xfrm>
          <a:off x="271780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149860</xdr:rowOff>
    </xdr:from>
    <xdr:ext cx="761365" cy="259080"/>
    <xdr:sp macro="" textlink="">
      <xdr:nvSpPr>
        <xdr:cNvPr id="210" name="テキスト ボックス 209"/>
        <xdr:cNvSpPr txBox="1"/>
      </xdr:nvSpPr>
      <xdr:spPr>
        <a:xfrm>
          <a:off x="1828800" y="9579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1" name="楕円 210"/>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16510</xdr:rowOff>
    </xdr:from>
    <xdr:ext cx="761365" cy="259080"/>
    <xdr:sp macro="" textlink="">
      <xdr:nvSpPr>
        <xdr:cNvPr id="212" name="テキスト ボックス 211"/>
        <xdr:cNvSpPr txBox="1"/>
      </xdr:nvSpPr>
      <xdr:spPr>
        <a:xfrm>
          <a:off x="939800" y="9617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その他に係る経常収支比率は、例年類似団体平均値を下回っており、上位に位置している。今年度においては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ポイント減少しており、要因としては後期会計への繰出金の減額による影響が大きい。</a:t>
          </a:r>
          <a:endParaRPr lang="ja-JP" altLang="ja-JP" sz="1400">
            <a:effectLst/>
          </a:endParaRPr>
        </a:p>
        <a:p>
          <a:r>
            <a:rPr kumimoji="1" lang="ja-JP" altLang="ja-JP" sz="1100">
              <a:solidFill>
                <a:schemeClr val="dk1"/>
              </a:solidFill>
              <a:effectLst/>
              <a:latin typeface="+mn-lt"/>
              <a:ea typeface="+mn-ea"/>
              <a:cs typeface="+mn-cs"/>
            </a:rPr>
            <a:t>　繰出金については、今後も高齢化に伴い、介護保険事業特別会計や後期高齢者医療特別会計への繰出金が増加し大きな負担となることも予想されることから、保険事業における健診の受診率向上や予防事業を実施するなど、医療費増加の抑制を図ることにより、経費の削減に繋げ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8445"/>
    <xdr:sp macro="" textlink="">
      <xdr:nvSpPr>
        <xdr:cNvPr id="228" name="テキスト ボックス 227"/>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8445"/>
    <xdr:sp macro="" textlink="">
      <xdr:nvSpPr>
        <xdr:cNvPr id="230" name="テキスト ボックス 229"/>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8445"/>
    <xdr:sp macro="" textlink="">
      <xdr:nvSpPr>
        <xdr:cNvPr id="232" name="テキスト ボックス 231"/>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8445"/>
    <xdr:sp macro="" textlink="">
      <xdr:nvSpPr>
        <xdr:cNvPr id="234" name="テキスト ボックス 233"/>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63500</xdr:rowOff>
    </xdr:to>
    <xdr:cxnSp macro="">
      <xdr:nvCxnSpPr>
        <xdr:cNvPr id="237" name="直線コネクタ 236"/>
        <xdr:cNvCxnSpPr/>
      </xdr:nvCxnSpPr>
      <xdr:spPr>
        <a:xfrm flipV="1">
          <a:off x="16510000" y="927100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34925</xdr:rowOff>
    </xdr:from>
    <xdr:ext cx="762000" cy="259080"/>
    <xdr:sp macro="" textlink="">
      <xdr:nvSpPr>
        <xdr:cNvPr id="238" name="その他最小値テキスト"/>
        <xdr:cNvSpPr txBox="1"/>
      </xdr:nvSpPr>
      <xdr:spPr>
        <a:xfrm>
          <a:off x="16598900" y="10321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63500</xdr:rowOff>
    </xdr:from>
    <xdr:to>
      <xdr:col>82</xdr:col>
      <xdr:colOff>196850</xdr:colOff>
      <xdr:row>60</xdr:row>
      <xdr:rowOff>63500</xdr:rowOff>
    </xdr:to>
    <xdr:cxnSp macro="">
      <xdr:nvCxnSpPr>
        <xdr:cNvPr id="239" name="直線コネクタ 238"/>
        <xdr:cNvCxnSpPr/>
      </xdr:nvCxnSpPr>
      <xdr:spPr>
        <a:xfrm>
          <a:off x="16421100" y="1035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8445"/>
    <xdr:sp macro="" textlink="">
      <xdr:nvSpPr>
        <xdr:cNvPr id="240"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53975</xdr:rowOff>
    </xdr:to>
    <xdr:cxnSp macro="">
      <xdr:nvCxnSpPr>
        <xdr:cNvPr id="242" name="直線コネクタ 241"/>
        <xdr:cNvCxnSpPr/>
      </xdr:nvCxnSpPr>
      <xdr:spPr>
        <a:xfrm flipV="1">
          <a:off x="15671800" y="959104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25400</xdr:rowOff>
    </xdr:from>
    <xdr:ext cx="762000" cy="259080"/>
    <xdr:sp macro="" textlink="">
      <xdr:nvSpPr>
        <xdr:cNvPr id="243" name="その他平均値テキスト"/>
        <xdr:cNvSpPr txBox="1"/>
      </xdr:nvSpPr>
      <xdr:spPr>
        <a:xfrm>
          <a:off x="16598900"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21590</xdr:rowOff>
    </xdr:from>
    <xdr:to>
      <xdr:col>78</xdr:col>
      <xdr:colOff>69850</xdr:colOff>
      <xdr:row>56</xdr:row>
      <xdr:rowOff>53975</xdr:rowOff>
    </xdr:to>
    <xdr:cxnSp macro="">
      <xdr:nvCxnSpPr>
        <xdr:cNvPr id="245" name="直線コネクタ 244"/>
        <xdr:cNvCxnSpPr/>
      </xdr:nvCxnSpPr>
      <xdr:spPr>
        <a:xfrm>
          <a:off x="14782800" y="96227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44450</xdr:rowOff>
    </xdr:from>
    <xdr:to>
      <xdr:col>78</xdr:col>
      <xdr:colOff>120650</xdr:colOff>
      <xdr:row>56</xdr:row>
      <xdr:rowOff>146050</xdr:rowOff>
    </xdr:to>
    <xdr:sp macro="" textlink="">
      <xdr:nvSpPr>
        <xdr:cNvPr id="246" name="フローチャート: 判断 245"/>
        <xdr:cNvSpPr/>
      </xdr:nvSpPr>
      <xdr:spPr>
        <a:xfrm>
          <a:off x="156210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130810</xdr:rowOff>
    </xdr:from>
    <xdr:ext cx="736600" cy="259080"/>
    <xdr:sp macro="" textlink="">
      <xdr:nvSpPr>
        <xdr:cNvPr id="247" name="テキスト ボックス 246"/>
        <xdr:cNvSpPr txBox="1"/>
      </xdr:nvSpPr>
      <xdr:spPr>
        <a:xfrm>
          <a:off x="15290800" y="9732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17780</xdr:rowOff>
    </xdr:from>
    <xdr:to>
      <xdr:col>73</xdr:col>
      <xdr:colOff>180975</xdr:colOff>
      <xdr:row>56</xdr:row>
      <xdr:rowOff>21590</xdr:rowOff>
    </xdr:to>
    <xdr:cxnSp macro="">
      <xdr:nvCxnSpPr>
        <xdr:cNvPr id="248" name="直線コネクタ 247"/>
        <xdr:cNvCxnSpPr/>
      </xdr:nvCxnSpPr>
      <xdr:spPr>
        <a:xfrm>
          <a:off x="13893800" y="9618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90170</xdr:rowOff>
    </xdr:from>
    <xdr:to>
      <xdr:col>74</xdr:col>
      <xdr:colOff>31750</xdr:colOff>
      <xdr:row>57</xdr:row>
      <xdr:rowOff>20320</xdr:rowOff>
    </xdr:to>
    <xdr:sp macro="" textlink="">
      <xdr:nvSpPr>
        <xdr:cNvPr id="249" name="フローチャート: 判断 248"/>
        <xdr:cNvSpPr/>
      </xdr:nvSpPr>
      <xdr:spPr>
        <a:xfrm>
          <a:off x="147320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5080</xdr:rowOff>
    </xdr:from>
    <xdr:ext cx="762000" cy="259080"/>
    <xdr:sp macro="" textlink="">
      <xdr:nvSpPr>
        <xdr:cNvPr id="250" name="テキスト ボックス 249"/>
        <xdr:cNvSpPr txBox="1"/>
      </xdr:nvSpPr>
      <xdr:spPr>
        <a:xfrm>
          <a:off x="14401800" y="977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17780</xdr:rowOff>
    </xdr:from>
    <xdr:to>
      <xdr:col>69</xdr:col>
      <xdr:colOff>92075</xdr:colOff>
      <xdr:row>56</xdr:row>
      <xdr:rowOff>67310</xdr:rowOff>
    </xdr:to>
    <xdr:cxnSp macro="">
      <xdr:nvCxnSpPr>
        <xdr:cNvPr id="251" name="直線コネクタ 250"/>
        <xdr:cNvCxnSpPr/>
      </xdr:nvCxnSpPr>
      <xdr:spPr>
        <a:xfrm flipV="1">
          <a:off x="13004800" y="96189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2" name="フローチャート: 判断 251"/>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82550</xdr:rowOff>
    </xdr:from>
    <xdr:ext cx="761365" cy="259080"/>
    <xdr:sp macro="" textlink="">
      <xdr:nvSpPr>
        <xdr:cNvPr id="253" name="テキスト ボックス 252"/>
        <xdr:cNvSpPr txBox="1"/>
      </xdr:nvSpPr>
      <xdr:spPr>
        <a:xfrm>
          <a:off x="13512800" y="9855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635</xdr:rowOff>
    </xdr:from>
    <xdr:to>
      <xdr:col>65</xdr:col>
      <xdr:colOff>53975</xdr:colOff>
      <xdr:row>57</xdr:row>
      <xdr:rowOff>102235</xdr:rowOff>
    </xdr:to>
    <xdr:sp macro="" textlink="">
      <xdr:nvSpPr>
        <xdr:cNvPr id="254" name="フローチャート: 判断 253"/>
        <xdr:cNvSpPr/>
      </xdr:nvSpPr>
      <xdr:spPr>
        <a:xfrm>
          <a:off x="129540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86995</xdr:rowOff>
    </xdr:from>
    <xdr:ext cx="762000" cy="258445"/>
    <xdr:sp macro="" textlink="">
      <xdr:nvSpPr>
        <xdr:cNvPr id="255" name="テキスト ボックス 254"/>
        <xdr:cNvSpPr txBox="1"/>
      </xdr:nvSpPr>
      <xdr:spPr>
        <a:xfrm>
          <a:off x="12623800" y="985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1" name="楕円 260"/>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127000</xdr:rowOff>
    </xdr:from>
    <xdr:ext cx="762000" cy="259080"/>
    <xdr:sp macro="" textlink="">
      <xdr:nvSpPr>
        <xdr:cNvPr id="262" name="その他該当値テキスト"/>
        <xdr:cNvSpPr txBox="1"/>
      </xdr:nvSpPr>
      <xdr:spPr>
        <a:xfrm>
          <a:off x="16598900" y="9385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3175</xdr:rowOff>
    </xdr:from>
    <xdr:to>
      <xdr:col>78</xdr:col>
      <xdr:colOff>120650</xdr:colOff>
      <xdr:row>56</xdr:row>
      <xdr:rowOff>104775</xdr:rowOff>
    </xdr:to>
    <xdr:sp macro="" textlink="">
      <xdr:nvSpPr>
        <xdr:cNvPr id="263" name="楕円 262"/>
        <xdr:cNvSpPr/>
      </xdr:nvSpPr>
      <xdr:spPr>
        <a:xfrm>
          <a:off x="156210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114935</xdr:rowOff>
    </xdr:from>
    <xdr:ext cx="736600" cy="259080"/>
    <xdr:sp macro="" textlink="">
      <xdr:nvSpPr>
        <xdr:cNvPr id="264" name="テキスト ボックス 263"/>
        <xdr:cNvSpPr txBox="1"/>
      </xdr:nvSpPr>
      <xdr:spPr>
        <a:xfrm>
          <a:off x="15290800" y="9373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142240</xdr:rowOff>
    </xdr:from>
    <xdr:to>
      <xdr:col>74</xdr:col>
      <xdr:colOff>31750</xdr:colOff>
      <xdr:row>56</xdr:row>
      <xdr:rowOff>72390</xdr:rowOff>
    </xdr:to>
    <xdr:sp macro="" textlink="">
      <xdr:nvSpPr>
        <xdr:cNvPr id="265" name="楕円 264"/>
        <xdr:cNvSpPr/>
      </xdr:nvSpPr>
      <xdr:spPr>
        <a:xfrm>
          <a:off x="147320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82550</xdr:rowOff>
    </xdr:from>
    <xdr:ext cx="762000" cy="259080"/>
    <xdr:sp macro="" textlink="">
      <xdr:nvSpPr>
        <xdr:cNvPr id="266" name="テキスト ボックス 265"/>
        <xdr:cNvSpPr txBox="1"/>
      </xdr:nvSpPr>
      <xdr:spPr>
        <a:xfrm>
          <a:off x="14401800" y="934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137795</xdr:rowOff>
    </xdr:from>
    <xdr:to>
      <xdr:col>69</xdr:col>
      <xdr:colOff>142875</xdr:colOff>
      <xdr:row>56</xdr:row>
      <xdr:rowOff>67945</xdr:rowOff>
    </xdr:to>
    <xdr:sp macro="" textlink="">
      <xdr:nvSpPr>
        <xdr:cNvPr id="267" name="楕円 266"/>
        <xdr:cNvSpPr/>
      </xdr:nvSpPr>
      <xdr:spPr>
        <a:xfrm>
          <a:off x="138430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78105</xdr:rowOff>
    </xdr:from>
    <xdr:ext cx="761365" cy="258445"/>
    <xdr:sp macro="" textlink="">
      <xdr:nvSpPr>
        <xdr:cNvPr id="268" name="テキスト ボックス 267"/>
        <xdr:cNvSpPr txBox="1"/>
      </xdr:nvSpPr>
      <xdr:spPr>
        <a:xfrm>
          <a:off x="13512800" y="9336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16510</xdr:rowOff>
    </xdr:from>
    <xdr:to>
      <xdr:col>65</xdr:col>
      <xdr:colOff>53975</xdr:colOff>
      <xdr:row>56</xdr:row>
      <xdr:rowOff>118110</xdr:rowOff>
    </xdr:to>
    <xdr:sp macro="" textlink="">
      <xdr:nvSpPr>
        <xdr:cNvPr id="269" name="楕円 268"/>
        <xdr:cNvSpPr/>
      </xdr:nvSpPr>
      <xdr:spPr>
        <a:xfrm>
          <a:off x="12954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128270</xdr:rowOff>
    </xdr:from>
    <xdr:ext cx="762000" cy="259080"/>
    <xdr:sp macro="" textlink="">
      <xdr:nvSpPr>
        <xdr:cNvPr id="270" name="テキスト ボックス 269"/>
        <xdr:cNvSpPr txBox="1"/>
      </xdr:nvSpPr>
      <xdr:spPr>
        <a:xfrm>
          <a:off x="126238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補助費等に係る経常収支比率は、前年度と同水準で、類似団体平均値と比較しても</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ポイント下回り、上位に位置している。</a:t>
          </a:r>
          <a:endParaRPr lang="ja-JP" altLang="ja-JP" sz="1400">
            <a:effectLst/>
          </a:endParaRPr>
        </a:p>
        <a:p>
          <a:r>
            <a:rPr kumimoji="1" lang="ja-JP" altLang="ja-JP" sz="1100">
              <a:solidFill>
                <a:schemeClr val="dk1"/>
              </a:solidFill>
              <a:effectLst/>
              <a:latin typeface="+mn-lt"/>
              <a:ea typeface="+mn-ea"/>
              <a:cs typeface="+mn-cs"/>
            </a:rPr>
            <a:t>　今後も、補助金交付団体の経営状況等の把握、また補助する事業として適当であるかどうかを明確に判断し、不適当な補助金等は見直しや廃止の検討を行っていく。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152400</xdr:rowOff>
    </xdr:to>
    <xdr:cxnSp macro="">
      <xdr:nvCxnSpPr>
        <xdr:cNvPr id="295" name="直線コネクタ 294"/>
        <xdr:cNvCxnSpPr/>
      </xdr:nvCxnSpPr>
      <xdr:spPr>
        <a:xfrm flipV="1">
          <a:off x="16510000" y="5887720"/>
          <a:ext cx="0" cy="951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124460</xdr:rowOff>
    </xdr:from>
    <xdr:ext cx="762000" cy="259080"/>
    <xdr:sp macro="" textlink="">
      <xdr:nvSpPr>
        <xdr:cNvPr id="296" name="補助費等最小値テキスト"/>
        <xdr:cNvSpPr txBox="1"/>
      </xdr:nvSpPr>
      <xdr:spPr>
        <a:xfrm>
          <a:off x="16598900" y="681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152400</xdr:rowOff>
    </xdr:from>
    <xdr:to>
      <xdr:col>82</xdr:col>
      <xdr:colOff>196850</xdr:colOff>
      <xdr:row>39</xdr:row>
      <xdr:rowOff>152400</xdr:rowOff>
    </xdr:to>
    <xdr:cxnSp macro="">
      <xdr:nvCxnSpPr>
        <xdr:cNvPr id="297" name="直線コネクタ 296"/>
        <xdr:cNvCxnSpPr/>
      </xdr:nvCxnSpPr>
      <xdr:spPr>
        <a:xfrm>
          <a:off x="16421100" y="6838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144780</xdr:rowOff>
    </xdr:from>
    <xdr:ext cx="762000" cy="258445"/>
    <xdr:sp macro="" textlink="">
      <xdr:nvSpPr>
        <xdr:cNvPr id="298" name="補助費等最大値テキスト"/>
        <xdr:cNvSpPr txBox="1"/>
      </xdr:nvSpPr>
      <xdr:spPr>
        <a:xfrm>
          <a:off x="16598900" y="5631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xdr:cNvCxnSpPr/>
      </xdr:nvCxnSpPr>
      <xdr:spPr>
        <a:xfrm>
          <a:off x="16421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147320</xdr:rowOff>
    </xdr:to>
    <xdr:cxnSp macro="">
      <xdr:nvCxnSpPr>
        <xdr:cNvPr id="300" name="直線コネクタ 299"/>
        <xdr:cNvCxnSpPr/>
      </xdr:nvCxnSpPr>
      <xdr:spPr>
        <a:xfrm>
          <a:off x="15671800" y="61391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43815</xdr:rowOff>
    </xdr:from>
    <xdr:ext cx="762000" cy="258445"/>
    <xdr:sp macro="" textlink="">
      <xdr:nvSpPr>
        <xdr:cNvPr id="301" name="補助費等平均値テキスト"/>
        <xdr:cNvSpPr txBox="1"/>
      </xdr:nvSpPr>
      <xdr:spPr>
        <a:xfrm>
          <a:off x="16598900" y="6216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02" name="フローチャート: 判断 301"/>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152400</xdr:rowOff>
    </xdr:to>
    <xdr:cxnSp macro="">
      <xdr:nvCxnSpPr>
        <xdr:cNvPr id="303" name="直線コネクタ 302"/>
        <xdr:cNvCxnSpPr/>
      </xdr:nvCxnSpPr>
      <xdr:spPr>
        <a:xfrm flipV="1">
          <a:off x="14782800" y="61391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48895</xdr:rowOff>
    </xdr:from>
    <xdr:to>
      <xdr:col>78</xdr:col>
      <xdr:colOff>120650</xdr:colOff>
      <xdr:row>36</xdr:row>
      <xdr:rowOff>150495</xdr:rowOff>
    </xdr:to>
    <xdr:sp macro="" textlink="">
      <xdr:nvSpPr>
        <xdr:cNvPr id="304" name="フローチャート: 判断 303"/>
        <xdr:cNvSpPr/>
      </xdr:nvSpPr>
      <xdr:spPr>
        <a:xfrm>
          <a:off x="15621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135255</xdr:rowOff>
    </xdr:from>
    <xdr:ext cx="736600" cy="258445"/>
    <xdr:sp macro="" textlink="">
      <xdr:nvSpPr>
        <xdr:cNvPr id="305" name="テキスト ボックス 304"/>
        <xdr:cNvSpPr txBox="1"/>
      </xdr:nvSpPr>
      <xdr:spPr>
        <a:xfrm>
          <a:off x="15290800" y="6307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138430</xdr:rowOff>
    </xdr:from>
    <xdr:to>
      <xdr:col>73</xdr:col>
      <xdr:colOff>180975</xdr:colOff>
      <xdr:row>35</xdr:row>
      <xdr:rowOff>152400</xdr:rowOff>
    </xdr:to>
    <xdr:cxnSp macro="">
      <xdr:nvCxnSpPr>
        <xdr:cNvPr id="306" name="直線コネクタ 305"/>
        <xdr:cNvCxnSpPr/>
      </xdr:nvCxnSpPr>
      <xdr:spPr>
        <a:xfrm>
          <a:off x="13893800" y="61391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71755</xdr:rowOff>
    </xdr:from>
    <xdr:to>
      <xdr:col>74</xdr:col>
      <xdr:colOff>31750</xdr:colOff>
      <xdr:row>37</xdr:row>
      <xdr:rowOff>1905</xdr:rowOff>
    </xdr:to>
    <xdr:sp macro="" textlink="">
      <xdr:nvSpPr>
        <xdr:cNvPr id="307" name="フローチャート: 判断 306"/>
        <xdr:cNvSpPr/>
      </xdr:nvSpPr>
      <xdr:spPr>
        <a:xfrm>
          <a:off x="14732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158115</xdr:rowOff>
    </xdr:from>
    <xdr:ext cx="762000" cy="258445"/>
    <xdr:sp macro="" textlink="">
      <xdr:nvSpPr>
        <xdr:cNvPr id="308" name="テキスト ボックス 307"/>
        <xdr:cNvSpPr txBox="1"/>
      </xdr:nvSpPr>
      <xdr:spPr>
        <a:xfrm>
          <a:off x="14401800" y="633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138430</xdr:rowOff>
    </xdr:from>
    <xdr:to>
      <xdr:col>69</xdr:col>
      <xdr:colOff>92075</xdr:colOff>
      <xdr:row>35</xdr:row>
      <xdr:rowOff>143510</xdr:rowOff>
    </xdr:to>
    <xdr:cxnSp macro="">
      <xdr:nvCxnSpPr>
        <xdr:cNvPr id="309" name="直線コネクタ 308"/>
        <xdr:cNvCxnSpPr/>
      </xdr:nvCxnSpPr>
      <xdr:spPr>
        <a:xfrm flipV="1">
          <a:off x="13004800" y="61391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140335</xdr:rowOff>
    </xdr:from>
    <xdr:to>
      <xdr:col>69</xdr:col>
      <xdr:colOff>142875</xdr:colOff>
      <xdr:row>37</xdr:row>
      <xdr:rowOff>70485</xdr:rowOff>
    </xdr:to>
    <xdr:sp macro="" textlink="">
      <xdr:nvSpPr>
        <xdr:cNvPr id="310" name="フローチャート: 判断 309"/>
        <xdr:cNvSpPr/>
      </xdr:nvSpPr>
      <xdr:spPr>
        <a:xfrm>
          <a:off x="13843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55245</xdr:rowOff>
    </xdr:from>
    <xdr:ext cx="761365" cy="258445"/>
    <xdr:sp macro="" textlink="">
      <xdr:nvSpPr>
        <xdr:cNvPr id="311" name="テキスト ボックス 310"/>
        <xdr:cNvSpPr txBox="1"/>
      </xdr:nvSpPr>
      <xdr:spPr>
        <a:xfrm>
          <a:off x="13512800" y="6398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59690</xdr:rowOff>
    </xdr:from>
    <xdr:ext cx="762000" cy="259080"/>
    <xdr:sp macro="" textlink="">
      <xdr:nvSpPr>
        <xdr:cNvPr id="313" name="テキスト ボックス 312"/>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96520</xdr:rowOff>
    </xdr:from>
    <xdr:to>
      <xdr:col>82</xdr:col>
      <xdr:colOff>158750</xdr:colOff>
      <xdr:row>36</xdr:row>
      <xdr:rowOff>26670</xdr:rowOff>
    </xdr:to>
    <xdr:sp macro="" textlink="">
      <xdr:nvSpPr>
        <xdr:cNvPr id="319" name="楕円 318"/>
        <xdr:cNvSpPr/>
      </xdr:nvSpPr>
      <xdr:spPr>
        <a:xfrm>
          <a:off x="164592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113030</xdr:rowOff>
    </xdr:from>
    <xdr:ext cx="762000" cy="259080"/>
    <xdr:sp macro="" textlink="">
      <xdr:nvSpPr>
        <xdr:cNvPr id="320" name="補助費等該当値テキスト"/>
        <xdr:cNvSpPr txBox="1"/>
      </xdr:nvSpPr>
      <xdr:spPr>
        <a:xfrm>
          <a:off x="16598900" y="594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1" name="楕円 320"/>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27940</xdr:rowOff>
    </xdr:from>
    <xdr:ext cx="736600" cy="259080"/>
    <xdr:sp macro="" textlink="">
      <xdr:nvSpPr>
        <xdr:cNvPr id="322" name="テキスト ボックス 321"/>
        <xdr:cNvSpPr txBox="1"/>
      </xdr:nvSpPr>
      <xdr:spPr>
        <a:xfrm>
          <a:off x="15290800" y="5857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101600</xdr:rowOff>
    </xdr:from>
    <xdr:to>
      <xdr:col>74</xdr:col>
      <xdr:colOff>31750</xdr:colOff>
      <xdr:row>36</xdr:row>
      <xdr:rowOff>31750</xdr:rowOff>
    </xdr:to>
    <xdr:sp macro="" textlink="">
      <xdr:nvSpPr>
        <xdr:cNvPr id="323" name="楕円 322"/>
        <xdr:cNvSpPr/>
      </xdr:nvSpPr>
      <xdr:spPr>
        <a:xfrm>
          <a:off x="147320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41910</xdr:rowOff>
    </xdr:from>
    <xdr:ext cx="762000" cy="258445"/>
    <xdr:sp macro="" textlink="">
      <xdr:nvSpPr>
        <xdr:cNvPr id="324" name="テキスト ボックス 323"/>
        <xdr:cNvSpPr txBox="1"/>
      </xdr:nvSpPr>
      <xdr:spPr>
        <a:xfrm>
          <a:off x="14401800" y="587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5" name="楕円 324"/>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27940</xdr:rowOff>
    </xdr:from>
    <xdr:ext cx="761365" cy="259080"/>
    <xdr:sp macro="" textlink="">
      <xdr:nvSpPr>
        <xdr:cNvPr id="326" name="テキスト ボックス 325"/>
        <xdr:cNvSpPr txBox="1"/>
      </xdr:nvSpPr>
      <xdr:spPr>
        <a:xfrm>
          <a:off x="13512800" y="5857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92075</xdr:rowOff>
    </xdr:from>
    <xdr:to>
      <xdr:col>65</xdr:col>
      <xdr:colOff>53975</xdr:colOff>
      <xdr:row>36</xdr:row>
      <xdr:rowOff>22225</xdr:rowOff>
    </xdr:to>
    <xdr:sp macro="" textlink="">
      <xdr:nvSpPr>
        <xdr:cNvPr id="327" name="楕円 326"/>
        <xdr:cNvSpPr/>
      </xdr:nvSpPr>
      <xdr:spPr>
        <a:xfrm>
          <a:off x="12954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32385</xdr:rowOff>
    </xdr:from>
    <xdr:ext cx="762000" cy="258445"/>
    <xdr:sp macro="" textlink="">
      <xdr:nvSpPr>
        <xdr:cNvPr id="328" name="テキスト ボックス 327"/>
        <xdr:cNvSpPr txBox="1"/>
      </xdr:nvSpPr>
      <xdr:spPr>
        <a:xfrm>
          <a:off x="12623800" y="5861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公債費に係る経常収支比率は、高知県平均よりも</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ポイント上回り、過疎債分の償還金減少により前年度比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ポイント減少している。類似団体内順位も低い順位にある。</a:t>
          </a:r>
          <a:endParaRPr lang="ja-JP" altLang="ja-JP" sz="1400">
            <a:effectLst/>
          </a:endParaRPr>
        </a:p>
        <a:p>
          <a:r>
            <a:rPr kumimoji="1" lang="ja-JP" altLang="ja-JP" sz="1100">
              <a:solidFill>
                <a:schemeClr val="dk1"/>
              </a:solidFill>
              <a:effectLst/>
              <a:latin typeface="+mn-lt"/>
              <a:ea typeface="+mn-ea"/>
              <a:cs typeface="+mn-cs"/>
            </a:rPr>
            <a:t>　今後も過疎債等を活用して学校再編事業など大規模事業を行う予定であるため、より一層地方債の新規発行抑制と公債費の繰上償還を計画的に実施していく必要がある。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44" name="テキスト ボックス 343"/>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46" name="テキスト ボックス 345"/>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48" name="テキスト ボックス 347"/>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0" name="テキスト ボックス 349"/>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152400</xdr:rowOff>
    </xdr:to>
    <xdr:cxnSp macro="">
      <xdr:nvCxnSpPr>
        <xdr:cNvPr id="353" name="直線コネクタ 352"/>
        <xdr:cNvCxnSpPr/>
      </xdr:nvCxnSpPr>
      <xdr:spPr>
        <a:xfrm flipV="1">
          <a:off x="4826000" y="1258570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124460</xdr:rowOff>
    </xdr:from>
    <xdr:ext cx="762000" cy="259080"/>
    <xdr:sp macro="" textlink="">
      <xdr:nvSpPr>
        <xdr:cNvPr id="354" name="公債費最小値テキスト"/>
        <xdr:cNvSpPr txBox="1"/>
      </xdr:nvSpPr>
      <xdr:spPr>
        <a:xfrm>
          <a:off x="4914900" y="1401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152400</xdr:rowOff>
    </xdr:from>
    <xdr:to>
      <xdr:col>24</xdr:col>
      <xdr:colOff>114300</xdr:colOff>
      <xdr:row>81</xdr:row>
      <xdr:rowOff>152400</xdr:rowOff>
    </xdr:to>
    <xdr:cxnSp macro="">
      <xdr:nvCxnSpPr>
        <xdr:cNvPr id="355" name="直線コネクタ 354"/>
        <xdr:cNvCxnSpPr/>
      </xdr:nvCxnSpPr>
      <xdr:spPr>
        <a:xfrm>
          <a:off x="4737100" y="1403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156210</xdr:rowOff>
    </xdr:from>
    <xdr:ext cx="762000" cy="258445"/>
    <xdr:sp macro="" textlink="">
      <xdr:nvSpPr>
        <xdr:cNvPr id="356" name="公債費最大値テキスト"/>
        <xdr:cNvSpPr txBox="1"/>
      </xdr:nvSpPr>
      <xdr:spPr>
        <a:xfrm>
          <a:off x="4914900"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53975</xdr:rowOff>
    </xdr:from>
    <xdr:to>
      <xdr:col>24</xdr:col>
      <xdr:colOff>25400</xdr:colOff>
      <xdr:row>78</xdr:row>
      <xdr:rowOff>135890</xdr:rowOff>
    </xdr:to>
    <xdr:cxnSp macro="">
      <xdr:nvCxnSpPr>
        <xdr:cNvPr id="358" name="直線コネクタ 357"/>
        <xdr:cNvCxnSpPr/>
      </xdr:nvCxnSpPr>
      <xdr:spPr>
        <a:xfrm flipV="1">
          <a:off x="3987800" y="1342707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90170</xdr:rowOff>
    </xdr:from>
    <xdr:ext cx="762000" cy="259080"/>
    <xdr:sp macro="" textlink="">
      <xdr:nvSpPr>
        <xdr:cNvPr id="359" name="公債費平均値テキスト"/>
        <xdr:cNvSpPr txBox="1"/>
      </xdr:nvSpPr>
      <xdr:spPr>
        <a:xfrm>
          <a:off x="4914900" y="13120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73660</xdr:rowOff>
    </xdr:from>
    <xdr:to>
      <xdr:col>24</xdr:col>
      <xdr:colOff>76200</xdr:colOff>
      <xdr:row>78</xdr:row>
      <xdr:rowOff>3810</xdr:rowOff>
    </xdr:to>
    <xdr:sp macro="" textlink="">
      <xdr:nvSpPr>
        <xdr:cNvPr id="360" name="フローチャート: 判断 359"/>
        <xdr:cNvSpPr/>
      </xdr:nvSpPr>
      <xdr:spPr>
        <a:xfrm>
          <a:off x="4775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135890</xdr:rowOff>
    </xdr:from>
    <xdr:to>
      <xdr:col>19</xdr:col>
      <xdr:colOff>187325</xdr:colOff>
      <xdr:row>79</xdr:row>
      <xdr:rowOff>152400</xdr:rowOff>
    </xdr:to>
    <xdr:cxnSp macro="">
      <xdr:nvCxnSpPr>
        <xdr:cNvPr id="361" name="直線コネクタ 360"/>
        <xdr:cNvCxnSpPr/>
      </xdr:nvCxnSpPr>
      <xdr:spPr>
        <a:xfrm flipV="1">
          <a:off x="3098800" y="1350899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62" name="フローチャート: 判断 361"/>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149225</xdr:rowOff>
    </xdr:from>
    <xdr:ext cx="735965" cy="259080"/>
    <xdr:sp macro="" textlink="">
      <xdr:nvSpPr>
        <xdr:cNvPr id="363" name="テキスト ボックス 362"/>
        <xdr:cNvSpPr txBox="1"/>
      </xdr:nvSpPr>
      <xdr:spPr>
        <a:xfrm>
          <a:off x="3606800" y="130079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152400</xdr:rowOff>
    </xdr:from>
    <xdr:to>
      <xdr:col>15</xdr:col>
      <xdr:colOff>98425</xdr:colOff>
      <xdr:row>80</xdr:row>
      <xdr:rowOff>21590</xdr:rowOff>
    </xdr:to>
    <xdr:cxnSp macro="">
      <xdr:nvCxnSpPr>
        <xdr:cNvPr id="364" name="直線コネクタ 363"/>
        <xdr:cNvCxnSpPr/>
      </xdr:nvCxnSpPr>
      <xdr:spPr>
        <a:xfrm flipV="1">
          <a:off x="2209800" y="136969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83185</xdr:rowOff>
    </xdr:from>
    <xdr:to>
      <xdr:col>15</xdr:col>
      <xdr:colOff>149225</xdr:colOff>
      <xdr:row>78</xdr:row>
      <xdr:rowOff>13335</xdr:rowOff>
    </xdr:to>
    <xdr:sp macro="" textlink="">
      <xdr:nvSpPr>
        <xdr:cNvPr id="365" name="フローチャート: 判断 364"/>
        <xdr:cNvSpPr/>
      </xdr:nvSpPr>
      <xdr:spPr>
        <a:xfrm>
          <a:off x="3048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23495</xdr:rowOff>
    </xdr:from>
    <xdr:ext cx="762000" cy="259080"/>
    <xdr:sp macro="" textlink="">
      <xdr:nvSpPr>
        <xdr:cNvPr id="366" name="テキスト ボックス 365"/>
        <xdr:cNvSpPr txBox="1"/>
      </xdr:nvSpPr>
      <xdr:spPr>
        <a:xfrm>
          <a:off x="2717800" y="13053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101600</xdr:rowOff>
    </xdr:from>
    <xdr:to>
      <xdr:col>11</xdr:col>
      <xdr:colOff>9525</xdr:colOff>
      <xdr:row>80</xdr:row>
      <xdr:rowOff>21590</xdr:rowOff>
    </xdr:to>
    <xdr:cxnSp macro="">
      <xdr:nvCxnSpPr>
        <xdr:cNvPr id="367" name="直線コネクタ 366"/>
        <xdr:cNvCxnSpPr/>
      </xdr:nvCxnSpPr>
      <xdr:spPr>
        <a:xfrm>
          <a:off x="1320800" y="136461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8" name="フローチャート: 判断 367"/>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27940</xdr:rowOff>
    </xdr:from>
    <xdr:ext cx="761365" cy="259080"/>
    <xdr:sp macro="" textlink="">
      <xdr:nvSpPr>
        <xdr:cNvPr id="369" name="テキスト ボックス 368"/>
        <xdr:cNvSpPr txBox="1"/>
      </xdr:nvSpPr>
      <xdr:spPr>
        <a:xfrm>
          <a:off x="1828800" y="13058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50800</xdr:rowOff>
    </xdr:from>
    <xdr:to>
      <xdr:col>6</xdr:col>
      <xdr:colOff>171450</xdr:colOff>
      <xdr:row>77</xdr:row>
      <xdr:rowOff>152400</xdr:rowOff>
    </xdr:to>
    <xdr:sp macro="" textlink="">
      <xdr:nvSpPr>
        <xdr:cNvPr id="370" name="フローチャート: 判断 369"/>
        <xdr:cNvSpPr/>
      </xdr:nvSpPr>
      <xdr:spPr>
        <a:xfrm>
          <a:off x="12700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162560</xdr:rowOff>
    </xdr:from>
    <xdr:ext cx="761365" cy="259080"/>
    <xdr:sp macro="" textlink="">
      <xdr:nvSpPr>
        <xdr:cNvPr id="371" name="テキスト ボックス 370"/>
        <xdr:cNvSpPr txBox="1"/>
      </xdr:nvSpPr>
      <xdr:spPr>
        <a:xfrm>
          <a:off x="939800" y="13021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4" name="テキスト ボックス 37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3175</xdr:rowOff>
    </xdr:from>
    <xdr:to>
      <xdr:col>24</xdr:col>
      <xdr:colOff>76200</xdr:colOff>
      <xdr:row>78</xdr:row>
      <xdr:rowOff>104775</xdr:rowOff>
    </xdr:to>
    <xdr:sp macro="" textlink="">
      <xdr:nvSpPr>
        <xdr:cNvPr id="377" name="楕円 376"/>
        <xdr:cNvSpPr/>
      </xdr:nvSpPr>
      <xdr:spPr>
        <a:xfrm>
          <a:off x="47752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146685</xdr:rowOff>
    </xdr:from>
    <xdr:ext cx="762000" cy="258445"/>
    <xdr:sp macro="" textlink="">
      <xdr:nvSpPr>
        <xdr:cNvPr id="378" name="公債費該当値テキスト"/>
        <xdr:cNvSpPr txBox="1"/>
      </xdr:nvSpPr>
      <xdr:spPr>
        <a:xfrm>
          <a:off x="4914900" y="1334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85090</xdr:rowOff>
    </xdr:from>
    <xdr:to>
      <xdr:col>20</xdr:col>
      <xdr:colOff>38100</xdr:colOff>
      <xdr:row>79</xdr:row>
      <xdr:rowOff>15240</xdr:rowOff>
    </xdr:to>
    <xdr:sp macro="" textlink="">
      <xdr:nvSpPr>
        <xdr:cNvPr id="379" name="楕円 378"/>
        <xdr:cNvSpPr/>
      </xdr:nvSpPr>
      <xdr:spPr>
        <a:xfrm>
          <a:off x="39370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0</xdr:rowOff>
    </xdr:from>
    <xdr:ext cx="735965" cy="259080"/>
    <xdr:sp macro="" textlink="">
      <xdr:nvSpPr>
        <xdr:cNvPr id="380" name="テキスト ボックス 379"/>
        <xdr:cNvSpPr txBox="1"/>
      </xdr:nvSpPr>
      <xdr:spPr>
        <a:xfrm>
          <a:off x="3606800" y="135445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101600</xdr:rowOff>
    </xdr:from>
    <xdr:to>
      <xdr:col>15</xdr:col>
      <xdr:colOff>149225</xdr:colOff>
      <xdr:row>80</xdr:row>
      <xdr:rowOff>31750</xdr:rowOff>
    </xdr:to>
    <xdr:sp macro="" textlink="">
      <xdr:nvSpPr>
        <xdr:cNvPr id="381" name="楕円 380"/>
        <xdr:cNvSpPr/>
      </xdr:nvSpPr>
      <xdr:spPr>
        <a:xfrm>
          <a:off x="30480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16510</xdr:rowOff>
    </xdr:from>
    <xdr:ext cx="762000" cy="259080"/>
    <xdr:sp macro="" textlink="">
      <xdr:nvSpPr>
        <xdr:cNvPr id="382" name="テキスト ボックス 381"/>
        <xdr:cNvSpPr txBox="1"/>
      </xdr:nvSpPr>
      <xdr:spPr>
        <a:xfrm>
          <a:off x="2717800" y="1373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142240</xdr:rowOff>
    </xdr:from>
    <xdr:to>
      <xdr:col>11</xdr:col>
      <xdr:colOff>60325</xdr:colOff>
      <xdr:row>80</xdr:row>
      <xdr:rowOff>72390</xdr:rowOff>
    </xdr:to>
    <xdr:sp macro="" textlink="">
      <xdr:nvSpPr>
        <xdr:cNvPr id="383" name="楕円 382"/>
        <xdr:cNvSpPr/>
      </xdr:nvSpPr>
      <xdr:spPr>
        <a:xfrm>
          <a:off x="2159000" y="136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57150</xdr:rowOff>
    </xdr:from>
    <xdr:ext cx="761365" cy="259080"/>
    <xdr:sp macro="" textlink="">
      <xdr:nvSpPr>
        <xdr:cNvPr id="384" name="テキスト ボックス 383"/>
        <xdr:cNvSpPr txBox="1"/>
      </xdr:nvSpPr>
      <xdr:spPr>
        <a:xfrm>
          <a:off x="1828800" y="13773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50800</xdr:rowOff>
    </xdr:from>
    <xdr:to>
      <xdr:col>6</xdr:col>
      <xdr:colOff>171450</xdr:colOff>
      <xdr:row>79</xdr:row>
      <xdr:rowOff>152400</xdr:rowOff>
    </xdr:to>
    <xdr:sp macro="" textlink="">
      <xdr:nvSpPr>
        <xdr:cNvPr id="385" name="楕円 384"/>
        <xdr:cNvSpPr/>
      </xdr:nvSpPr>
      <xdr:spPr>
        <a:xfrm>
          <a:off x="12700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137160</xdr:rowOff>
    </xdr:from>
    <xdr:ext cx="761365" cy="259080"/>
    <xdr:sp macro="" textlink="">
      <xdr:nvSpPr>
        <xdr:cNvPr id="386" name="テキスト ボックス 385"/>
        <xdr:cNvSpPr txBox="1"/>
      </xdr:nvSpPr>
      <xdr:spPr>
        <a:xfrm>
          <a:off x="939800" y="13681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公債費以外に係る経常収支比率は、類似団体平均値を下回っている。今年度においては、前年度比</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ポイント増加しており、普通交付税の減額による影響が大きいと思われる。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また、公債費が類似団体平均値を上回る結果となっており、経常収支比率を好転していくには、公債費の歳出削減が大きな課題である。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今後においても、定員管理適正化計画や財政収支見通しに基づき、人件費や公債費を始めとした各種費目の歳出削減に努め、行財政改革の推進に努めていく。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398" name="テキスト ボックス 39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0" name="テキスト ボックス 39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2" name="テキスト ボックス 401"/>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4" name="テキスト ボックス 403"/>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6" name="テキスト ボックス 405"/>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8" name="テキスト ボックス 407"/>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0" name="テキスト ボックス 409"/>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2" name="テキスト ボックス 41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xdr:cNvCxnSpPr/>
      </xdr:nvCxnSpPr>
      <xdr:spPr>
        <a:xfrm flipV="1">
          <a:off x="16510000" y="1241425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11430</xdr:rowOff>
    </xdr:from>
    <xdr:ext cx="762000" cy="259080"/>
    <xdr:sp macro="" textlink="">
      <xdr:nvSpPr>
        <xdr:cNvPr id="415" name="公債費以外最小値テキスト"/>
        <xdr:cNvSpPr txBox="1"/>
      </xdr:nvSpPr>
      <xdr:spPr>
        <a:xfrm>
          <a:off x="16598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xdr:cNvCxnSpPr/>
      </xdr:nvCxnSpPr>
      <xdr:spPr>
        <a:xfrm>
          <a:off x="16421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156210</xdr:rowOff>
    </xdr:from>
    <xdr:ext cx="762000" cy="258445"/>
    <xdr:sp macro="" textlink="">
      <xdr:nvSpPr>
        <xdr:cNvPr id="417" name="公債費以外最大値テキスト"/>
        <xdr:cNvSpPr txBox="1"/>
      </xdr:nvSpPr>
      <xdr:spPr>
        <a:xfrm>
          <a:off x="16598900" y="12157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xdr:cNvCxnSpPr/>
      </xdr:nvCxnSpPr>
      <xdr:spPr>
        <a:xfrm>
          <a:off x="16421100" y="1241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50800</xdr:rowOff>
    </xdr:from>
    <xdr:to>
      <xdr:col>82</xdr:col>
      <xdr:colOff>107950</xdr:colOff>
      <xdr:row>75</xdr:row>
      <xdr:rowOff>115570</xdr:rowOff>
    </xdr:to>
    <xdr:cxnSp macro="">
      <xdr:nvCxnSpPr>
        <xdr:cNvPr id="419" name="直線コネクタ 418"/>
        <xdr:cNvCxnSpPr/>
      </xdr:nvCxnSpPr>
      <xdr:spPr>
        <a:xfrm>
          <a:off x="15671800" y="1290955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158750</xdr:rowOff>
    </xdr:from>
    <xdr:ext cx="762000" cy="259080"/>
    <xdr:sp macro="" textlink="">
      <xdr:nvSpPr>
        <xdr:cNvPr id="420" name="公債費以外平均値テキスト"/>
        <xdr:cNvSpPr txBox="1"/>
      </xdr:nvSpPr>
      <xdr:spPr>
        <a:xfrm>
          <a:off x="16598900" y="13017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15240</xdr:rowOff>
    </xdr:from>
    <xdr:to>
      <xdr:col>82</xdr:col>
      <xdr:colOff>158750</xdr:colOff>
      <xdr:row>76</xdr:row>
      <xdr:rowOff>116840</xdr:rowOff>
    </xdr:to>
    <xdr:sp macro="" textlink="">
      <xdr:nvSpPr>
        <xdr:cNvPr id="421" name="フローチャート: 判断 420"/>
        <xdr:cNvSpPr/>
      </xdr:nvSpPr>
      <xdr:spPr>
        <a:xfrm>
          <a:off x="164592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50800</xdr:rowOff>
    </xdr:to>
    <xdr:cxnSp macro="">
      <xdr:nvCxnSpPr>
        <xdr:cNvPr id="422" name="直線コネクタ 421"/>
        <xdr:cNvCxnSpPr/>
      </xdr:nvCxnSpPr>
      <xdr:spPr>
        <a:xfrm>
          <a:off x="14782800" y="12905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21590</xdr:rowOff>
    </xdr:to>
    <xdr:sp macro="" textlink="">
      <xdr:nvSpPr>
        <xdr:cNvPr id="423" name="フローチャート: 判断 422"/>
        <xdr:cNvSpPr/>
      </xdr:nvSpPr>
      <xdr:spPr>
        <a:xfrm>
          <a:off x="156210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6350</xdr:rowOff>
    </xdr:from>
    <xdr:ext cx="736600" cy="258445"/>
    <xdr:sp macro="" textlink="">
      <xdr:nvSpPr>
        <xdr:cNvPr id="424" name="テキスト ボックス 423"/>
        <xdr:cNvSpPr txBox="1"/>
      </xdr:nvSpPr>
      <xdr:spPr>
        <a:xfrm>
          <a:off x="15290800" y="130365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46990</xdr:rowOff>
    </xdr:from>
    <xdr:to>
      <xdr:col>73</xdr:col>
      <xdr:colOff>180975</xdr:colOff>
      <xdr:row>75</xdr:row>
      <xdr:rowOff>85090</xdr:rowOff>
    </xdr:to>
    <xdr:cxnSp macro="">
      <xdr:nvCxnSpPr>
        <xdr:cNvPr id="425" name="直線コネクタ 424"/>
        <xdr:cNvCxnSpPr/>
      </xdr:nvCxnSpPr>
      <xdr:spPr>
        <a:xfrm flipV="1">
          <a:off x="13893800" y="12905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72390</xdr:rowOff>
    </xdr:from>
    <xdr:to>
      <xdr:col>74</xdr:col>
      <xdr:colOff>31750</xdr:colOff>
      <xdr:row>77</xdr:row>
      <xdr:rowOff>2540</xdr:rowOff>
    </xdr:to>
    <xdr:sp macro="" textlink="">
      <xdr:nvSpPr>
        <xdr:cNvPr id="426" name="フローチャート: 判断 425"/>
        <xdr:cNvSpPr/>
      </xdr:nvSpPr>
      <xdr:spPr>
        <a:xfrm>
          <a:off x="147320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158750</xdr:rowOff>
    </xdr:from>
    <xdr:ext cx="762000" cy="259080"/>
    <xdr:sp macro="" textlink="">
      <xdr:nvSpPr>
        <xdr:cNvPr id="427" name="テキスト ボックス 426"/>
        <xdr:cNvSpPr txBox="1"/>
      </xdr:nvSpPr>
      <xdr:spPr>
        <a:xfrm>
          <a:off x="14401800" y="1318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85090</xdr:rowOff>
    </xdr:from>
    <xdr:to>
      <xdr:col>69</xdr:col>
      <xdr:colOff>92075</xdr:colOff>
      <xdr:row>75</xdr:row>
      <xdr:rowOff>157480</xdr:rowOff>
    </xdr:to>
    <xdr:cxnSp macro="">
      <xdr:nvCxnSpPr>
        <xdr:cNvPr id="428" name="直線コネクタ 427"/>
        <xdr:cNvCxnSpPr/>
      </xdr:nvCxnSpPr>
      <xdr:spPr>
        <a:xfrm flipV="1">
          <a:off x="13004800" y="129438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29" name="フローチャート: 判断 428"/>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17780</xdr:rowOff>
    </xdr:from>
    <xdr:ext cx="761365" cy="258445"/>
    <xdr:sp macro="" textlink="">
      <xdr:nvSpPr>
        <xdr:cNvPr id="430" name="テキスト ボックス 429"/>
        <xdr:cNvSpPr txBox="1"/>
      </xdr:nvSpPr>
      <xdr:spPr>
        <a:xfrm>
          <a:off x="13512800" y="13390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91440</xdr:rowOff>
    </xdr:from>
    <xdr:to>
      <xdr:col>65</xdr:col>
      <xdr:colOff>53975</xdr:colOff>
      <xdr:row>78</xdr:row>
      <xdr:rowOff>21590</xdr:rowOff>
    </xdr:to>
    <xdr:sp macro="" textlink="">
      <xdr:nvSpPr>
        <xdr:cNvPr id="431" name="フローチャート: 判断 430"/>
        <xdr:cNvSpPr/>
      </xdr:nvSpPr>
      <xdr:spPr>
        <a:xfrm>
          <a:off x="129540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6350</xdr:rowOff>
    </xdr:from>
    <xdr:ext cx="762000" cy="258445"/>
    <xdr:sp macro="" textlink="">
      <xdr:nvSpPr>
        <xdr:cNvPr id="432" name="テキスト ボックス 431"/>
        <xdr:cNvSpPr txBox="1"/>
      </xdr:nvSpPr>
      <xdr:spPr>
        <a:xfrm>
          <a:off x="12623800" y="13379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4" name="テキスト ボックス 43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5" name="テキスト ボックス 43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7" name="テキスト ボックス 43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38" name="楕円 437"/>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81280</xdr:rowOff>
    </xdr:from>
    <xdr:ext cx="762000" cy="259080"/>
    <xdr:sp macro="" textlink="">
      <xdr:nvSpPr>
        <xdr:cNvPr id="439" name="公債費以外該当値テキスト"/>
        <xdr:cNvSpPr txBox="1"/>
      </xdr:nvSpPr>
      <xdr:spPr>
        <a:xfrm>
          <a:off x="16598900" y="1276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0</xdr:rowOff>
    </xdr:from>
    <xdr:to>
      <xdr:col>78</xdr:col>
      <xdr:colOff>120650</xdr:colOff>
      <xdr:row>75</xdr:row>
      <xdr:rowOff>101600</xdr:rowOff>
    </xdr:to>
    <xdr:sp macro="" textlink="">
      <xdr:nvSpPr>
        <xdr:cNvPr id="440" name="楕円 439"/>
        <xdr:cNvSpPr/>
      </xdr:nvSpPr>
      <xdr:spPr>
        <a:xfrm>
          <a:off x="15621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111760</xdr:rowOff>
    </xdr:from>
    <xdr:ext cx="736600" cy="258445"/>
    <xdr:sp macro="" textlink="">
      <xdr:nvSpPr>
        <xdr:cNvPr id="441" name="テキスト ボックス 440"/>
        <xdr:cNvSpPr txBox="1"/>
      </xdr:nvSpPr>
      <xdr:spPr>
        <a:xfrm>
          <a:off x="15290800" y="126276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42" name="楕円 441"/>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107950</xdr:rowOff>
    </xdr:from>
    <xdr:ext cx="762000" cy="259080"/>
    <xdr:sp macro="" textlink="">
      <xdr:nvSpPr>
        <xdr:cNvPr id="443" name="テキスト ボックス 442"/>
        <xdr:cNvSpPr txBox="1"/>
      </xdr:nvSpPr>
      <xdr:spPr>
        <a:xfrm>
          <a:off x="1440180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34290</xdr:rowOff>
    </xdr:from>
    <xdr:to>
      <xdr:col>69</xdr:col>
      <xdr:colOff>142875</xdr:colOff>
      <xdr:row>75</xdr:row>
      <xdr:rowOff>135890</xdr:rowOff>
    </xdr:to>
    <xdr:sp macro="" textlink="">
      <xdr:nvSpPr>
        <xdr:cNvPr id="444" name="楕円 443"/>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146050</xdr:rowOff>
    </xdr:from>
    <xdr:ext cx="761365" cy="258445"/>
    <xdr:sp macro="" textlink="">
      <xdr:nvSpPr>
        <xdr:cNvPr id="445" name="テキスト ボックス 444"/>
        <xdr:cNvSpPr txBox="1"/>
      </xdr:nvSpPr>
      <xdr:spPr>
        <a:xfrm>
          <a:off x="13512800" y="12661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106680</xdr:rowOff>
    </xdr:from>
    <xdr:to>
      <xdr:col>65</xdr:col>
      <xdr:colOff>53975</xdr:colOff>
      <xdr:row>76</xdr:row>
      <xdr:rowOff>36830</xdr:rowOff>
    </xdr:to>
    <xdr:sp macro="" textlink="">
      <xdr:nvSpPr>
        <xdr:cNvPr id="446" name="楕円 445"/>
        <xdr:cNvSpPr/>
      </xdr:nvSpPr>
      <xdr:spPr>
        <a:xfrm>
          <a:off x="12954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46990</xdr:rowOff>
    </xdr:from>
    <xdr:ext cx="762000" cy="259080"/>
    <xdr:sp macro="" textlink="">
      <xdr:nvSpPr>
        <xdr:cNvPr id="447" name="テキスト ボックス 446"/>
        <xdr:cNvSpPr txBox="1"/>
      </xdr:nvSpPr>
      <xdr:spPr>
        <a:xfrm>
          <a:off x="12623800" y="1273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高知県仁淀川町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15875</xdr:rowOff>
    </xdr:from>
    <xdr:to>
      <xdr:col>29</xdr:col>
      <xdr:colOff>127000</xdr:colOff>
      <xdr:row>19</xdr:row>
      <xdr:rowOff>20320</xdr:rowOff>
    </xdr:to>
    <xdr:cxnSp macro="">
      <xdr:nvCxnSpPr>
        <xdr:cNvPr id="44" name="直線コネクタ 43"/>
        <xdr:cNvCxnSpPr/>
      </xdr:nvCxnSpPr>
      <xdr:spPr>
        <a:xfrm flipV="1">
          <a:off x="5651500" y="2292350"/>
          <a:ext cx="0" cy="1033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163830</xdr:rowOff>
    </xdr:from>
    <xdr:ext cx="761365" cy="259080"/>
    <xdr:sp macro="" textlink="">
      <xdr:nvSpPr>
        <xdr:cNvPr id="45" name="人口1人当たり決算額の推移最小値テキスト130"/>
        <xdr:cNvSpPr txBox="1"/>
      </xdr:nvSpPr>
      <xdr:spPr>
        <a:xfrm>
          <a:off x="5740400" y="32975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120,966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20320</xdr:rowOff>
    </xdr:from>
    <xdr:to>
      <xdr:col>30</xdr:col>
      <xdr:colOff>25400</xdr:colOff>
      <xdr:row>19</xdr:row>
      <xdr:rowOff>20320</xdr:rowOff>
    </xdr:to>
    <xdr:cxnSp macro="">
      <xdr:nvCxnSpPr>
        <xdr:cNvPr id="46" name="直線コネクタ 45"/>
        <xdr:cNvCxnSpPr/>
      </xdr:nvCxnSpPr>
      <xdr:spPr>
        <a:xfrm>
          <a:off x="5562600" y="33254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102235</xdr:rowOff>
    </xdr:from>
    <xdr:ext cx="761365" cy="258445"/>
    <xdr:sp macro="" textlink="">
      <xdr:nvSpPr>
        <xdr:cNvPr id="47" name="人口1人当たり決算額の推移最大値テキスト130"/>
        <xdr:cNvSpPr txBox="1"/>
      </xdr:nvSpPr>
      <xdr:spPr>
        <a:xfrm>
          <a:off x="5740400" y="2035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663,397</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15875</xdr:rowOff>
    </xdr:from>
    <xdr:to>
      <xdr:col>30</xdr:col>
      <xdr:colOff>25400</xdr:colOff>
      <xdr:row>13</xdr:row>
      <xdr:rowOff>15875</xdr:rowOff>
    </xdr:to>
    <xdr:cxnSp macro="">
      <xdr:nvCxnSpPr>
        <xdr:cNvPr id="48" name="直線コネクタ 47"/>
        <xdr:cNvCxnSpPr/>
      </xdr:nvCxnSpPr>
      <xdr:spPr>
        <a:xfrm>
          <a:off x="5562600" y="22923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76200</xdr:rowOff>
    </xdr:from>
    <xdr:to>
      <xdr:col>29</xdr:col>
      <xdr:colOff>127000</xdr:colOff>
      <xdr:row>17</xdr:row>
      <xdr:rowOff>82550</xdr:rowOff>
    </xdr:to>
    <xdr:cxnSp macro="">
      <xdr:nvCxnSpPr>
        <xdr:cNvPr id="49" name="直線コネクタ 48"/>
        <xdr:cNvCxnSpPr/>
      </xdr:nvCxnSpPr>
      <xdr:spPr>
        <a:xfrm flipV="1">
          <a:off x="5003800" y="3038475"/>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81280</xdr:rowOff>
    </xdr:from>
    <xdr:ext cx="761365" cy="259080"/>
    <xdr:sp macro="" textlink="">
      <xdr:nvSpPr>
        <xdr:cNvPr id="50" name="人口1人当たり決算額の推移平均値テキスト130"/>
        <xdr:cNvSpPr txBox="1"/>
      </xdr:nvSpPr>
      <xdr:spPr>
        <a:xfrm>
          <a:off x="5740400" y="30435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109220</xdr:rowOff>
    </xdr:from>
    <xdr:to>
      <xdr:col>29</xdr:col>
      <xdr:colOff>177800</xdr:colOff>
      <xdr:row>18</xdr:row>
      <xdr:rowOff>39370</xdr:rowOff>
    </xdr:to>
    <xdr:sp macro="" textlink="">
      <xdr:nvSpPr>
        <xdr:cNvPr id="51" name="フローチャート: 判断 50"/>
        <xdr:cNvSpPr/>
      </xdr:nvSpPr>
      <xdr:spPr>
        <a:xfrm>
          <a:off x="56007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82550</xdr:rowOff>
    </xdr:from>
    <xdr:to>
      <xdr:col>26</xdr:col>
      <xdr:colOff>50800</xdr:colOff>
      <xdr:row>17</xdr:row>
      <xdr:rowOff>116205</xdr:rowOff>
    </xdr:to>
    <xdr:cxnSp macro="">
      <xdr:nvCxnSpPr>
        <xdr:cNvPr id="52" name="直線コネクタ 51"/>
        <xdr:cNvCxnSpPr/>
      </xdr:nvCxnSpPr>
      <xdr:spPr>
        <a:xfrm flipV="1">
          <a:off x="4305300" y="304482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128905</xdr:rowOff>
    </xdr:from>
    <xdr:to>
      <xdr:col>26</xdr:col>
      <xdr:colOff>101600</xdr:colOff>
      <xdr:row>18</xdr:row>
      <xdr:rowOff>59055</xdr:rowOff>
    </xdr:to>
    <xdr:sp macro="" textlink="">
      <xdr:nvSpPr>
        <xdr:cNvPr id="53" name="フローチャート: 判断 52"/>
        <xdr:cNvSpPr/>
      </xdr:nvSpPr>
      <xdr:spPr>
        <a:xfrm>
          <a:off x="4953000" y="3091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43815</xdr:rowOff>
    </xdr:from>
    <xdr:ext cx="736600" cy="258445"/>
    <xdr:sp macro="" textlink="">
      <xdr:nvSpPr>
        <xdr:cNvPr id="54" name="テキスト ボックス 53"/>
        <xdr:cNvSpPr txBox="1"/>
      </xdr:nvSpPr>
      <xdr:spPr>
        <a:xfrm>
          <a:off x="4622800" y="31775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107315</xdr:rowOff>
    </xdr:from>
    <xdr:to>
      <xdr:col>22</xdr:col>
      <xdr:colOff>114300</xdr:colOff>
      <xdr:row>17</xdr:row>
      <xdr:rowOff>116205</xdr:rowOff>
    </xdr:to>
    <xdr:cxnSp macro="">
      <xdr:nvCxnSpPr>
        <xdr:cNvPr id="55" name="直線コネクタ 54"/>
        <xdr:cNvCxnSpPr/>
      </xdr:nvCxnSpPr>
      <xdr:spPr>
        <a:xfrm>
          <a:off x="3606800" y="306959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115570</xdr:rowOff>
    </xdr:from>
    <xdr:to>
      <xdr:col>22</xdr:col>
      <xdr:colOff>165100</xdr:colOff>
      <xdr:row>18</xdr:row>
      <xdr:rowOff>45720</xdr:rowOff>
    </xdr:to>
    <xdr:sp macro="" textlink="">
      <xdr:nvSpPr>
        <xdr:cNvPr id="56" name="フローチャート: 判断 55"/>
        <xdr:cNvSpPr/>
      </xdr:nvSpPr>
      <xdr:spPr>
        <a:xfrm>
          <a:off x="4254500" y="307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30480</xdr:rowOff>
    </xdr:from>
    <xdr:ext cx="762000" cy="258445"/>
    <xdr:sp macro="" textlink="">
      <xdr:nvSpPr>
        <xdr:cNvPr id="57" name="テキスト ボックス 56"/>
        <xdr:cNvSpPr txBox="1"/>
      </xdr:nvSpPr>
      <xdr:spPr>
        <a:xfrm>
          <a:off x="3924300" y="3164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107315</xdr:rowOff>
    </xdr:from>
    <xdr:to>
      <xdr:col>18</xdr:col>
      <xdr:colOff>177800</xdr:colOff>
      <xdr:row>17</xdr:row>
      <xdr:rowOff>133985</xdr:rowOff>
    </xdr:to>
    <xdr:cxnSp macro="">
      <xdr:nvCxnSpPr>
        <xdr:cNvPr id="58" name="直線コネクタ 57"/>
        <xdr:cNvCxnSpPr/>
      </xdr:nvCxnSpPr>
      <xdr:spPr>
        <a:xfrm flipV="1">
          <a:off x="2908300" y="3069590"/>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100965</xdr:rowOff>
    </xdr:from>
    <xdr:to>
      <xdr:col>19</xdr:col>
      <xdr:colOff>38100</xdr:colOff>
      <xdr:row>19</xdr:row>
      <xdr:rowOff>31115</xdr:rowOff>
    </xdr:to>
    <xdr:sp macro="" textlink="">
      <xdr:nvSpPr>
        <xdr:cNvPr id="59" name="フローチャート: 判断 58"/>
        <xdr:cNvSpPr/>
      </xdr:nvSpPr>
      <xdr:spPr>
        <a:xfrm>
          <a:off x="3556000" y="323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15875</xdr:rowOff>
    </xdr:from>
    <xdr:ext cx="762000" cy="259080"/>
    <xdr:sp macro="" textlink="">
      <xdr:nvSpPr>
        <xdr:cNvPr id="60" name="テキスト ボックス 59"/>
        <xdr:cNvSpPr txBox="1"/>
      </xdr:nvSpPr>
      <xdr:spPr>
        <a:xfrm>
          <a:off x="3225800" y="332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142,011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114935</xdr:rowOff>
    </xdr:from>
    <xdr:to>
      <xdr:col>15</xdr:col>
      <xdr:colOff>101600</xdr:colOff>
      <xdr:row>19</xdr:row>
      <xdr:rowOff>45085</xdr:rowOff>
    </xdr:to>
    <xdr:sp macro="" textlink="">
      <xdr:nvSpPr>
        <xdr:cNvPr id="61" name="フローチャート: 判断 60"/>
        <xdr:cNvSpPr/>
      </xdr:nvSpPr>
      <xdr:spPr>
        <a:xfrm>
          <a:off x="2857500" y="3248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29845</xdr:rowOff>
    </xdr:from>
    <xdr:ext cx="762000" cy="258445"/>
    <xdr:sp macro="" textlink="">
      <xdr:nvSpPr>
        <xdr:cNvPr id="62" name="テキスト ボックス 61"/>
        <xdr:cNvSpPr txBox="1"/>
      </xdr:nvSpPr>
      <xdr:spPr>
        <a:xfrm>
          <a:off x="2527300" y="3335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134,610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25400</xdr:rowOff>
    </xdr:from>
    <xdr:to>
      <xdr:col>29</xdr:col>
      <xdr:colOff>177800</xdr:colOff>
      <xdr:row>17</xdr:row>
      <xdr:rowOff>127000</xdr:rowOff>
    </xdr:to>
    <xdr:sp macro="" textlink="">
      <xdr:nvSpPr>
        <xdr:cNvPr id="68" name="楕円 67"/>
        <xdr:cNvSpPr/>
      </xdr:nvSpPr>
      <xdr:spPr>
        <a:xfrm>
          <a:off x="5600700" y="298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41910</xdr:rowOff>
    </xdr:from>
    <xdr:ext cx="761365" cy="258445"/>
    <xdr:sp macro="" textlink="">
      <xdr:nvSpPr>
        <xdr:cNvPr id="69" name="人口1人当たり決算額の推移該当値テキスト130"/>
        <xdr:cNvSpPr txBox="1"/>
      </xdr:nvSpPr>
      <xdr:spPr>
        <a:xfrm>
          <a:off x="5740400" y="2832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271,782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31750</xdr:rowOff>
    </xdr:from>
    <xdr:to>
      <xdr:col>26</xdr:col>
      <xdr:colOff>101600</xdr:colOff>
      <xdr:row>17</xdr:row>
      <xdr:rowOff>133350</xdr:rowOff>
    </xdr:to>
    <xdr:sp macro="" textlink="">
      <xdr:nvSpPr>
        <xdr:cNvPr id="70" name="楕円 69"/>
        <xdr:cNvSpPr/>
      </xdr:nvSpPr>
      <xdr:spPr>
        <a:xfrm>
          <a:off x="4953000" y="299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143510</xdr:rowOff>
    </xdr:from>
    <xdr:ext cx="736600" cy="258445"/>
    <xdr:sp macro="" textlink="">
      <xdr:nvSpPr>
        <xdr:cNvPr id="71" name="テキスト ボックス 70"/>
        <xdr:cNvSpPr txBox="1"/>
      </xdr:nvSpPr>
      <xdr:spPr>
        <a:xfrm>
          <a:off x="4622800" y="27628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268,384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65405</xdr:rowOff>
    </xdr:from>
    <xdr:to>
      <xdr:col>22</xdr:col>
      <xdr:colOff>165100</xdr:colOff>
      <xdr:row>17</xdr:row>
      <xdr:rowOff>167005</xdr:rowOff>
    </xdr:to>
    <xdr:sp macro="" textlink="">
      <xdr:nvSpPr>
        <xdr:cNvPr id="72" name="楕円 71"/>
        <xdr:cNvSpPr/>
      </xdr:nvSpPr>
      <xdr:spPr>
        <a:xfrm>
          <a:off x="4254500" y="302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6350</xdr:rowOff>
    </xdr:from>
    <xdr:ext cx="762000" cy="258445"/>
    <xdr:sp macro="" textlink="">
      <xdr:nvSpPr>
        <xdr:cNvPr id="73" name="テキスト ボックス 72"/>
        <xdr:cNvSpPr txBox="1"/>
      </xdr:nvSpPr>
      <xdr:spPr>
        <a:xfrm>
          <a:off x="3924300" y="2797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250,569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56515</xdr:rowOff>
    </xdr:from>
    <xdr:to>
      <xdr:col>19</xdr:col>
      <xdr:colOff>38100</xdr:colOff>
      <xdr:row>17</xdr:row>
      <xdr:rowOff>158115</xdr:rowOff>
    </xdr:to>
    <xdr:sp macro="" textlink="">
      <xdr:nvSpPr>
        <xdr:cNvPr id="74" name="楕円 73"/>
        <xdr:cNvSpPr/>
      </xdr:nvSpPr>
      <xdr:spPr>
        <a:xfrm>
          <a:off x="3556000" y="301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168275</xdr:rowOff>
    </xdr:from>
    <xdr:ext cx="762000" cy="258445"/>
    <xdr:sp macro="" textlink="">
      <xdr:nvSpPr>
        <xdr:cNvPr id="75" name="テキスト ボックス 74"/>
        <xdr:cNvSpPr txBox="1"/>
      </xdr:nvSpPr>
      <xdr:spPr>
        <a:xfrm>
          <a:off x="3225800" y="2787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255,292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83185</xdr:rowOff>
    </xdr:from>
    <xdr:to>
      <xdr:col>15</xdr:col>
      <xdr:colOff>101600</xdr:colOff>
      <xdr:row>18</xdr:row>
      <xdr:rowOff>13335</xdr:rowOff>
    </xdr:to>
    <xdr:sp macro="" textlink="">
      <xdr:nvSpPr>
        <xdr:cNvPr id="76" name="楕円 75"/>
        <xdr:cNvSpPr/>
      </xdr:nvSpPr>
      <xdr:spPr>
        <a:xfrm>
          <a:off x="2857500" y="3045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23495</xdr:rowOff>
    </xdr:from>
    <xdr:ext cx="762000" cy="259080"/>
    <xdr:sp macro="" textlink="">
      <xdr:nvSpPr>
        <xdr:cNvPr id="77" name="テキスト ボックス 76"/>
        <xdr:cNvSpPr txBox="1"/>
      </xdr:nvSpPr>
      <xdr:spPr>
        <a:xfrm>
          <a:off x="2527300" y="281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241,455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240665</xdr:rowOff>
    </xdr:from>
    <xdr:to>
      <xdr:col>33</xdr:col>
      <xdr:colOff>114300</xdr:colOff>
      <xdr:row>37</xdr:row>
      <xdr:rowOff>240665</xdr:rowOff>
    </xdr:to>
    <xdr:cxnSp macro="">
      <xdr:nvCxnSpPr>
        <xdr:cNvPr id="93" name="直線コネクタ 92"/>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99695</xdr:rowOff>
    </xdr:from>
    <xdr:ext cx="762000" cy="258445"/>
    <xdr:sp macro="" textlink="">
      <xdr:nvSpPr>
        <xdr:cNvPr id="94" name="テキスト ボックス 93"/>
        <xdr:cNvSpPr txBox="1"/>
      </xdr:nvSpPr>
      <xdr:spPr>
        <a:xfrm>
          <a:off x="1384300" y="722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6" name="テキスト ボックス 95"/>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156210</xdr:rowOff>
    </xdr:from>
    <xdr:ext cx="762000" cy="257810"/>
    <xdr:sp macro="" textlink="">
      <xdr:nvSpPr>
        <xdr:cNvPr id="98" name="テキスト ボックス 97"/>
        <xdr:cNvSpPr txBox="1"/>
      </xdr:nvSpPr>
      <xdr:spPr>
        <a:xfrm>
          <a:off x="1384300" y="6080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0" name="テキスト ボックス 99"/>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255270</xdr:rowOff>
    </xdr:from>
    <xdr:to>
      <xdr:col>29</xdr:col>
      <xdr:colOff>127000</xdr:colOff>
      <xdr:row>38</xdr:row>
      <xdr:rowOff>17780</xdr:rowOff>
    </xdr:to>
    <xdr:cxnSp macro="">
      <xdr:nvCxnSpPr>
        <xdr:cNvPr id="102" name="直線コネクタ 101"/>
        <xdr:cNvCxnSpPr/>
      </xdr:nvCxnSpPr>
      <xdr:spPr>
        <a:xfrm flipV="1">
          <a:off x="5651500" y="6179820"/>
          <a:ext cx="0" cy="1305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27940</xdr:rowOff>
    </xdr:from>
    <xdr:ext cx="761365" cy="259080"/>
    <xdr:sp macro="" textlink="">
      <xdr:nvSpPr>
        <xdr:cNvPr id="103" name="人口1人当たり決算額の推移最小値テキスト445"/>
        <xdr:cNvSpPr txBox="1"/>
      </xdr:nvSpPr>
      <xdr:spPr>
        <a:xfrm>
          <a:off x="5740400" y="7495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-20,881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17780</xdr:rowOff>
    </xdr:from>
    <xdr:to>
      <xdr:col>30</xdr:col>
      <xdr:colOff>25400</xdr:colOff>
      <xdr:row>38</xdr:row>
      <xdr:rowOff>17780</xdr:rowOff>
    </xdr:to>
    <xdr:cxnSp macro="">
      <xdr:nvCxnSpPr>
        <xdr:cNvPr id="104" name="直線コネクタ 103"/>
        <xdr:cNvCxnSpPr/>
      </xdr:nvCxnSpPr>
      <xdr:spPr>
        <a:xfrm>
          <a:off x="5562600" y="74853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170180</xdr:rowOff>
    </xdr:from>
    <xdr:ext cx="761365" cy="257810"/>
    <xdr:sp macro="" textlink="">
      <xdr:nvSpPr>
        <xdr:cNvPr id="105" name="人口1人当たり決算額の推移最大値テキスト445"/>
        <xdr:cNvSpPr txBox="1"/>
      </xdr:nvSpPr>
      <xdr:spPr>
        <a:xfrm>
          <a:off x="5740400" y="59232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207,579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255270</xdr:rowOff>
    </xdr:from>
    <xdr:to>
      <xdr:col>30</xdr:col>
      <xdr:colOff>25400</xdr:colOff>
      <xdr:row>33</xdr:row>
      <xdr:rowOff>255270</xdr:rowOff>
    </xdr:to>
    <xdr:cxnSp macro="">
      <xdr:nvCxnSpPr>
        <xdr:cNvPr id="106" name="直線コネクタ 105"/>
        <xdr:cNvCxnSpPr/>
      </xdr:nvCxnSpPr>
      <xdr:spPr>
        <a:xfrm>
          <a:off x="5562600" y="6179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247650</xdr:rowOff>
    </xdr:from>
    <xdr:to>
      <xdr:col>29</xdr:col>
      <xdr:colOff>127000</xdr:colOff>
      <xdr:row>38</xdr:row>
      <xdr:rowOff>17780</xdr:rowOff>
    </xdr:to>
    <xdr:cxnSp macro="">
      <xdr:nvCxnSpPr>
        <xdr:cNvPr id="107" name="直線コネクタ 106"/>
        <xdr:cNvCxnSpPr/>
      </xdr:nvCxnSpPr>
      <xdr:spPr>
        <a:xfrm>
          <a:off x="5003800" y="7372350"/>
          <a:ext cx="64770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322580</xdr:rowOff>
    </xdr:from>
    <xdr:ext cx="761365" cy="259080"/>
    <xdr:sp macro="" textlink="">
      <xdr:nvSpPr>
        <xdr:cNvPr id="108" name="人口1人当たり決算額の推移平均値テキスト445"/>
        <xdr:cNvSpPr txBox="1"/>
      </xdr:nvSpPr>
      <xdr:spPr>
        <a:xfrm>
          <a:off x="5740400" y="69329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39,754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134620</xdr:rowOff>
    </xdr:from>
    <xdr:to>
      <xdr:col>29</xdr:col>
      <xdr:colOff>177800</xdr:colOff>
      <xdr:row>37</xdr:row>
      <xdr:rowOff>64770</xdr:rowOff>
    </xdr:to>
    <xdr:sp macro="" textlink="">
      <xdr:nvSpPr>
        <xdr:cNvPr id="109" name="フローチャート: 判断 108"/>
        <xdr:cNvSpPr/>
      </xdr:nvSpPr>
      <xdr:spPr>
        <a:xfrm>
          <a:off x="56007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163830</xdr:rowOff>
    </xdr:from>
    <xdr:to>
      <xdr:col>26</xdr:col>
      <xdr:colOff>50800</xdr:colOff>
      <xdr:row>37</xdr:row>
      <xdr:rowOff>247650</xdr:rowOff>
    </xdr:to>
    <xdr:cxnSp macro="">
      <xdr:nvCxnSpPr>
        <xdr:cNvPr id="110" name="直線コネクタ 109"/>
        <xdr:cNvCxnSpPr/>
      </xdr:nvCxnSpPr>
      <xdr:spPr>
        <a:xfrm>
          <a:off x="4305300" y="7288530"/>
          <a:ext cx="69850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153035</xdr:rowOff>
    </xdr:from>
    <xdr:to>
      <xdr:col>26</xdr:col>
      <xdr:colOff>101600</xdr:colOff>
      <xdr:row>37</xdr:row>
      <xdr:rowOff>83185</xdr:rowOff>
    </xdr:to>
    <xdr:sp macro="" textlink="">
      <xdr:nvSpPr>
        <xdr:cNvPr id="111" name="フローチャート: 判断 110"/>
        <xdr:cNvSpPr/>
      </xdr:nvSpPr>
      <xdr:spPr>
        <a:xfrm>
          <a:off x="49530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264795</xdr:rowOff>
    </xdr:from>
    <xdr:ext cx="736600" cy="259080"/>
    <xdr:sp macro="" textlink="">
      <xdr:nvSpPr>
        <xdr:cNvPr id="112" name="テキスト ボックス 111"/>
        <xdr:cNvSpPr txBox="1"/>
      </xdr:nvSpPr>
      <xdr:spPr>
        <a:xfrm>
          <a:off x="4622800" y="6875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163830</xdr:rowOff>
    </xdr:from>
    <xdr:to>
      <xdr:col>22</xdr:col>
      <xdr:colOff>114300</xdr:colOff>
      <xdr:row>37</xdr:row>
      <xdr:rowOff>185420</xdr:rowOff>
    </xdr:to>
    <xdr:cxnSp macro="">
      <xdr:nvCxnSpPr>
        <xdr:cNvPr id="113" name="直線コネクタ 112"/>
        <xdr:cNvCxnSpPr/>
      </xdr:nvCxnSpPr>
      <xdr:spPr>
        <a:xfrm flipV="1">
          <a:off x="3606800" y="7288530"/>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161925</xdr:rowOff>
    </xdr:from>
    <xdr:to>
      <xdr:col>22</xdr:col>
      <xdr:colOff>165100</xdr:colOff>
      <xdr:row>37</xdr:row>
      <xdr:rowOff>91440</xdr:rowOff>
    </xdr:to>
    <xdr:sp macro="" textlink="">
      <xdr:nvSpPr>
        <xdr:cNvPr id="114" name="フローチャート: 判断 113"/>
        <xdr:cNvSpPr/>
      </xdr:nvSpPr>
      <xdr:spPr>
        <a:xfrm>
          <a:off x="4254500" y="7115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274320</xdr:rowOff>
    </xdr:from>
    <xdr:ext cx="762000" cy="259080"/>
    <xdr:sp macro="" textlink="">
      <xdr:nvSpPr>
        <xdr:cNvPr id="115" name="テキスト ボックス 114"/>
        <xdr:cNvSpPr txBox="1"/>
      </xdr:nvSpPr>
      <xdr:spPr>
        <a:xfrm>
          <a:off x="3924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185420</xdr:rowOff>
    </xdr:from>
    <xdr:to>
      <xdr:col>18</xdr:col>
      <xdr:colOff>177800</xdr:colOff>
      <xdr:row>37</xdr:row>
      <xdr:rowOff>217805</xdr:rowOff>
    </xdr:to>
    <xdr:cxnSp macro="">
      <xdr:nvCxnSpPr>
        <xdr:cNvPr id="116" name="直線コネクタ 115"/>
        <xdr:cNvCxnSpPr/>
      </xdr:nvCxnSpPr>
      <xdr:spPr>
        <a:xfrm flipV="1">
          <a:off x="2908300" y="731012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29845</xdr:rowOff>
    </xdr:from>
    <xdr:to>
      <xdr:col>19</xdr:col>
      <xdr:colOff>38100</xdr:colOff>
      <xdr:row>37</xdr:row>
      <xdr:rowOff>130175</xdr:rowOff>
    </xdr:to>
    <xdr:sp macro="" textlink="">
      <xdr:nvSpPr>
        <xdr:cNvPr id="117" name="フローチャート: 判断 116"/>
        <xdr:cNvSpPr/>
      </xdr:nvSpPr>
      <xdr:spPr>
        <a:xfrm>
          <a:off x="3556000" y="71545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311785</xdr:rowOff>
    </xdr:from>
    <xdr:ext cx="762000" cy="259080"/>
    <xdr:sp macro="" textlink="">
      <xdr:nvSpPr>
        <xdr:cNvPr id="118" name="テキスト ボックス 117"/>
        <xdr:cNvSpPr txBox="1"/>
      </xdr:nvSpPr>
      <xdr:spPr>
        <a:xfrm>
          <a:off x="32258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28,247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48260</xdr:rowOff>
    </xdr:from>
    <xdr:to>
      <xdr:col>15</xdr:col>
      <xdr:colOff>101600</xdr:colOff>
      <xdr:row>37</xdr:row>
      <xdr:rowOff>149225</xdr:rowOff>
    </xdr:to>
    <xdr:sp macro="" textlink="">
      <xdr:nvSpPr>
        <xdr:cNvPr id="119" name="フローチャート: 判断 118"/>
        <xdr:cNvSpPr/>
      </xdr:nvSpPr>
      <xdr:spPr>
        <a:xfrm>
          <a:off x="2857500" y="71729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332105</xdr:rowOff>
    </xdr:from>
    <xdr:ext cx="762000" cy="259080"/>
    <xdr:sp macro="" textlink="">
      <xdr:nvSpPr>
        <xdr:cNvPr id="120" name="テキスト ボックス 119"/>
        <xdr:cNvSpPr txBox="1"/>
      </xdr:nvSpPr>
      <xdr:spPr>
        <a:xfrm>
          <a:off x="2527300" y="694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24,874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1" name="テキスト ボックス 120"/>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309245</xdr:rowOff>
    </xdr:from>
    <xdr:to>
      <xdr:col>29</xdr:col>
      <xdr:colOff>177800</xdr:colOff>
      <xdr:row>38</xdr:row>
      <xdr:rowOff>68580</xdr:rowOff>
    </xdr:to>
    <xdr:sp macro="" textlink="">
      <xdr:nvSpPr>
        <xdr:cNvPr id="126" name="楕円 125"/>
        <xdr:cNvSpPr/>
      </xdr:nvSpPr>
      <xdr:spPr>
        <a:xfrm>
          <a:off x="5600700" y="7433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217805</xdr:rowOff>
    </xdr:from>
    <xdr:ext cx="761365" cy="259080"/>
    <xdr:sp macro="" textlink="">
      <xdr:nvSpPr>
        <xdr:cNvPr id="127" name="人口1人当たり決算額の推移該当値テキスト445"/>
        <xdr:cNvSpPr txBox="1"/>
      </xdr:nvSpPr>
      <xdr:spPr>
        <a:xfrm>
          <a:off x="5740400" y="7342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-20,881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196215</xdr:rowOff>
    </xdr:from>
    <xdr:to>
      <xdr:col>26</xdr:col>
      <xdr:colOff>101600</xdr:colOff>
      <xdr:row>37</xdr:row>
      <xdr:rowOff>298450</xdr:rowOff>
    </xdr:to>
    <xdr:sp macro="" textlink="">
      <xdr:nvSpPr>
        <xdr:cNvPr id="128" name="楕円 127"/>
        <xdr:cNvSpPr/>
      </xdr:nvSpPr>
      <xdr:spPr>
        <a:xfrm>
          <a:off x="4953000" y="73209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283845</xdr:rowOff>
    </xdr:from>
    <xdr:ext cx="736600" cy="258445"/>
    <xdr:sp macro="" textlink="">
      <xdr:nvSpPr>
        <xdr:cNvPr id="129" name="テキスト ボックス 128"/>
        <xdr:cNvSpPr txBox="1"/>
      </xdr:nvSpPr>
      <xdr:spPr>
        <a:xfrm>
          <a:off x="4622800" y="7408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113030</xdr:rowOff>
    </xdr:from>
    <xdr:to>
      <xdr:col>22</xdr:col>
      <xdr:colOff>165100</xdr:colOff>
      <xdr:row>37</xdr:row>
      <xdr:rowOff>215265</xdr:rowOff>
    </xdr:to>
    <xdr:sp macro="" textlink="">
      <xdr:nvSpPr>
        <xdr:cNvPr id="130" name="楕円 129"/>
        <xdr:cNvSpPr/>
      </xdr:nvSpPr>
      <xdr:spPr>
        <a:xfrm>
          <a:off x="4254500" y="72377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198755</xdr:rowOff>
    </xdr:from>
    <xdr:ext cx="762000" cy="259080"/>
    <xdr:sp macro="" textlink="">
      <xdr:nvSpPr>
        <xdr:cNvPr id="131" name="テキスト ボックス 130"/>
        <xdr:cNvSpPr txBox="1"/>
      </xdr:nvSpPr>
      <xdr:spPr>
        <a:xfrm>
          <a:off x="3924300" y="732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134620</xdr:rowOff>
    </xdr:from>
    <xdr:to>
      <xdr:col>19</xdr:col>
      <xdr:colOff>38100</xdr:colOff>
      <xdr:row>37</xdr:row>
      <xdr:rowOff>236855</xdr:rowOff>
    </xdr:to>
    <xdr:sp macro="" textlink="">
      <xdr:nvSpPr>
        <xdr:cNvPr id="132" name="楕円 131"/>
        <xdr:cNvSpPr/>
      </xdr:nvSpPr>
      <xdr:spPr>
        <a:xfrm>
          <a:off x="3556000" y="7259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220345</xdr:rowOff>
    </xdr:from>
    <xdr:ext cx="762000" cy="259080"/>
    <xdr:sp macro="" textlink="">
      <xdr:nvSpPr>
        <xdr:cNvPr id="133" name="テキスト ボックス 132"/>
        <xdr:cNvSpPr txBox="1"/>
      </xdr:nvSpPr>
      <xdr:spPr>
        <a:xfrm>
          <a:off x="3225800" y="734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168275</xdr:rowOff>
    </xdr:from>
    <xdr:to>
      <xdr:col>15</xdr:col>
      <xdr:colOff>101600</xdr:colOff>
      <xdr:row>37</xdr:row>
      <xdr:rowOff>269240</xdr:rowOff>
    </xdr:to>
    <xdr:sp macro="" textlink="">
      <xdr:nvSpPr>
        <xdr:cNvPr id="134" name="楕円 133"/>
        <xdr:cNvSpPr/>
      </xdr:nvSpPr>
      <xdr:spPr>
        <a:xfrm>
          <a:off x="2857500" y="7292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254000</xdr:rowOff>
    </xdr:from>
    <xdr:ext cx="762000" cy="259080"/>
    <xdr:sp macro="" textlink="">
      <xdr:nvSpPr>
        <xdr:cNvPr id="135" name="テキスト ボックス 134"/>
        <xdr:cNvSpPr txBox="1"/>
      </xdr:nvSpPr>
      <xdr:spPr>
        <a:xfrm>
          <a:off x="2527300" y="737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4,795
4,764
333.00
7,279,521
6,787,780
402,012
4,467,313
5,588,228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144780</xdr:rowOff>
    </xdr:from>
    <xdr:to>
      <xdr:col>24</xdr:col>
      <xdr:colOff>62865</xdr:colOff>
      <xdr:row>38</xdr:row>
      <xdr:rowOff>12700</xdr:rowOff>
    </xdr:to>
    <xdr:cxnSp macro="">
      <xdr:nvCxnSpPr>
        <xdr:cNvPr id="55" name="直線コネクタ 54"/>
        <xdr:cNvCxnSpPr/>
      </xdr:nvCxnSpPr>
      <xdr:spPr>
        <a:xfrm flipV="1">
          <a:off x="4633595" y="5459730"/>
          <a:ext cx="1270" cy="1068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16510</xdr:rowOff>
    </xdr:from>
    <xdr:ext cx="598805" cy="259080"/>
    <xdr:sp macro="" textlink="">
      <xdr:nvSpPr>
        <xdr:cNvPr id="56" name="人件費最小値テキスト"/>
        <xdr:cNvSpPr txBox="1"/>
      </xdr:nvSpPr>
      <xdr:spPr>
        <a:xfrm>
          <a:off x="4686300" y="653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12700</xdr:rowOff>
    </xdr:from>
    <xdr:to>
      <xdr:col>24</xdr:col>
      <xdr:colOff>152400</xdr:colOff>
      <xdr:row>38</xdr:row>
      <xdr:rowOff>12700</xdr:rowOff>
    </xdr:to>
    <xdr:cxnSp macro="">
      <xdr:nvCxnSpPr>
        <xdr:cNvPr id="57" name="直線コネクタ 56"/>
        <xdr:cNvCxnSpPr/>
      </xdr:nvCxnSpPr>
      <xdr:spPr>
        <a:xfrm>
          <a:off x="4546600" y="652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91440</xdr:rowOff>
    </xdr:from>
    <xdr:ext cx="598805" cy="259080"/>
    <xdr:sp macro="" textlink="">
      <xdr:nvSpPr>
        <xdr:cNvPr id="58" name="人件費最大値テキスト"/>
        <xdr:cNvSpPr txBox="1"/>
      </xdr:nvSpPr>
      <xdr:spPr>
        <a:xfrm>
          <a:off x="4686300" y="523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667,203</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144780</xdr:rowOff>
    </xdr:from>
    <xdr:to>
      <xdr:col>24</xdr:col>
      <xdr:colOff>152400</xdr:colOff>
      <xdr:row>31</xdr:row>
      <xdr:rowOff>144780</xdr:rowOff>
    </xdr:to>
    <xdr:cxnSp macro="">
      <xdr:nvCxnSpPr>
        <xdr:cNvPr id="59" name="直線コネクタ 58"/>
        <xdr:cNvCxnSpPr/>
      </xdr:nvCxnSpPr>
      <xdr:spPr>
        <a:xfrm>
          <a:off x="4546600" y="545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107315</xdr:rowOff>
    </xdr:from>
    <xdr:to>
      <xdr:col>24</xdr:col>
      <xdr:colOff>63500</xdr:colOff>
      <xdr:row>36</xdr:row>
      <xdr:rowOff>110490</xdr:rowOff>
    </xdr:to>
    <xdr:cxnSp macro="">
      <xdr:nvCxnSpPr>
        <xdr:cNvPr id="60" name="直線コネクタ 59"/>
        <xdr:cNvCxnSpPr/>
      </xdr:nvCxnSpPr>
      <xdr:spPr>
        <a:xfrm flipV="1">
          <a:off x="3797300" y="62795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101600</xdr:rowOff>
    </xdr:from>
    <xdr:ext cx="598805" cy="259080"/>
    <xdr:sp macro="" textlink="">
      <xdr:nvSpPr>
        <xdr:cNvPr id="61" name="人件費平均値テキスト"/>
        <xdr:cNvSpPr txBox="1"/>
      </xdr:nvSpPr>
      <xdr:spPr>
        <a:xfrm>
          <a:off x="4686300" y="6273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123190</xdr:rowOff>
    </xdr:from>
    <xdr:to>
      <xdr:col>24</xdr:col>
      <xdr:colOff>114300</xdr:colOff>
      <xdr:row>37</xdr:row>
      <xdr:rowOff>53340</xdr:rowOff>
    </xdr:to>
    <xdr:sp macro="" textlink="">
      <xdr:nvSpPr>
        <xdr:cNvPr id="62" name="フローチャート: 判断 61"/>
        <xdr:cNvSpPr/>
      </xdr:nvSpPr>
      <xdr:spPr>
        <a:xfrm>
          <a:off x="45847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137160</xdr:rowOff>
    </xdr:to>
    <xdr:cxnSp macro="">
      <xdr:nvCxnSpPr>
        <xdr:cNvPr id="63" name="直線コネクタ 62"/>
        <xdr:cNvCxnSpPr/>
      </xdr:nvCxnSpPr>
      <xdr:spPr>
        <a:xfrm flipV="1">
          <a:off x="2908300" y="62826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137160</xdr:rowOff>
    </xdr:from>
    <xdr:to>
      <xdr:col>20</xdr:col>
      <xdr:colOff>38100</xdr:colOff>
      <xdr:row>37</xdr:row>
      <xdr:rowOff>67310</xdr:rowOff>
    </xdr:to>
    <xdr:sp macro="" textlink="">
      <xdr:nvSpPr>
        <xdr:cNvPr id="64" name="フローチャート: 判断 63"/>
        <xdr:cNvSpPr/>
      </xdr:nvSpPr>
      <xdr:spPr>
        <a:xfrm>
          <a:off x="3746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58420</xdr:rowOff>
    </xdr:from>
    <xdr:ext cx="598170" cy="259080"/>
    <xdr:sp macro="" textlink="">
      <xdr:nvSpPr>
        <xdr:cNvPr id="65" name="テキスト ボックス 64"/>
        <xdr:cNvSpPr txBox="1"/>
      </xdr:nvSpPr>
      <xdr:spPr>
        <a:xfrm>
          <a:off x="3497580" y="6402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119380</xdr:rowOff>
    </xdr:from>
    <xdr:to>
      <xdr:col>15</xdr:col>
      <xdr:colOff>50800</xdr:colOff>
      <xdr:row>36</xdr:row>
      <xdr:rowOff>137160</xdr:rowOff>
    </xdr:to>
    <xdr:cxnSp macro="">
      <xdr:nvCxnSpPr>
        <xdr:cNvPr id="66" name="直線コネクタ 65"/>
        <xdr:cNvCxnSpPr/>
      </xdr:nvCxnSpPr>
      <xdr:spPr>
        <a:xfrm>
          <a:off x="2019300" y="62915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127635</xdr:rowOff>
    </xdr:from>
    <xdr:to>
      <xdr:col>15</xdr:col>
      <xdr:colOff>101600</xdr:colOff>
      <xdr:row>37</xdr:row>
      <xdr:rowOff>57785</xdr:rowOff>
    </xdr:to>
    <xdr:sp macro="" textlink="">
      <xdr:nvSpPr>
        <xdr:cNvPr id="67" name="フローチャート: 判断 66"/>
        <xdr:cNvSpPr/>
      </xdr:nvSpPr>
      <xdr:spPr>
        <a:xfrm>
          <a:off x="2857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48895</xdr:rowOff>
    </xdr:from>
    <xdr:ext cx="598170" cy="259080"/>
    <xdr:sp macro="" textlink="">
      <xdr:nvSpPr>
        <xdr:cNvPr id="68" name="テキスト ボックス 67"/>
        <xdr:cNvSpPr txBox="1"/>
      </xdr:nvSpPr>
      <xdr:spPr>
        <a:xfrm>
          <a:off x="2608580" y="6392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119380</xdr:rowOff>
    </xdr:from>
    <xdr:to>
      <xdr:col>10</xdr:col>
      <xdr:colOff>114300</xdr:colOff>
      <xdr:row>36</xdr:row>
      <xdr:rowOff>153670</xdr:rowOff>
    </xdr:to>
    <xdr:cxnSp macro="">
      <xdr:nvCxnSpPr>
        <xdr:cNvPr id="69" name="直線コネクタ 68"/>
        <xdr:cNvCxnSpPr/>
      </xdr:nvCxnSpPr>
      <xdr:spPr>
        <a:xfrm flipV="1">
          <a:off x="1130300" y="62915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117475</xdr:rowOff>
    </xdr:from>
    <xdr:to>
      <xdr:col>10</xdr:col>
      <xdr:colOff>165100</xdr:colOff>
      <xdr:row>38</xdr:row>
      <xdr:rowOff>47625</xdr:rowOff>
    </xdr:to>
    <xdr:sp macro="" textlink="">
      <xdr:nvSpPr>
        <xdr:cNvPr id="70" name="フローチャート: 判断 69"/>
        <xdr:cNvSpPr/>
      </xdr:nvSpPr>
      <xdr:spPr>
        <a:xfrm>
          <a:off x="1968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38735</xdr:rowOff>
    </xdr:from>
    <xdr:ext cx="598170" cy="259080"/>
    <xdr:sp macro="" textlink="">
      <xdr:nvSpPr>
        <xdr:cNvPr id="71" name="テキスト ボックス 70"/>
        <xdr:cNvSpPr txBox="1"/>
      </xdr:nvSpPr>
      <xdr:spPr>
        <a:xfrm>
          <a:off x="1719580" y="6553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132080</xdr:rowOff>
    </xdr:from>
    <xdr:to>
      <xdr:col>6</xdr:col>
      <xdr:colOff>38100</xdr:colOff>
      <xdr:row>38</xdr:row>
      <xdr:rowOff>61595</xdr:rowOff>
    </xdr:to>
    <xdr:sp macro="" textlink="">
      <xdr:nvSpPr>
        <xdr:cNvPr id="72" name="フローチャート: 判断 71"/>
        <xdr:cNvSpPr/>
      </xdr:nvSpPr>
      <xdr:spPr>
        <a:xfrm>
          <a:off x="1079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52705</xdr:rowOff>
    </xdr:from>
    <xdr:ext cx="598170" cy="258445"/>
    <xdr:sp macro="" textlink="">
      <xdr:nvSpPr>
        <xdr:cNvPr id="73" name="テキスト ボックス 72"/>
        <xdr:cNvSpPr txBox="1"/>
      </xdr:nvSpPr>
      <xdr:spPr>
        <a:xfrm>
          <a:off x="830580" y="6567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56515</xdr:rowOff>
    </xdr:from>
    <xdr:to>
      <xdr:col>24</xdr:col>
      <xdr:colOff>114300</xdr:colOff>
      <xdr:row>36</xdr:row>
      <xdr:rowOff>158115</xdr:rowOff>
    </xdr:to>
    <xdr:sp macro="" textlink="">
      <xdr:nvSpPr>
        <xdr:cNvPr id="79" name="楕円 78"/>
        <xdr:cNvSpPr/>
      </xdr:nvSpPr>
      <xdr:spPr>
        <a:xfrm>
          <a:off x="45847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79375</xdr:rowOff>
    </xdr:from>
    <xdr:ext cx="598805" cy="258445"/>
    <xdr:sp macro="" textlink="">
      <xdr:nvSpPr>
        <xdr:cNvPr id="80" name="人件費該当値テキスト"/>
        <xdr:cNvSpPr txBox="1"/>
      </xdr:nvSpPr>
      <xdr:spPr>
        <a:xfrm>
          <a:off x="4686300" y="6080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237,094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81" name="楕円 80"/>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6350</xdr:rowOff>
    </xdr:from>
    <xdr:ext cx="598170" cy="258445"/>
    <xdr:sp macro="" textlink="">
      <xdr:nvSpPr>
        <xdr:cNvPr id="82" name="テキスト ボックス 81"/>
        <xdr:cNvSpPr txBox="1"/>
      </xdr:nvSpPr>
      <xdr:spPr>
        <a:xfrm>
          <a:off x="3497580" y="6007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86360</xdr:rowOff>
    </xdr:from>
    <xdr:to>
      <xdr:col>15</xdr:col>
      <xdr:colOff>101600</xdr:colOff>
      <xdr:row>37</xdr:row>
      <xdr:rowOff>16510</xdr:rowOff>
    </xdr:to>
    <xdr:sp macro="" textlink="">
      <xdr:nvSpPr>
        <xdr:cNvPr id="83" name="楕円 82"/>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33020</xdr:rowOff>
    </xdr:from>
    <xdr:ext cx="598170" cy="259080"/>
    <xdr:sp macro="" textlink="">
      <xdr:nvSpPr>
        <xdr:cNvPr id="84" name="テキスト ボックス 83"/>
        <xdr:cNvSpPr txBox="1"/>
      </xdr:nvSpPr>
      <xdr:spPr>
        <a:xfrm>
          <a:off x="2608580" y="6033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221,219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68580</xdr:rowOff>
    </xdr:from>
    <xdr:to>
      <xdr:col>10</xdr:col>
      <xdr:colOff>165100</xdr:colOff>
      <xdr:row>36</xdr:row>
      <xdr:rowOff>170180</xdr:rowOff>
    </xdr:to>
    <xdr:sp macro="" textlink="">
      <xdr:nvSpPr>
        <xdr:cNvPr id="85" name="楕円 84"/>
        <xdr:cNvSpPr/>
      </xdr:nvSpPr>
      <xdr:spPr>
        <a:xfrm>
          <a:off x="196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15240</xdr:rowOff>
    </xdr:from>
    <xdr:ext cx="598170" cy="259080"/>
    <xdr:sp macro="" textlink="">
      <xdr:nvSpPr>
        <xdr:cNvPr id="86" name="テキスト ボックス 85"/>
        <xdr:cNvSpPr txBox="1"/>
      </xdr:nvSpPr>
      <xdr:spPr>
        <a:xfrm>
          <a:off x="1719580" y="6015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230,646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102870</xdr:rowOff>
    </xdr:from>
    <xdr:to>
      <xdr:col>6</xdr:col>
      <xdr:colOff>38100</xdr:colOff>
      <xdr:row>37</xdr:row>
      <xdr:rowOff>33020</xdr:rowOff>
    </xdr:to>
    <xdr:sp macro="" textlink="">
      <xdr:nvSpPr>
        <xdr:cNvPr id="87" name="楕円 86"/>
        <xdr:cNvSpPr/>
      </xdr:nvSpPr>
      <xdr:spPr>
        <a:xfrm>
          <a:off x="1079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49530</xdr:rowOff>
    </xdr:from>
    <xdr:ext cx="598170" cy="259080"/>
    <xdr:sp macro="" textlink="">
      <xdr:nvSpPr>
        <xdr:cNvPr id="88" name="テキスト ボックス 87"/>
        <xdr:cNvSpPr txBox="1"/>
      </xdr:nvSpPr>
      <xdr:spPr>
        <a:xfrm>
          <a:off x="830580" y="6050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0" name="テキスト ボックス 99"/>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2" name="テキスト ボックス 101"/>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4" name="テキスト ボックス 103"/>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6" name="テキスト ボックス 105"/>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8" name="テキスト ボックス 107"/>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0" name="テキスト ボックス 109"/>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147320</xdr:rowOff>
    </xdr:from>
    <xdr:to>
      <xdr:col>24</xdr:col>
      <xdr:colOff>62865</xdr:colOff>
      <xdr:row>58</xdr:row>
      <xdr:rowOff>94615</xdr:rowOff>
    </xdr:to>
    <xdr:cxnSp macro="">
      <xdr:nvCxnSpPr>
        <xdr:cNvPr id="114" name="直線コネクタ 113"/>
        <xdr:cNvCxnSpPr/>
      </xdr:nvCxnSpPr>
      <xdr:spPr>
        <a:xfrm flipV="1">
          <a:off x="4633595" y="8719820"/>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98425</xdr:rowOff>
    </xdr:from>
    <xdr:ext cx="598805" cy="258445"/>
    <xdr:sp macro="" textlink="">
      <xdr:nvSpPr>
        <xdr:cNvPr id="115" name="物件費最小値テキスト"/>
        <xdr:cNvSpPr txBox="1"/>
      </xdr:nvSpPr>
      <xdr:spPr>
        <a:xfrm>
          <a:off x="4686300" y="10042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107,741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94615</xdr:rowOff>
    </xdr:from>
    <xdr:to>
      <xdr:col>24</xdr:col>
      <xdr:colOff>152400</xdr:colOff>
      <xdr:row>58</xdr:row>
      <xdr:rowOff>94615</xdr:rowOff>
    </xdr:to>
    <xdr:cxnSp macro="">
      <xdr:nvCxnSpPr>
        <xdr:cNvPr id="116" name="直線コネクタ 115"/>
        <xdr:cNvCxnSpPr/>
      </xdr:nvCxnSpPr>
      <xdr:spPr>
        <a:xfrm>
          <a:off x="4546600" y="1003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93980</xdr:rowOff>
    </xdr:from>
    <xdr:ext cx="598805" cy="259080"/>
    <xdr:sp macro="" textlink="">
      <xdr:nvSpPr>
        <xdr:cNvPr id="117" name="物件費最大値テキスト"/>
        <xdr:cNvSpPr txBox="1"/>
      </xdr:nvSpPr>
      <xdr:spPr>
        <a:xfrm>
          <a:off x="4686300" y="8495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915,446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147320</xdr:rowOff>
    </xdr:from>
    <xdr:to>
      <xdr:col>24</xdr:col>
      <xdr:colOff>152400</xdr:colOff>
      <xdr:row>50</xdr:row>
      <xdr:rowOff>147320</xdr:rowOff>
    </xdr:to>
    <xdr:cxnSp macro="">
      <xdr:nvCxnSpPr>
        <xdr:cNvPr id="118" name="直線コネクタ 117"/>
        <xdr:cNvCxnSpPr/>
      </xdr:nvCxnSpPr>
      <xdr:spPr>
        <a:xfrm>
          <a:off x="4546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81915</xdr:rowOff>
    </xdr:from>
    <xdr:to>
      <xdr:col>24</xdr:col>
      <xdr:colOff>63500</xdr:colOff>
      <xdr:row>57</xdr:row>
      <xdr:rowOff>100965</xdr:rowOff>
    </xdr:to>
    <xdr:cxnSp macro="">
      <xdr:nvCxnSpPr>
        <xdr:cNvPr id="119" name="直線コネクタ 118"/>
        <xdr:cNvCxnSpPr/>
      </xdr:nvCxnSpPr>
      <xdr:spPr>
        <a:xfrm flipV="1">
          <a:off x="3797300" y="98545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39370</xdr:rowOff>
    </xdr:from>
    <xdr:ext cx="598805" cy="259080"/>
    <xdr:sp macro="" textlink="">
      <xdr:nvSpPr>
        <xdr:cNvPr id="120" name="物件費平均値テキスト"/>
        <xdr:cNvSpPr txBox="1"/>
      </xdr:nvSpPr>
      <xdr:spPr>
        <a:xfrm>
          <a:off x="4686300" y="9640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16510</xdr:rowOff>
    </xdr:from>
    <xdr:to>
      <xdr:col>24</xdr:col>
      <xdr:colOff>114300</xdr:colOff>
      <xdr:row>57</xdr:row>
      <xdr:rowOff>118110</xdr:rowOff>
    </xdr:to>
    <xdr:sp macro="" textlink="">
      <xdr:nvSpPr>
        <xdr:cNvPr id="121" name="フローチャート: 判断 120"/>
        <xdr:cNvSpPr/>
      </xdr:nvSpPr>
      <xdr:spPr>
        <a:xfrm>
          <a:off x="45847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102870</xdr:rowOff>
    </xdr:to>
    <xdr:cxnSp macro="">
      <xdr:nvCxnSpPr>
        <xdr:cNvPr id="122" name="直線コネクタ 121"/>
        <xdr:cNvCxnSpPr/>
      </xdr:nvCxnSpPr>
      <xdr:spPr>
        <a:xfrm flipV="1">
          <a:off x="2908300" y="9873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30480</xdr:rowOff>
    </xdr:from>
    <xdr:to>
      <xdr:col>20</xdr:col>
      <xdr:colOff>38100</xdr:colOff>
      <xdr:row>57</xdr:row>
      <xdr:rowOff>132080</xdr:rowOff>
    </xdr:to>
    <xdr:sp macro="" textlink="">
      <xdr:nvSpPr>
        <xdr:cNvPr id="123" name="フローチャート: 判断 122"/>
        <xdr:cNvSpPr/>
      </xdr:nvSpPr>
      <xdr:spPr>
        <a:xfrm>
          <a:off x="3746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149225</xdr:rowOff>
    </xdr:from>
    <xdr:ext cx="598170" cy="259080"/>
    <xdr:sp macro="" textlink="">
      <xdr:nvSpPr>
        <xdr:cNvPr id="124" name="テキスト ボックス 123"/>
        <xdr:cNvSpPr txBox="1"/>
      </xdr:nvSpPr>
      <xdr:spPr>
        <a:xfrm>
          <a:off x="3497580" y="9578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102870</xdr:rowOff>
    </xdr:from>
    <xdr:to>
      <xdr:col>15</xdr:col>
      <xdr:colOff>50800</xdr:colOff>
      <xdr:row>57</xdr:row>
      <xdr:rowOff>153035</xdr:rowOff>
    </xdr:to>
    <xdr:cxnSp macro="">
      <xdr:nvCxnSpPr>
        <xdr:cNvPr id="125" name="直線コネクタ 124"/>
        <xdr:cNvCxnSpPr/>
      </xdr:nvCxnSpPr>
      <xdr:spPr>
        <a:xfrm flipV="1">
          <a:off x="2019300" y="98755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6" name="フローチャート: 判断 125"/>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153035</xdr:rowOff>
    </xdr:from>
    <xdr:ext cx="598170" cy="259080"/>
    <xdr:sp macro="" textlink="">
      <xdr:nvSpPr>
        <xdr:cNvPr id="127" name="テキスト ボックス 126"/>
        <xdr:cNvSpPr txBox="1"/>
      </xdr:nvSpPr>
      <xdr:spPr>
        <a:xfrm>
          <a:off x="2608580" y="9925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153035</xdr:rowOff>
    </xdr:from>
    <xdr:to>
      <xdr:col>10</xdr:col>
      <xdr:colOff>114300</xdr:colOff>
      <xdr:row>58</xdr:row>
      <xdr:rowOff>20955</xdr:rowOff>
    </xdr:to>
    <xdr:cxnSp macro="">
      <xdr:nvCxnSpPr>
        <xdr:cNvPr id="128" name="直線コネクタ 127"/>
        <xdr:cNvCxnSpPr/>
      </xdr:nvCxnSpPr>
      <xdr:spPr>
        <a:xfrm flipV="1">
          <a:off x="1130300" y="99256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34925</xdr:rowOff>
    </xdr:from>
    <xdr:to>
      <xdr:col>10</xdr:col>
      <xdr:colOff>165100</xdr:colOff>
      <xdr:row>58</xdr:row>
      <xdr:rowOff>136525</xdr:rowOff>
    </xdr:to>
    <xdr:sp macro="" textlink="">
      <xdr:nvSpPr>
        <xdr:cNvPr id="129" name="フローチャート: 判断 128"/>
        <xdr:cNvSpPr/>
      </xdr:nvSpPr>
      <xdr:spPr>
        <a:xfrm>
          <a:off x="1968500" y="997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127635</xdr:rowOff>
    </xdr:from>
    <xdr:ext cx="598170" cy="259080"/>
    <xdr:sp macro="" textlink="">
      <xdr:nvSpPr>
        <xdr:cNvPr id="130" name="テキスト ボックス 129"/>
        <xdr:cNvSpPr txBox="1"/>
      </xdr:nvSpPr>
      <xdr:spPr>
        <a:xfrm>
          <a:off x="1719580" y="10071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113,093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35560</xdr:rowOff>
    </xdr:from>
    <xdr:to>
      <xdr:col>6</xdr:col>
      <xdr:colOff>38100</xdr:colOff>
      <xdr:row>58</xdr:row>
      <xdr:rowOff>137160</xdr:rowOff>
    </xdr:to>
    <xdr:sp macro="" textlink="">
      <xdr:nvSpPr>
        <xdr:cNvPr id="131" name="フローチャート: 判断 130"/>
        <xdr:cNvSpPr/>
      </xdr:nvSpPr>
      <xdr:spPr>
        <a:xfrm>
          <a:off x="10795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128270</xdr:rowOff>
    </xdr:from>
    <xdr:ext cx="598170" cy="259080"/>
    <xdr:sp macro="" textlink="">
      <xdr:nvSpPr>
        <xdr:cNvPr id="132" name="テキスト ボックス 131"/>
        <xdr:cNvSpPr txBox="1"/>
      </xdr:nvSpPr>
      <xdr:spPr>
        <a:xfrm>
          <a:off x="830580" y="10072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31115</xdr:rowOff>
    </xdr:from>
    <xdr:to>
      <xdr:col>24</xdr:col>
      <xdr:colOff>114300</xdr:colOff>
      <xdr:row>57</xdr:row>
      <xdr:rowOff>132715</xdr:rowOff>
    </xdr:to>
    <xdr:sp macro="" textlink="">
      <xdr:nvSpPr>
        <xdr:cNvPr id="138" name="楕円 137"/>
        <xdr:cNvSpPr/>
      </xdr:nvSpPr>
      <xdr:spPr>
        <a:xfrm>
          <a:off x="45847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9525</xdr:rowOff>
    </xdr:from>
    <xdr:ext cx="598805" cy="258445"/>
    <xdr:sp macro="" textlink="">
      <xdr:nvSpPr>
        <xdr:cNvPr id="139" name="物件費該当値テキスト"/>
        <xdr:cNvSpPr txBox="1"/>
      </xdr:nvSpPr>
      <xdr:spPr>
        <a:xfrm>
          <a:off x="4686300" y="9782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220,216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50165</xdr:rowOff>
    </xdr:from>
    <xdr:to>
      <xdr:col>20</xdr:col>
      <xdr:colOff>38100</xdr:colOff>
      <xdr:row>57</xdr:row>
      <xdr:rowOff>151765</xdr:rowOff>
    </xdr:to>
    <xdr:sp macro="" textlink="">
      <xdr:nvSpPr>
        <xdr:cNvPr id="140" name="楕円 139"/>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143510</xdr:rowOff>
    </xdr:from>
    <xdr:ext cx="598170" cy="258445"/>
    <xdr:sp macro="" textlink="">
      <xdr:nvSpPr>
        <xdr:cNvPr id="141" name="テキスト ボックス 140"/>
        <xdr:cNvSpPr txBox="1"/>
      </xdr:nvSpPr>
      <xdr:spPr>
        <a:xfrm>
          <a:off x="3497580" y="9916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52070</xdr:rowOff>
    </xdr:from>
    <xdr:to>
      <xdr:col>15</xdr:col>
      <xdr:colOff>101600</xdr:colOff>
      <xdr:row>57</xdr:row>
      <xdr:rowOff>153670</xdr:rowOff>
    </xdr:to>
    <xdr:sp macro="" textlink="">
      <xdr:nvSpPr>
        <xdr:cNvPr id="142" name="楕円 141"/>
        <xdr:cNvSpPr/>
      </xdr:nvSpPr>
      <xdr:spPr>
        <a:xfrm>
          <a:off x="2857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170180</xdr:rowOff>
    </xdr:from>
    <xdr:ext cx="598170" cy="259080"/>
    <xdr:sp macro="" textlink="">
      <xdr:nvSpPr>
        <xdr:cNvPr id="143" name="テキスト ボックス 142"/>
        <xdr:cNvSpPr txBox="1"/>
      </xdr:nvSpPr>
      <xdr:spPr>
        <a:xfrm>
          <a:off x="2608580" y="9599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102235</xdr:rowOff>
    </xdr:from>
    <xdr:to>
      <xdr:col>10</xdr:col>
      <xdr:colOff>165100</xdr:colOff>
      <xdr:row>58</xdr:row>
      <xdr:rowOff>32385</xdr:rowOff>
    </xdr:to>
    <xdr:sp macro="" textlink="">
      <xdr:nvSpPr>
        <xdr:cNvPr id="144" name="楕円 143"/>
        <xdr:cNvSpPr/>
      </xdr:nvSpPr>
      <xdr:spPr>
        <a:xfrm>
          <a:off x="1968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48895</xdr:rowOff>
    </xdr:from>
    <xdr:ext cx="598170" cy="259080"/>
    <xdr:sp macro="" textlink="">
      <xdr:nvSpPr>
        <xdr:cNvPr id="145" name="テキスト ボックス 144"/>
        <xdr:cNvSpPr txBox="1"/>
      </xdr:nvSpPr>
      <xdr:spPr>
        <a:xfrm>
          <a:off x="1719580" y="9650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141605</xdr:rowOff>
    </xdr:from>
    <xdr:to>
      <xdr:col>6</xdr:col>
      <xdr:colOff>38100</xdr:colOff>
      <xdr:row>58</xdr:row>
      <xdr:rowOff>71755</xdr:rowOff>
    </xdr:to>
    <xdr:sp macro="" textlink="">
      <xdr:nvSpPr>
        <xdr:cNvPr id="146" name="楕円 145"/>
        <xdr:cNvSpPr/>
      </xdr:nvSpPr>
      <xdr:spPr>
        <a:xfrm>
          <a:off x="1079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88265</xdr:rowOff>
    </xdr:from>
    <xdr:ext cx="598170" cy="258445"/>
    <xdr:sp macro="" textlink="">
      <xdr:nvSpPr>
        <xdr:cNvPr id="147" name="テキスト ボックス 146"/>
        <xdr:cNvSpPr txBox="1"/>
      </xdr:nvSpPr>
      <xdr:spPr>
        <a:xfrm>
          <a:off x="830580" y="9689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9" name="テキスト ボックス 158"/>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3" name="テキスト ボックス 162"/>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64770</xdr:rowOff>
    </xdr:from>
    <xdr:to>
      <xdr:col>24</xdr:col>
      <xdr:colOff>62865</xdr:colOff>
      <xdr:row>79</xdr:row>
      <xdr:rowOff>35560</xdr:rowOff>
    </xdr:to>
    <xdr:cxnSp macro="">
      <xdr:nvCxnSpPr>
        <xdr:cNvPr id="171" name="直線コネクタ 170"/>
        <xdr:cNvCxnSpPr/>
      </xdr:nvCxnSpPr>
      <xdr:spPr>
        <a:xfrm flipV="1">
          <a:off x="4633595" y="1223772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39370</xdr:rowOff>
    </xdr:from>
    <xdr:ext cx="378460" cy="259080"/>
    <xdr:sp macro="" textlink="">
      <xdr:nvSpPr>
        <xdr:cNvPr id="172" name="維持補修費最小値テキスト"/>
        <xdr:cNvSpPr txBox="1"/>
      </xdr:nvSpPr>
      <xdr:spPr>
        <a:xfrm>
          <a:off x="4686300" y="13583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35560</xdr:rowOff>
    </xdr:from>
    <xdr:to>
      <xdr:col>24</xdr:col>
      <xdr:colOff>152400</xdr:colOff>
      <xdr:row>79</xdr:row>
      <xdr:rowOff>35560</xdr:rowOff>
    </xdr:to>
    <xdr:cxnSp macro="">
      <xdr:nvCxnSpPr>
        <xdr:cNvPr id="173" name="直線コネクタ 172"/>
        <xdr:cNvCxnSpPr/>
      </xdr:nvCxnSpPr>
      <xdr:spPr>
        <a:xfrm>
          <a:off x="4546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11430</xdr:rowOff>
    </xdr:from>
    <xdr:ext cx="598805" cy="259080"/>
    <xdr:sp macro="" textlink="">
      <xdr:nvSpPr>
        <xdr:cNvPr id="174" name="維持補修費最大値テキスト"/>
        <xdr:cNvSpPr txBox="1"/>
      </xdr:nvSpPr>
      <xdr:spPr>
        <a:xfrm>
          <a:off x="4686300" y="12012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106,391</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64770</xdr:rowOff>
    </xdr:from>
    <xdr:to>
      <xdr:col>24</xdr:col>
      <xdr:colOff>152400</xdr:colOff>
      <xdr:row>71</xdr:row>
      <xdr:rowOff>64770</xdr:rowOff>
    </xdr:to>
    <xdr:cxnSp macro="">
      <xdr:nvCxnSpPr>
        <xdr:cNvPr id="175" name="直線コネクタ 174"/>
        <xdr:cNvCxnSpPr/>
      </xdr:nvCxnSpPr>
      <xdr:spPr>
        <a:xfrm>
          <a:off x="4546600" y="1223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84455</xdr:rowOff>
    </xdr:from>
    <xdr:to>
      <xdr:col>24</xdr:col>
      <xdr:colOff>63500</xdr:colOff>
      <xdr:row>78</xdr:row>
      <xdr:rowOff>139700</xdr:rowOff>
    </xdr:to>
    <xdr:cxnSp macro="">
      <xdr:nvCxnSpPr>
        <xdr:cNvPr id="176" name="直線コネクタ 175"/>
        <xdr:cNvCxnSpPr/>
      </xdr:nvCxnSpPr>
      <xdr:spPr>
        <a:xfrm flipV="1">
          <a:off x="3797300" y="1345755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29210</xdr:rowOff>
    </xdr:from>
    <xdr:ext cx="534670" cy="258445"/>
    <xdr:sp macro="" textlink="">
      <xdr:nvSpPr>
        <xdr:cNvPr id="177" name="維持補修費平均値テキスト"/>
        <xdr:cNvSpPr txBox="1"/>
      </xdr:nvSpPr>
      <xdr:spPr>
        <a:xfrm>
          <a:off x="4686300" y="130594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xdr:rowOff>
    </xdr:from>
    <xdr:to>
      <xdr:col>24</xdr:col>
      <xdr:colOff>114300</xdr:colOff>
      <xdr:row>77</xdr:row>
      <xdr:rowOff>107950</xdr:rowOff>
    </xdr:to>
    <xdr:sp macro="" textlink="">
      <xdr:nvSpPr>
        <xdr:cNvPr id="178" name="フローチャート: 判断 177"/>
        <xdr:cNvSpPr/>
      </xdr:nvSpPr>
      <xdr:spPr>
        <a:xfrm>
          <a:off x="45847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75565</xdr:rowOff>
    </xdr:from>
    <xdr:to>
      <xdr:col>19</xdr:col>
      <xdr:colOff>177800</xdr:colOff>
      <xdr:row>78</xdr:row>
      <xdr:rowOff>139700</xdr:rowOff>
    </xdr:to>
    <xdr:cxnSp macro="">
      <xdr:nvCxnSpPr>
        <xdr:cNvPr id="179" name="直線コネクタ 178"/>
        <xdr:cNvCxnSpPr/>
      </xdr:nvCxnSpPr>
      <xdr:spPr>
        <a:xfrm>
          <a:off x="2908300" y="1344866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10795</xdr:rowOff>
    </xdr:from>
    <xdr:to>
      <xdr:col>20</xdr:col>
      <xdr:colOff>38100</xdr:colOff>
      <xdr:row>77</xdr:row>
      <xdr:rowOff>112395</xdr:rowOff>
    </xdr:to>
    <xdr:sp macro="" textlink="">
      <xdr:nvSpPr>
        <xdr:cNvPr id="180" name="フローチャート: 判断 179"/>
        <xdr:cNvSpPr/>
      </xdr:nvSpPr>
      <xdr:spPr>
        <a:xfrm>
          <a:off x="3746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128905</xdr:rowOff>
    </xdr:from>
    <xdr:ext cx="534035" cy="259080"/>
    <xdr:sp macro="" textlink="">
      <xdr:nvSpPr>
        <xdr:cNvPr id="181" name="テキスト ボックス 180"/>
        <xdr:cNvSpPr txBox="1"/>
      </xdr:nvSpPr>
      <xdr:spPr>
        <a:xfrm>
          <a:off x="3529965" y="12987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75565</xdr:rowOff>
    </xdr:from>
    <xdr:to>
      <xdr:col>15</xdr:col>
      <xdr:colOff>50800</xdr:colOff>
      <xdr:row>78</xdr:row>
      <xdr:rowOff>139065</xdr:rowOff>
    </xdr:to>
    <xdr:cxnSp macro="">
      <xdr:nvCxnSpPr>
        <xdr:cNvPr id="182" name="直線コネクタ 181"/>
        <xdr:cNvCxnSpPr/>
      </xdr:nvCxnSpPr>
      <xdr:spPr>
        <a:xfrm flipV="1">
          <a:off x="2019300" y="134486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161925</xdr:rowOff>
    </xdr:from>
    <xdr:to>
      <xdr:col>15</xdr:col>
      <xdr:colOff>101600</xdr:colOff>
      <xdr:row>77</xdr:row>
      <xdr:rowOff>92075</xdr:rowOff>
    </xdr:to>
    <xdr:sp macro="" textlink="">
      <xdr:nvSpPr>
        <xdr:cNvPr id="183" name="フローチャート: 判断 182"/>
        <xdr:cNvSpPr/>
      </xdr:nvSpPr>
      <xdr:spPr>
        <a:xfrm>
          <a:off x="2857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109220</xdr:rowOff>
    </xdr:from>
    <xdr:ext cx="534035" cy="258445"/>
    <xdr:sp macro="" textlink="">
      <xdr:nvSpPr>
        <xdr:cNvPr id="184" name="テキスト ボックス 183"/>
        <xdr:cNvSpPr txBox="1"/>
      </xdr:nvSpPr>
      <xdr:spPr>
        <a:xfrm>
          <a:off x="2640965" y="12967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139065</xdr:rowOff>
    </xdr:from>
    <xdr:to>
      <xdr:col>10</xdr:col>
      <xdr:colOff>114300</xdr:colOff>
      <xdr:row>78</xdr:row>
      <xdr:rowOff>154940</xdr:rowOff>
    </xdr:to>
    <xdr:cxnSp macro="">
      <xdr:nvCxnSpPr>
        <xdr:cNvPr id="185" name="直線コネクタ 184"/>
        <xdr:cNvCxnSpPr/>
      </xdr:nvCxnSpPr>
      <xdr:spPr>
        <a:xfrm flipV="1">
          <a:off x="1130300" y="135121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41275</xdr:rowOff>
    </xdr:from>
    <xdr:to>
      <xdr:col>10</xdr:col>
      <xdr:colOff>165100</xdr:colOff>
      <xdr:row>78</xdr:row>
      <xdr:rowOff>143510</xdr:rowOff>
    </xdr:to>
    <xdr:sp macro="" textlink="">
      <xdr:nvSpPr>
        <xdr:cNvPr id="186" name="フローチャート: 判断 185"/>
        <xdr:cNvSpPr/>
      </xdr:nvSpPr>
      <xdr:spPr>
        <a:xfrm>
          <a:off x="1968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159385</xdr:rowOff>
    </xdr:from>
    <xdr:ext cx="469265" cy="258445"/>
    <xdr:sp macro="" textlink="">
      <xdr:nvSpPr>
        <xdr:cNvPr id="187" name="テキスト ボックス 186"/>
        <xdr:cNvSpPr txBox="1"/>
      </xdr:nvSpPr>
      <xdr:spPr>
        <a:xfrm>
          <a:off x="1784350" y="13189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26035</xdr:rowOff>
    </xdr:from>
    <xdr:to>
      <xdr:col>6</xdr:col>
      <xdr:colOff>38100</xdr:colOff>
      <xdr:row>78</xdr:row>
      <xdr:rowOff>127635</xdr:rowOff>
    </xdr:to>
    <xdr:sp macro="" textlink="">
      <xdr:nvSpPr>
        <xdr:cNvPr id="188" name="フローチャート: 判断 187"/>
        <xdr:cNvSpPr/>
      </xdr:nvSpPr>
      <xdr:spPr>
        <a:xfrm>
          <a:off x="1079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144145</xdr:rowOff>
    </xdr:from>
    <xdr:ext cx="534035" cy="258445"/>
    <xdr:sp macro="" textlink="">
      <xdr:nvSpPr>
        <xdr:cNvPr id="189" name="テキスト ボックス 188"/>
        <xdr:cNvSpPr txBox="1"/>
      </xdr:nvSpPr>
      <xdr:spPr>
        <a:xfrm>
          <a:off x="862965" y="13174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33655</xdr:rowOff>
    </xdr:from>
    <xdr:to>
      <xdr:col>24</xdr:col>
      <xdr:colOff>114300</xdr:colOff>
      <xdr:row>78</xdr:row>
      <xdr:rowOff>135255</xdr:rowOff>
    </xdr:to>
    <xdr:sp macro="" textlink="">
      <xdr:nvSpPr>
        <xdr:cNvPr id="195" name="楕円 194"/>
        <xdr:cNvSpPr/>
      </xdr:nvSpPr>
      <xdr:spPr>
        <a:xfrm>
          <a:off x="45847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120650</xdr:rowOff>
    </xdr:from>
    <xdr:ext cx="534670" cy="258445"/>
    <xdr:sp macro="" textlink="">
      <xdr:nvSpPr>
        <xdr:cNvPr id="196" name="維持補修費該当値テキスト"/>
        <xdr:cNvSpPr txBox="1"/>
      </xdr:nvSpPr>
      <xdr:spPr>
        <a:xfrm>
          <a:off x="4686300" y="13322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88900</xdr:rowOff>
    </xdr:from>
    <xdr:to>
      <xdr:col>20</xdr:col>
      <xdr:colOff>38100</xdr:colOff>
      <xdr:row>79</xdr:row>
      <xdr:rowOff>19050</xdr:rowOff>
    </xdr:to>
    <xdr:sp macro="" textlink="">
      <xdr:nvSpPr>
        <xdr:cNvPr id="197" name="楕円 196"/>
        <xdr:cNvSpPr/>
      </xdr:nvSpPr>
      <xdr:spPr>
        <a:xfrm>
          <a:off x="3746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10160</xdr:rowOff>
    </xdr:from>
    <xdr:ext cx="469265" cy="259080"/>
    <xdr:sp macro="" textlink="">
      <xdr:nvSpPr>
        <xdr:cNvPr id="198" name="テキスト ボックス 197"/>
        <xdr:cNvSpPr txBox="1"/>
      </xdr:nvSpPr>
      <xdr:spPr>
        <a:xfrm>
          <a:off x="3562350" y="1355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24765</xdr:rowOff>
    </xdr:from>
    <xdr:to>
      <xdr:col>15</xdr:col>
      <xdr:colOff>101600</xdr:colOff>
      <xdr:row>78</xdr:row>
      <xdr:rowOff>126365</xdr:rowOff>
    </xdr:to>
    <xdr:sp macro="" textlink="">
      <xdr:nvSpPr>
        <xdr:cNvPr id="199" name="楕円 198"/>
        <xdr:cNvSpPr/>
      </xdr:nvSpPr>
      <xdr:spPr>
        <a:xfrm>
          <a:off x="2857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117475</xdr:rowOff>
    </xdr:from>
    <xdr:ext cx="534035" cy="259080"/>
    <xdr:sp macro="" textlink="">
      <xdr:nvSpPr>
        <xdr:cNvPr id="200" name="テキスト ボックス 199"/>
        <xdr:cNvSpPr txBox="1"/>
      </xdr:nvSpPr>
      <xdr:spPr>
        <a:xfrm>
          <a:off x="2640965" y="13490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88265</xdr:rowOff>
    </xdr:from>
    <xdr:to>
      <xdr:col>10</xdr:col>
      <xdr:colOff>165100</xdr:colOff>
      <xdr:row>79</xdr:row>
      <xdr:rowOff>18415</xdr:rowOff>
    </xdr:to>
    <xdr:sp macro="" textlink="">
      <xdr:nvSpPr>
        <xdr:cNvPr id="201" name="楕円 200"/>
        <xdr:cNvSpPr/>
      </xdr:nvSpPr>
      <xdr:spPr>
        <a:xfrm>
          <a:off x="1968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9525</xdr:rowOff>
    </xdr:from>
    <xdr:ext cx="469265" cy="258445"/>
    <xdr:sp macro="" textlink="">
      <xdr:nvSpPr>
        <xdr:cNvPr id="202" name="テキスト ボックス 201"/>
        <xdr:cNvSpPr txBox="1"/>
      </xdr:nvSpPr>
      <xdr:spPr>
        <a:xfrm>
          <a:off x="1784350" y="13554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103505</xdr:rowOff>
    </xdr:from>
    <xdr:to>
      <xdr:col>6</xdr:col>
      <xdr:colOff>38100</xdr:colOff>
      <xdr:row>79</xdr:row>
      <xdr:rowOff>33655</xdr:rowOff>
    </xdr:to>
    <xdr:sp macro="" textlink="">
      <xdr:nvSpPr>
        <xdr:cNvPr id="203" name="楕円 202"/>
        <xdr:cNvSpPr/>
      </xdr:nvSpPr>
      <xdr:spPr>
        <a:xfrm>
          <a:off x="1079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24765</xdr:rowOff>
    </xdr:from>
    <xdr:ext cx="469265" cy="259080"/>
    <xdr:sp macro="" textlink="">
      <xdr:nvSpPr>
        <xdr:cNvPr id="204" name="テキスト ボックス 203"/>
        <xdr:cNvSpPr txBox="1"/>
      </xdr:nvSpPr>
      <xdr:spPr>
        <a:xfrm>
          <a:off x="895350" y="13569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5" name="テキスト ボックス 214"/>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9" name="テキスト ボックス 218"/>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53340</xdr:rowOff>
    </xdr:from>
    <xdr:to>
      <xdr:col>24</xdr:col>
      <xdr:colOff>62865</xdr:colOff>
      <xdr:row>99</xdr:row>
      <xdr:rowOff>60960</xdr:rowOff>
    </xdr:to>
    <xdr:cxnSp macro="">
      <xdr:nvCxnSpPr>
        <xdr:cNvPr id="231" name="直線コネクタ 230"/>
        <xdr:cNvCxnSpPr/>
      </xdr:nvCxnSpPr>
      <xdr:spPr>
        <a:xfrm flipV="1">
          <a:off x="4633595" y="15483840"/>
          <a:ext cx="127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64770</xdr:rowOff>
    </xdr:from>
    <xdr:ext cx="534670" cy="258445"/>
    <xdr:sp macro="" textlink="">
      <xdr:nvSpPr>
        <xdr:cNvPr id="232" name="扶助費最小値テキスト"/>
        <xdr:cNvSpPr txBox="1"/>
      </xdr:nvSpPr>
      <xdr:spPr>
        <a:xfrm>
          <a:off x="4686300" y="17038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33,507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60960</xdr:rowOff>
    </xdr:from>
    <xdr:to>
      <xdr:col>24</xdr:col>
      <xdr:colOff>152400</xdr:colOff>
      <xdr:row>99</xdr:row>
      <xdr:rowOff>60960</xdr:rowOff>
    </xdr:to>
    <xdr:cxnSp macro="">
      <xdr:nvCxnSpPr>
        <xdr:cNvPr id="233" name="直線コネクタ 232"/>
        <xdr:cNvCxnSpPr/>
      </xdr:nvCxnSpPr>
      <xdr:spPr>
        <a:xfrm>
          <a:off x="4546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0</xdr:rowOff>
    </xdr:from>
    <xdr:ext cx="598805" cy="259080"/>
    <xdr:sp macro="" textlink="">
      <xdr:nvSpPr>
        <xdr:cNvPr id="234" name="扶助費最大値テキスト"/>
        <xdr:cNvSpPr txBox="1"/>
      </xdr:nvSpPr>
      <xdr:spPr>
        <a:xfrm>
          <a:off x="4686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175,913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53340</xdr:rowOff>
    </xdr:from>
    <xdr:to>
      <xdr:col>24</xdr:col>
      <xdr:colOff>152400</xdr:colOff>
      <xdr:row>90</xdr:row>
      <xdr:rowOff>53340</xdr:rowOff>
    </xdr:to>
    <xdr:cxnSp macro="">
      <xdr:nvCxnSpPr>
        <xdr:cNvPr id="235" name="直線コネクタ 234"/>
        <xdr:cNvCxnSpPr/>
      </xdr:nvCxnSpPr>
      <xdr:spPr>
        <a:xfrm>
          <a:off x="4546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148590</xdr:rowOff>
    </xdr:from>
    <xdr:to>
      <xdr:col>24</xdr:col>
      <xdr:colOff>63500</xdr:colOff>
      <xdr:row>94</xdr:row>
      <xdr:rowOff>89535</xdr:rowOff>
    </xdr:to>
    <xdr:cxnSp macro="">
      <xdr:nvCxnSpPr>
        <xdr:cNvPr id="236" name="直線コネクタ 235"/>
        <xdr:cNvCxnSpPr/>
      </xdr:nvCxnSpPr>
      <xdr:spPr>
        <a:xfrm flipV="1">
          <a:off x="3797300" y="1609344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6350</xdr:rowOff>
    </xdr:from>
    <xdr:ext cx="534670" cy="258445"/>
    <xdr:sp macro="" textlink="">
      <xdr:nvSpPr>
        <xdr:cNvPr id="237" name="扶助費平均値テキスト"/>
        <xdr:cNvSpPr txBox="1"/>
      </xdr:nvSpPr>
      <xdr:spPr>
        <a:xfrm>
          <a:off x="4686300" y="16465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27305</xdr:rowOff>
    </xdr:from>
    <xdr:to>
      <xdr:col>24</xdr:col>
      <xdr:colOff>114300</xdr:colOff>
      <xdr:row>96</xdr:row>
      <xdr:rowOff>128905</xdr:rowOff>
    </xdr:to>
    <xdr:sp macro="" textlink="">
      <xdr:nvSpPr>
        <xdr:cNvPr id="238" name="フローチャート: 判断 237"/>
        <xdr:cNvSpPr/>
      </xdr:nvSpPr>
      <xdr:spPr>
        <a:xfrm>
          <a:off x="45847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89535</xdr:rowOff>
    </xdr:from>
    <xdr:to>
      <xdr:col>19</xdr:col>
      <xdr:colOff>177800</xdr:colOff>
      <xdr:row>95</xdr:row>
      <xdr:rowOff>14605</xdr:rowOff>
    </xdr:to>
    <xdr:cxnSp macro="">
      <xdr:nvCxnSpPr>
        <xdr:cNvPr id="239" name="直線コネクタ 238"/>
        <xdr:cNvCxnSpPr/>
      </xdr:nvCxnSpPr>
      <xdr:spPr>
        <a:xfrm flipV="1">
          <a:off x="2908300" y="1620583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106680</xdr:rowOff>
    </xdr:from>
    <xdr:to>
      <xdr:col>20</xdr:col>
      <xdr:colOff>38100</xdr:colOff>
      <xdr:row>96</xdr:row>
      <xdr:rowOff>36830</xdr:rowOff>
    </xdr:to>
    <xdr:sp macro="" textlink="">
      <xdr:nvSpPr>
        <xdr:cNvPr id="240" name="フローチャート: 判断 239"/>
        <xdr:cNvSpPr/>
      </xdr:nvSpPr>
      <xdr:spPr>
        <a:xfrm>
          <a:off x="3746500" y="1639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27940</xdr:rowOff>
    </xdr:from>
    <xdr:ext cx="534035" cy="259080"/>
    <xdr:sp macro="" textlink="">
      <xdr:nvSpPr>
        <xdr:cNvPr id="241" name="テキスト ボックス 240"/>
        <xdr:cNvSpPr txBox="1"/>
      </xdr:nvSpPr>
      <xdr:spPr>
        <a:xfrm>
          <a:off x="3529965" y="16487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14605</xdr:rowOff>
    </xdr:from>
    <xdr:to>
      <xdr:col>15</xdr:col>
      <xdr:colOff>50800</xdr:colOff>
      <xdr:row>95</xdr:row>
      <xdr:rowOff>67945</xdr:rowOff>
    </xdr:to>
    <xdr:cxnSp macro="">
      <xdr:nvCxnSpPr>
        <xdr:cNvPr id="242" name="直線コネクタ 241"/>
        <xdr:cNvCxnSpPr/>
      </xdr:nvCxnSpPr>
      <xdr:spPr>
        <a:xfrm flipV="1">
          <a:off x="2019300" y="1630235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153035</xdr:rowOff>
    </xdr:from>
    <xdr:to>
      <xdr:col>15</xdr:col>
      <xdr:colOff>101600</xdr:colOff>
      <xdr:row>97</xdr:row>
      <xdr:rowOff>83185</xdr:rowOff>
    </xdr:to>
    <xdr:sp macro="" textlink="">
      <xdr:nvSpPr>
        <xdr:cNvPr id="243" name="フローチャート: 判断 242"/>
        <xdr:cNvSpPr/>
      </xdr:nvSpPr>
      <xdr:spPr>
        <a:xfrm>
          <a:off x="2857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74930</xdr:rowOff>
    </xdr:from>
    <xdr:ext cx="534035" cy="258445"/>
    <xdr:sp macro="" textlink="">
      <xdr:nvSpPr>
        <xdr:cNvPr id="244" name="テキスト ボックス 243"/>
        <xdr:cNvSpPr txBox="1"/>
      </xdr:nvSpPr>
      <xdr:spPr>
        <a:xfrm>
          <a:off x="2640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67945</xdr:rowOff>
    </xdr:from>
    <xdr:to>
      <xdr:col>10</xdr:col>
      <xdr:colOff>114300</xdr:colOff>
      <xdr:row>95</xdr:row>
      <xdr:rowOff>116205</xdr:rowOff>
    </xdr:to>
    <xdr:cxnSp macro="">
      <xdr:nvCxnSpPr>
        <xdr:cNvPr id="245" name="直線コネクタ 244"/>
        <xdr:cNvCxnSpPr/>
      </xdr:nvCxnSpPr>
      <xdr:spPr>
        <a:xfrm flipV="1">
          <a:off x="1130300" y="163556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69215</xdr:rowOff>
    </xdr:from>
    <xdr:to>
      <xdr:col>10</xdr:col>
      <xdr:colOff>165100</xdr:colOff>
      <xdr:row>97</xdr:row>
      <xdr:rowOff>170815</xdr:rowOff>
    </xdr:to>
    <xdr:sp macro="" textlink="">
      <xdr:nvSpPr>
        <xdr:cNvPr id="246" name="フローチャート: 判断 245"/>
        <xdr:cNvSpPr/>
      </xdr:nvSpPr>
      <xdr:spPr>
        <a:xfrm>
          <a:off x="19685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161925</xdr:rowOff>
    </xdr:from>
    <xdr:ext cx="534035" cy="259080"/>
    <xdr:sp macro="" textlink="">
      <xdr:nvSpPr>
        <xdr:cNvPr id="247" name="テキスト ボックス 246"/>
        <xdr:cNvSpPr txBox="1"/>
      </xdr:nvSpPr>
      <xdr:spPr>
        <a:xfrm>
          <a:off x="1751965" y="1679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77470</xdr:rowOff>
    </xdr:from>
    <xdr:to>
      <xdr:col>6</xdr:col>
      <xdr:colOff>38100</xdr:colOff>
      <xdr:row>98</xdr:row>
      <xdr:rowOff>7620</xdr:rowOff>
    </xdr:to>
    <xdr:sp macro="" textlink="">
      <xdr:nvSpPr>
        <xdr:cNvPr id="248" name="フローチャート: 判断 247"/>
        <xdr:cNvSpPr/>
      </xdr:nvSpPr>
      <xdr:spPr>
        <a:xfrm>
          <a:off x="1079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170180</xdr:rowOff>
    </xdr:from>
    <xdr:ext cx="534035" cy="259080"/>
    <xdr:sp macro="" textlink="">
      <xdr:nvSpPr>
        <xdr:cNvPr id="249" name="テキスト ボックス 248"/>
        <xdr:cNvSpPr txBox="1"/>
      </xdr:nvSpPr>
      <xdr:spPr>
        <a:xfrm>
          <a:off x="862965" y="16800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93</xdr:row>
      <xdr:rowOff>97790</xdr:rowOff>
    </xdr:from>
    <xdr:to>
      <xdr:col>24</xdr:col>
      <xdr:colOff>114300</xdr:colOff>
      <xdr:row>94</xdr:row>
      <xdr:rowOff>27940</xdr:rowOff>
    </xdr:to>
    <xdr:sp macro="" textlink="">
      <xdr:nvSpPr>
        <xdr:cNvPr id="255" name="楕円 254"/>
        <xdr:cNvSpPr/>
      </xdr:nvSpPr>
      <xdr:spPr>
        <a:xfrm>
          <a:off x="4584700" y="160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120650</xdr:rowOff>
    </xdr:from>
    <xdr:ext cx="598805" cy="258445"/>
    <xdr:sp macro="" textlink="">
      <xdr:nvSpPr>
        <xdr:cNvPr id="256" name="扶助費該当値テキスト"/>
        <xdr:cNvSpPr txBox="1"/>
      </xdr:nvSpPr>
      <xdr:spPr>
        <a:xfrm>
          <a:off x="4686300" y="158940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119,917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38735</xdr:rowOff>
    </xdr:from>
    <xdr:to>
      <xdr:col>20</xdr:col>
      <xdr:colOff>38100</xdr:colOff>
      <xdr:row>94</xdr:row>
      <xdr:rowOff>140335</xdr:rowOff>
    </xdr:to>
    <xdr:sp macro="" textlink="">
      <xdr:nvSpPr>
        <xdr:cNvPr id="257" name="楕円 256"/>
        <xdr:cNvSpPr/>
      </xdr:nvSpPr>
      <xdr:spPr>
        <a:xfrm>
          <a:off x="374650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156845</xdr:rowOff>
    </xdr:from>
    <xdr:ext cx="598170" cy="258445"/>
    <xdr:sp macro="" textlink="">
      <xdr:nvSpPr>
        <xdr:cNvPr id="258" name="テキスト ボックス 257"/>
        <xdr:cNvSpPr txBox="1"/>
      </xdr:nvSpPr>
      <xdr:spPr>
        <a:xfrm>
          <a:off x="3497580" y="15930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135255</xdr:rowOff>
    </xdr:from>
    <xdr:to>
      <xdr:col>15</xdr:col>
      <xdr:colOff>101600</xdr:colOff>
      <xdr:row>95</xdr:row>
      <xdr:rowOff>65405</xdr:rowOff>
    </xdr:to>
    <xdr:sp macro="" textlink="">
      <xdr:nvSpPr>
        <xdr:cNvPr id="259" name="楕円 258"/>
        <xdr:cNvSpPr/>
      </xdr:nvSpPr>
      <xdr:spPr>
        <a:xfrm>
          <a:off x="28575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81915</xdr:rowOff>
    </xdr:from>
    <xdr:ext cx="598170" cy="259080"/>
    <xdr:sp macro="" textlink="">
      <xdr:nvSpPr>
        <xdr:cNvPr id="260" name="テキスト ボックス 259"/>
        <xdr:cNvSpPr txBox="1"/>
      </xdr:nvSpPr>
      <xdr:spPr>
        <a:xfrm>
          <a:off x="2608580" y="160267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17780</xdr:rowOff>
    </xdr:from>
    <xdr:to>
      <xdr:col>10</xdr:col>
      <xdr:colOff>165100</xdr:colOff>
      <xdr:row>95</xdr:row>
      <xdr:rowOff>118745</xdr:rowOff>
    </xdr:to>
    <xdr:sp macro="" textlink="">
      <xdr:nvSpPr>
        <xdr:cNvPr id="261" name="楕円 260"/>
        <xdr:cNvSpPr/>
      </xdr:nvSpPr>
      <xdr:spPr>
        <a:xfrm>
          <a:off x="196850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135255</xdr:rowOff>
    </xdr:from>
    <xdr:ext cx="534035" cy="258445"/>
    <xdr:sp macro="" textlink="">
      <xdr:nvSpPr>
        <xdr:cNvPr id="262" name="テキスト ボックス 261"/>
        <xdr:cNvSpPr txBox="1"/>
      </xdr:nvSpPr>
      <xdr:spPr>
        <a:xfrm>
          <a:off x="1751965" y="16080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65405</xdr:rowOff>
    </xdr:from>
    <xdr:to>
      <xdr:col>6</xdr:col>
      <xdr:colOff>38100</xdr:colOff>
      <xdr:row>95</xdr:row>
      <xdr:rowOff>167005</xdr:rowOff>
    </xdr:to>
    <xdr:sp macro="" textlink="">
      <xdr:nvSpPr>
        <xdr:cNvPr id="263" name="楕円 262"/>
        <xdr:cNvSpPr/>
      </xdr:nvSpPr>
      <xdr:spPr>
        <a:xfrm>
          <a:off x="1079500" y="163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12065</xdr:rowOff>
    </xdr:from>
    <xdr:ext cx="534035" cy="259080"/>
    <xdr:sp macro="" textlink="">
      <xdr:nvSpPr>
        <xdr:cNvPr id="264" name="テキスト ボックス 263"/>
        <xdr:cNvSpPr txBox="1"/>
      </xdr:nvSpPr>
      <xdr:spPr>
        <a:xfrm>
          <a:off x="862965" y="16128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6" name="テキスト ボックス 275"/>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4995" cy="258445"/>
    <xdr:sp macro="" textlink="">
      <xdr:nvSpPr>
        <xdr:cNvPr id="278" name="テキスト ボックス 277"/>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995" cy="259080"/>
    <xdr:sp macro="" textlink="">
      <xdr:nvSpPr>
        <xdr:cNvPr id="280" name="テキスト ボックス 279"/>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995" cy="258445"/>
    <xdr:sp macro="" textlink="">
      <xdr:nvSpPr>
        <xdr:cNvPr id="282" name="テキスト ボックス 281"/>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31</xdr:row>
      <xdr:rowOff>22225</xdr:rowOff>
    </xdr:from>
    <xdr:ext cx="685165" cy="258445"/>
    <xdr:sp macro="" textlink="">
      <xdr:nvSpPr>
        <xdr:cNvPr id="284" name="テキスト ボックス 283"/>
        <xdr:cNvSpPr txBox="1"/>
      </xdr:nvSpPr>
      <xdr:spPr>
        <a:xfrm>
          <a:off x="5918200" y="5337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5165" cy="259080"/>
    <xdr:sp macro="" textlink="">
      <xdr:nvSpPr>
        <xdr:cNvPr id="286" name="テキスト ボックス 285"/>
        <xdr:cNvSpPr txBox="1"/>
      </xdr:nvSpPr>
      <xdr:spPr>
        <a:xfrm>
          <a:off x="5918200" y="5010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88" name="テキスト ボックス 287"/>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66040</xdr:rowOff>
    </xdr:from>
    <xdr:to>
      <xdr:col>54</xdr:col>
      <xdr:colOff>189865</xdr:colOff>
      <xdr:row>39</xdr:row>
      <xdr:rowOff>6350</xdr:rowOff>
    </xdr:to>
    <xdr:cxnSp macro="">
      <xdr:nvCxnSpPr>
        <xdr:cNvPr id="290" name="直線コネクタ 289"/>
        <xdr:cNvCxnSpPr/>
      </xdr:nvCxnSpPr>
      <xdr:spPr>
        <a:xfrm flipV="1">
          <a:off x="10475595" y="538099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9525</xdr:rowOff>
    </xdr:from>
    <xdr:ext cx="534670" cy="258445"/>
    <xdr:sp macro="" textlink="">
      <xdr:nvSpPr>
        <xdr:cNvPr id="291" name="補助費等最小値テキスト"/>
        <xdr:cNvSpPr txBox="1"/>
      </xdr:nvSpPr>
      <xdr:spPr>
        <a:xfrm>
          <a:off x="10528300" y="66960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85,337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6350</xdr:rowOff>
    </xdr:from>
    <xdr:to>
      <xdr:col>55</xdr:col>
      <xdr:colOff>88900</xdr:colOff>
      <xdr:row>39</xdr:row>
      <xdr:rowOff>6350</xdr:rowOff>
    </xdr:to>
    <xdr:cxnSp macro="">
      <xdr:nvCxnSpPr>
        <xdr:cNvPr id="292" name="直線コネクタ 291"/>
        <xdr:cNvCxnSpPr/>
      </xdr:nvCxnSpPr>
      <xdr:spPr>
        <a:xfrm>
          <a:off x="10388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12700</xdr:rowOff>
    </xdr:from>
    <xdr:ext cx="690245" cy="259080"/>
    <xdr:sp macro="" textlink="">
      <xdr:nvSpPr>
        <xdr:cNvPr id="293" name="補助費等最大値テキスト"/>
        <xdr:cNvSpPr txBox="1"/>
      </xdr:nvSpPr>
      <xdr:spPr>
        <a:xfrm>
          <a:off x="10528300" y="5156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1,290,437</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66040</xdr:rowOff>
    </xdr:from>
    <xdr:to>
      <xdr:col>55</xdr:col>
      <xdr:colOff>88900</xdr:colOff>
      <xdr:row>31</xdr:row>
      <xdr:rowOff>66040</xdr:rowOff>
    </xdr:to>
    <xdr:cxnSp macro="">
      <xdr:nvCxnSpPr>
        <xdr:cNvPr id="294" name="直線コネクタ 293"/>
        <xdr:cNvCxnSpPr/>
      </xdr:nvCxnSpPr>
      <xdr:spPr>
        <a:xfrm>
          <a:off x="10388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97790</xdr:rowOff>
    </xdr:from>
    <xdr:to>
      <xdr:col>55</xdr:col>
      <xdr:colOff>0</xdr:colOff>
      <xdr:row>38</xdr:row>
      <xdr:rowOff>103505</xdr:rowOff>
    </xdr:to>
    <xdr:cxnSp macro="">
      <xdr:nvCxnSpPr>
        <xdr:cNvPr id="295" name="直線コネクタ 294"/>
        <xdr:cNvCxnSpPr/>
      </xdr:nvCxnSpPr>
      <xdr:spPr>
        <a:xfrm>
          <a:off x="9639300" y="66128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34290</xdr:rowOff>
    </xdr:from>
    <xdr:ext cx="598805" cy="259080"/>
    <xdr:sp macro="" textlink="">
      <xdr:nvSpPr>
        <xdr:cNvPr id="296" name="補助費等平均値テキスト"/>
        <xdr:cNvSpPr txBox="1"/>
      </xdr:nvSpPr>
      <xdr:spPr>
        <a:xfrm>
          <a:off x="10528300" y="63779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11430</xdr:rowOff>
    </xdr:from>
    <xdr:to>
      <xdr:col>55</xdr:col>
      <xdr:colOff>50800</xdr:colOff>
      <xdr:row>38</xdr:row>
      <xdr:rowOff>113030</xdr:rowOff>
    </xdr:to>
    <xdr:sp macro="" textlink="">
      <xdr:nvSpPr>
        <xdr:cNvPr id="297" name="フローチャート: 判断 296"/>
        <xdr:cNvSpPr/>
      </xdr:nvSpPr>
      <xdr:spPr>
        <a:xfrm>
          <a:off x="104267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171450</xdr:rowOff>
    </xdr:from>
    <xdr:to>
      <xdr:col>50</xdr:col>
      <xdr:colOff>114300</xdr:colOff>
      <xdr:row>38</xdr:row>
      <xdr:rowOff>97790</xdr:rowOff>
    </xdr:to>
    <xdr:cxnSp macro="">
      <xdr:nvCxnSpPr>
        <xdr:cNvPr id="298" name="直線コネクタ 297"/>
        <xdr:cNvCxnSpPr/>
      </xdr:nvCxnSpPr>
      <xdr:spPr>
        <a:xfrm>
          <a:off x="8750300" y="65151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31750</xdr:rowOff>
    </xdr:from>
    <xdr:to>
      <xdr:col>50</xdr:col>
      <xdr:colOff>165100</xdr:colOff>
      <xdr:row>38</xdr:row>
      <xdr:rowOff>133350</xdr:rowOff>
    </xdr:to>
    <xdr:sp macro="" textlink="">
      <xdr:nvSpPr>
        <xdr:cNvPr id="299" name="フローチャート: 判断 298"/>
        <xdr:cNvSpPr/>
      </xdr:nvSpPr>
      <xdr:spPr>
        <a:xfrm>
          <a:off x="9588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149860</xdr:rowOff>
    </xdr:from>
    <xdr:ext cx="598170" cy="259080"/>
    <xdr:sp macro="" textlink="">
      <xdr:nvSpPr>
        <xdr:cNvPr id="300" name="テキスト ボックス 299"/>
        <xdr:cNvSpPr txBox="1"/>
      </xdr:nvSpPr>
      <xdr:spPr>
        <a:xfrm>
          <a:off x="9339580" y="6322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171450</xdr:rowOff>
    </xdr:from>
    <xdr:to>
      <xdr:col>45</xdr:col>
      <xdr:colOff>177800</xdr:colOff>
      <xdr:row>38</xdr:row>
      <xdr:rowOff>140970</xdr:rowOff>
    </xdr:to>
    <xdr:cxnSp macro="">
      <xdr:nvCxnSpPr>
        <xdr:cNvPr id="301" name="直線コネクタ 300"/>
        <xdr:cNvCxnSpPr/>
      </xdr:nvCxnSpPr>
      <xdr:spPr>
        <a:xfrm flipV="1">
          <a:off x="7861300" y="651510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78740</xdr:rowOff>
    </xdr:from>
    <xdr:to>
      <xdr:col>46</xdr:col>
      <xdr:colOff>38100</xdr:colOff>
      <xdr:row>38</xdr:row>
      <xdr:rowOff>8890</xdr:rowOff>
    </xdr:to>
    <xdr:sp macro="" textlink="">
      <xdr:nvSpPr>
        <xdr:cNvPr id="302" name="フローチャート: 判断 301"/>
        <xdr:cNvSpPr/>
      </xdr:nvSpPr>
      <xdr:spPr>
        <a:xfrm>
          <a:off x="869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25400</xdr:rowOff>
    </xdr:from>
    <xdr:ext cx="598170" cy="259080"/>
    <xdr:sp macro="" textlink="">
      <xdr:nvSpPr>
        <xdr:cNvPr id="303" name="テキスト ボックス 302"/>
        <xdr:cNvSpPr txBox="1"/>
      </xdr:nvSpPr>
      <xdr:spPr>
        <a:xfrm>
          <a:off x="8450580" y="6197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140970</xdr:rowOff>
    </xdr:from>
    <xdr:to>
      <xdr:col>41</xdr:col>
      <xdr:colOff>50800</xdr:colOff>
      <xdr:row>38</xdr:row>
      <xdr:rowOff>151130</xdr:rowOff>
    </xdr:to>
    <xdr:cxnSp macro="">
      <xdr:nvCxnSpPr>
        <xdr:cNvPr id="304" name="直線コネクタ 303"/>
        <xdr:cNvCxnSpPr/>
      </xdr:nvCxnSpPr>
      <xdr:spPr>
        <a:xfrm flipV="1">
          <a:off x="6972300" y="66560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109855</xdr:rowOff>
    </xdr:from>
    <xdr:to>
      <xdr:col>41</xdr:col>
      <xdr:colOff>101600</xdr:colOff>
      <xdr:row>39</xdr:row>
      <xdr:rowOff>40640</xdr:rowOff>
    </xdr:to>
    <xdr:sp macro="" textlink="">
      <xdr:nvSpPr>
        <xdr:cNvPr id="305" name="フローチャート: 判断 304"/>
        <xdr:cNvSpPr/>
      </xdr:nvSpPr>
      <xdr:spPr>
        <a:xfrm>
          <a:off x="7810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39</xdr:row>
      <xdr:rowOff>31750</xdr:rowOff>
    </xdr:from>
    <xdr:ext cx="598170" cy="258445"/>
    <xdr:sp macro="" textlink="">
      <xdr:nvSpPr>
        <xdr:cNvPr id="306" name="テキスト ボックス 305"/>
        <xdr:cNvSpPr txBox="1"/>
      </xdr:nvSpPr>
      <xdr:spPr>
        <a:xfrm>
          <a:off x="7561580" y="6718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113030</xdr:rowOff>
    </xdr:from>
    <xdr:to>
      <xdr:col>36</xdr:col>
      <xdr:colOff>165100</xdr:colOff>
      <xdr:row>39</xdr:row>
      <xdr:rowOff>43180</xdr:rowOff>
    </xdr:to>
    <xdr:sp macro="" textlink="">
      <xdr:nvSpPr>
        <xdr:cNvPr id="307" name="フローチャート: 判断 306"/>
        <xdr:cNvSpPr/>
      </xdr:nvSpPr>
      <xdr:spPr>
        <a:xfrm>
          <a:off x="6921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34290</xdr:rowOff>
    </xdr:from>
    <xdr:ext cx="534035" cy="259080"/>
    <xdr:sp macro="" textlink="">
      <xdr:nvSpPr>
        <xdr:cNvPr id="308" name="テキスト ボックス 307"/>
        <xdr:cNvSpPr txBox="1"/>
      </xdr:nvSpPr>
      <xdr:spPr>
        <a:xfrm>
          <a:off x="6704965" y="6720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52705</xdr:rowOff>
    </xdr:from>
    <xdr:to>
      <xdr:col>55</xdr:col>
      <xdr:colOff>50800</xdr:colOff>
      <xdr:row>38</xdr:row>
      <xdr:rowOff>154940</xdr:rowOff>
    </xdr:to>
    <xdr:sp macro="" textlink="">
      <xdr:nvSpPr>
        <xdr:cNvPr id="314" name="楕円 313"/>
        <xdr:cNvSpPr/>
      </xdr:nvSpPr>
      <xdr:spPr>
        <a:xfrm>
          <a:off x="104267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161290</xdr:rowOff>
    </xdr:from>
    <xdr:ext cx="598805" cy="259080"/>
    <xdr:sp macro="" textlink="">
      <xdr:nvSpPr>
        <xdr:cNvPr id="315" name="補助費等該当値テキスト"/>
        <xdr:cNvSpPr txBox="1"/>
      </xdr:nvSpPr>
      <xdr:spPr>
        <a:xfrm>
          <a:off x="10528300" y="650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153,206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46355</xdr:rowOff>
    </xdr:from>
    <xdr:to>
      <xdr:col>50</xdr:col>
      <xdr:colOff>165100</xdr:colOff>
      <xdr:row>38</xdr:row>
      <xdr:rowOff>147955</xdr:rowOff>
    </xdr:to>
    <xdr:sp macro="" textlink="">
      <xdr:nvSpPr>
        <xdr:cNvPr id="316" name="楕円 315"/>
        <xdr:cNvSpPr/>
      </xdr:nvSpPr>
      <xdr:spPr>
        <a:xfrm>
          <a:off x="9588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139065</xdr:rowOff>
    </xdr:from>
    <xdr:ext cx="598170" cy="259080"/>
    <xdr:sp macro="" textlink="">
      <xdr:nvSpPr>
        <xdr:cNvPr id="317" name="テキスト ボックス 316"/>
        <xdr:cNvSpPr txBox="1"/>
      </xdr:nvSpPr>
      <xdr:spPr>
        <a:xfrm>
          <a:off x="9339580" y="66541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120650</xdr:rowOff>
    </xdr:from>
    <xdr:to>
      <xdr:col>46</xdr:col>
      <xdr:colOff>38100</xdr:colOff>
      <xdr:row>38</xdr:row>
      <xdr:rowOff>50800</xdr:rowOff>
    </xdr:to>
    <xdr:sp macro="" textlink="">
      <xdr:nvSpPr>
        <xdr:cNvPr id="318" name="楕円 317"/>
        <xdr:cNvSpPr/>
      </xdr:nvSpPr>
      <xdr:spPr>
        <a:xfrm>
          <a:off x="8699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38</xdr:row>
      <xdr:rowOff>41910</xdr:rowOff>
    </xdr:from>
    <xdr:ext cx="598170" cy="258445"/>
    <xdr:sp macro="" textlink="">
      <xdr:nvSpPr>
        <xdr:cNvPr id="319" name="テキスト ボックス 318"/>
        <xdr:cNvSpPr txBox="1"/>
      </xdr:nvSpPr>
      <xdr:spPr>
        <a:xfrm>
          <a:off x="8450580" y="6557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90170</xdr:rowOff>
    </xdr:from>
    <xdr:to>
      <xdr:col>41</xdr:col>
      <xdr:colOff>101600</xdr:colOff>
      <xdr:row>39</xdr:row>
      <xdr:rowOff>20320</xdr:rowOff>
    </xdr:to>
    <xdr:sp macro="" textlink="">
      <xdr:nvSpPr>
        <xdr:cNvPr id="320" name="楕円 319"/>
        <xdr:cNvSpPr/>
      </xdr:nvSpPr>
      <xdr:spPr>
        <a:xfrm>
          <a:off x="7810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36830</xdr:rowOff>
    </xdr:from>
    <xdr:ext cx="598170" cy="259080"/>
    <xdr:sp macro="" textlink="">
      <xdr:nvSpPr>
        <xdr:cNvPr id="321" name="テキスト ボックス 320"/>
        <xdr:cNvSpPr txBox="1"/>
      </xdr:nvSpPr>
      <xdr:spPr>
        <a:xfrm>
          <a:off x="7561580" y="6380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100330</xdr:rowOff>
    </xdr:from>
    <xdr:to>
      <xdr:col>36</xdr:col>
      <xdr:colOff>165100</xdr:colOff>
      <xdr:row>39</xdr:row>
      <xdr:rowOff>30480</xdr:rowOff>
    </xdr:to>
    <xdr:sp macro="" textlink="">
      <xdr:nvSpPr>
        <xdr:cNvPr id="322" name="楕円 321"/>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46990</xdr:rowOff>
    </xdr:from>
    <xdr:ext cx="598170" cy="259080"/>
    <xdr:sp macro="" textlink="">
      <xdr:nvSpPr>
        <xdr:cNvPr id="323" name="テキスト ボックス 322"/>
        <xdr:cNvSpPr txBox="1"/>
      </xdr:nvSpPr>
      <xdr:spPr>
        <a:xfrm>
          <a:off x="6672580" y="6390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2" name="テキスト ボックス 33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5" name="テキスト ボックス 334"/>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7" name="テキスト ボックス 336"/>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9" name="テキスト ボックス 338"/>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41" name="テキスト ボックス 340"/>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22225</xdr:rowOff>
    </xdr:from>
    <xdr:ext cx="685165" cy="258445"/>
    <xdr:sp macro="" textlink="">
      <xdr:nvSpPr>
        <xdr:cNvPr id="343" name="テキスト ボックス 342"/>
        <xdr:cNvSpPr txBox="1"/>
      </xdr:nvSpPr>
      <xdr:spPr>
        <a:xfrm>
          <a:off x="5918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5165" cy="259080"/>
    <xdr:sp macro="" textlink="">
      <xdr:nvSpPr>
        <xdr:cNvPr id="345" name="テキスト ボックス 344"/>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7" name="テキスト ボックス 346"/>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36830</xdr:rowOff>
    </xdr:from>
    <xdr:to>
      <xdr:col>54</xdr:col>
      <xdr:colOff>189865</xdr:colOff>
      <xdr:row>59</xdr:row>
      <xdr:rowOff>59690</xdr:rowOff>
    </xdr:to>
    <xdr:cxnSp macro="">
      <xdr:nvCxnSpPr>
        <xdr:cNvPr id="349" name="直線コネクタ 348"/>
        <xdr:cNvCxnSpPr/>
      </xdr:nvCxnSpPr>
      <xdr:spPr>
        <a:xfrm flipV="1">
          <a:off x="10475595" y="8609330"/>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63500</xdr:rowOff>
    </xdr:from>
    <xdr:ext cx="534670" cy="258445"/>
    <xdr:sp macro="" textlink="">
      <xdr:nvSpPr>
        <xdr:cNvPr id="350" name="普通建設事業費最小値テキスト"/>
        <xdr:cNvSpPr txBox="1"/>
      </xdr:nvSpPr>
      <xdr:spPr>
        <a:xfrm>
          <a:off x="10528300" y="101790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35,809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59690</xdr:rowOff>
    </xdr:from>
    <xdr:to>
      <xdr:col>55</xdr:col>
      <xdr:colOff>88900</xdr:colOff>
      <xdr:row>59</xdr:row>
      <xdr:rowOff>59690</xdr:rowOff>
    </xdr:to>
    <xdr:cxnSp macro="">
      <xdr:nvCxnSpPr>
        <xdr:cNvPr id="351" name="直線コネクタ 350"/>
        <xdr:cNvCxnSpPr/>
      </xdr:nvCxnSpPr>
      <xdr:spPr>
        <a:xfrm>
          <a:off x="10388600" y="1017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154940</xdr:rowOff>
    </xdr:from>
    <xdr:ext cx="690245" cy="258445"/>
    <xdr:sp macro="" textlink="">
      <xdr:nvSpPr>
        <xdr:cNvPr id="352" name="普通建設事業費最大値テキスト"/>
        <xdr:cNvSpPr txBox="1"/>
      </xdr:nvSpPr>
      <xdr:spPr>
        <a:xfrm>
          <a:off x="10528300" y="838454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1,474,439</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36830</xdr:rowOff>
    </xdr:from>
    <xdr:to>
      <xdr:col>55</xdr:col>
      <xdr:colOff>88900</xdr:colOff>
      <xdr:row>50</xdr:row>
      <xdr:rowOff>36830</xdr:rowOff>
    </xdr:to>
    <xdr:cxnSp macro="">
      <xdr:nvCxnSpPr>
        <xdr:cNvPr id="353" name="直線コネクタ 352"/>
        <xdr:cNvCxnSpPr/>
      </xdr:nvCxnSpPr>
      <xdr:spPr>
        <a:xfrm>
          <a:off x="10388600" y="860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157480</xdr:rowOff>
    </xdr:from>
    <xdr:to>
      <xdr:col>55</xdr:col>
      <xdr:colOff>0</xdr:colOff>
      <xdr:row>58</xdr:row>
      <xdr:rowOff>34290</xdr:rowOff>
    </xdr:to>
    <xdr:cxnSp macro="">
      <xdr:nvCxnSpPr>
        <xdr:cNvPr id="354" name="直線コネクタ 353"/>
        <xdr:cNvCxnSpPr/>
      </xdr:nvCxnSpPr>
      <xdr:spPr>
        <a:xfrm>
          <a:off x="9639300" y="993013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111125</xdr:rowOff>
    </xdr:from>
    <xdr:ext cx="598805" cy="258445"/>
    <xdr:sp macro="" textlink="">
      <xdr:nvSpPr>
        <xdr:cNvPr id="355" name="普通建設事業費平均値テキスト"/>
        <xdr:cNvSpPr txBox="1"/>
      </xdr:nvSpPr>
      <xdr:spPr>
        <a:xfrm>
          <a:off x="10528300" y="97123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88265</xdr:rowOff>
    </xdr:from>
    <xdr:to>
      <xdr:col>55</xdr:col>
      <xdr:colOff>50800</xdr:colOff>
      <xdr:row>58</xdr:row>
      <xdr:rowOff>18415</xdr:rowOff>
    </xdr:to>
    <xdr:sp macro="" textlink="">
      <xdr:nvSpPr>
        <xdr:cNvPr id="356" name="フローチャート: 判断 355"/>
        <xdr:cNvSpPr/>
      </xdr:nvSpPr>
      <xdr:spPr>
        <a:xfrm>
          <a:off x="104267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156210</xdr:rowOff>
    </xdr:from>
    <xdr:to>
      <xdr:col>50</xdr:col>
      <xdr:colOff>114300</xdr:colOff>
      <xdr:row>57</xdr:row>
      <xdr:rowOff>157480</xdr:rowOff>
    </xdr:to>
    <xdr:cxnSp macro="">
      <xdr:nvCxnSpPr>
        <xdr:cNvPr id="357" name="直線コネクタ 356"/>
        <xdr:cNvCxnSpPr/>
      </xdr:nvCxnSpPr>
      <xdr:spPr>
        <a:xfrm>
          <a:off x="8750300" y="99288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31750</xdr:rowOff>
    </xdr:from>
    <xdr:to>
      <xdr:col>50</xdr:col>
      <xdr:colOff>165100</xdr:colOff>
      <xdr:row>57</xdr:row>
      <xdr:rowOff>133350</xdr:rowOff>
    </xdr:to>
    <xdr:sp macro="" textlink="">
      <xdr:nvSpPr>
        <xdr:cNvPr id="358" name="フローチャート: 判断 357"/>
        <xdr:cNvSpPr/>
      </xdr:nvSpPr>
      <xdr:spPr>
        <a:xfrm>
          <a:off x="9588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149860</xdr:rowOff>
    </xdr:from>
    <xdr:ext cx="598170" cy="259080"/>
    <xdr:sp macro="" textlink="">
      <xdr:nvSpPr>
        <xdr:cNvPr id="359" name="テキスト ボックス 358"/>
        <xdr:cNvSpPr txBox="1"/>
      </xdr:nvSpPr>
      <xdr:spPr>
        <a:xfrm>
          <a:off x="9339580" y="9579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156210</xdr:rowOff>
    </xdr:from>
    <xdr:to>
      <xdr:col>45</xdr:col>
      <xdr:colOff>177800</xdr:colOff>
      <xdr:row>58</xdr:row>
      <xdr:rowOff>52705</xdr:rowOff>
    </xdr:to>
    <xdr:cxnSp macro="">
      <xdr:nvCxnSpPr>
        <xdr:cNvPr id="360" name="直線コネクタ 359"/>
        <xdr:cNvCxnSpPr/>
      </xdr:nvCxnSpPr>
      <xdr:spPr>
        <a:xfrm flipV="1">
          <a:off x="7861300" y="992886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104140</xdr:rowOff>
    </xdr:from>
    <xdr:to>
      <xdr:col>46</xdr:col>
      <xdr:colOff>38100</xdr:colOff>
      <xdr:row>58</xdr:row>
      <xdr:rowOff>34290</xdr:rowOff>
    </xdr:to>
    <xdr:sp macro="" textlink="">
      <xdr:nvSpPr>
        <xdr:cNvPr id="361" name="フローチャート: 判断 360"/>
        <xdr:cNvSpPr/>
      </xdr:nvSpPr>
      <xdr:spPr>
        <a:xfrm>
          <a:off x="8699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50800</xdr:rowOff>
    </xdr:from>
    <xdr:ext cx="598170" cy="259080"/>
    <xdr:sp macro="" textlink="">
      <xdr:nvSpPr>
        <xdr:cNvPr id="362" name="テキスト ボックス 361"/>
        <xdr:cNvSpPr txBox="1"/>
      </xdr:nvSpPr>
      <xdr:spPr>
        <a:xfrm>
          <a:off x="8450580" y="9652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52705</xdr:rowOff>
    </xdr:from>
    <xdr:to>
      <xdr:col>41</xdr:col>
      <xdr:colOff>50800</xdr:colOff>
      <xdr:row>58</xdr:row>
      <xdr:rowOff>71120</xdr:rowOff>
    </xdr:to>
    <xdr:cxnSp macro="">
      <xdr:nvCxnSpPr>
        <xdr:cNvPr id="363" name="直線コネクタ 362"/>
        <xdr:cNvCxnSpPr/>
      </xdr:nvCxnSpPr>
      <xdr:spPr>
        <a:xfrm flipV="1">
          <a:off x="6972300" y="99968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81915</xdr:rowOff>
    </xdr:from>
    <xdr:to>
      <xdr:col>41</xdr:col>
      <xdr:colOff>101600</xdr:colOff>
      <xdr:row>59</xdr:row>
      <xdr:rowOff>12065</xdr:rowOff>
    </xdr:to>
    <xdr:sp macro="" textlink="">
      <xdr:nvSpPr>
        <xdr:cNvPr id="364" name="フローチャート: 判断 363"/>
        <xdr:cNvSpPr/>
      </xdr:nvSpPr>
      <xdr:spPr>
        <a:xfrm>
          <a:off x="7810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3175</xdr:rowOff>
    </xdr:from>
    <xdr:ext cx="598170" cy="259080"/>
    <xdr:sp macro="" textlink="">
      <xdr:nvSpPr>
        <xdr:cNvPr id="365" name="テキスト ボックス 364"/>
        <xdr:cNvSpPr txBox="1"/>
      </xdr:nvSpPr>
      <xdr:spPr>
        <a:xfrm>
          <a:off x="7561580" y="10118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94615</xdr:rowOff>
    </xdr:from>
    <xdr:to>
      <xdr:col>36</xdr:col>
      <xdr:colOff>165100</xdr:colOff>
      <xdr:row>59</xdr:row>
      <xdr:rowOff>24765</xdr:rowOff>
    </xdr:to>
    <xdr:sp macro="" textlink="">
      <xdr:nvSpPr>
        <xdr:cNvPr id="366" name="フローチャート: 判断 365"/>
        <xdr:cNvSpPr/>
      </xdr:nvSpPr>
      <xdr:spPr>
        <a:xfrm>
          <a:off x="6921500" y="1003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15875</xdr:rowOff>
    </xdr:from>
    <xdr:ext cx="598170" cy="259080"/>
    <xdr:sp macro="" textlink="">
      <xdr:nvSpPr>
        <xdr:cNvPr id="367" name="テキスト ボックス 366"/>
        <xdr:cNvSpPr txBox="1"/>
      </xdr:nvSpPr>
      <xdr:spPr>
        <a:xfrm>
          <a:off x="6672580" y="10131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154940</xdr:rowOff>
    </xdr:from>
    <xdr:to>
      <xdr:col>55</xdr:col>
      <xdr:colOff>50800</xdr:colOff>
      <xdr:row>58</xdr:row>
      <xdr:rowOff>85090</xdr:rowOff>
    </xdr:to>
    <xdr:sp macro="" textlink="">
      <xdr:nvSpPr>
        <xdr:cNvPr id="373" name="楕円 372"/>
        <xdr:cNvSpPr/>
      </xdr:nvSpPr>
      <xdr:spPr>
        <a:xfrm>
          <a:off x="10426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133350</xdr:rowOff>
    </xdr:from>
    <xdr:ext cx="598805" cy="258445"/>
    <xdr:sp macro="" textlink="">
      <xdr:nvSpPr>
        <xdr:cNvPr id="374" name="普通建設事業費該当値テキスト"/>
        <xdr:cNvSpPr txBox="1"/>
      </xdr:nvSpPr>
      <xdr:spPr>
        <a:xfrm>
          <a:off x="10528300" y="9906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217,077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106680</xdr:rowOff>
    </xdr:from>
    <xdr:to>
      <xdr:col>50</xdr:col>
      <xdr:colOff>165100</xdr:colOff>
      <xdr:row>58</xdr:row>
      <xdr:rowOff>36830</xdr:rowOff>
    </xdr:to>
    <xdr:sp macro="" textlink="">
      <xdr:nvSpPr>
        <xdr:cNvPr id="375" name="楕円 374"/>
        <xdr:cNvSpPr/>
      </xdr:nvSpPr>
      <xdr:spPr>
        <a:xfrm>
          <a:off x="9588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27940</xdr:rowOff>
    </xdr:from>
    <xdr:ext cx="598170" cy="259080"/>
    <xdr:sp macro="" textlink="">
      <xdr:nvSpPr>
        <xdr:cNvPr id="376" name="テキスト ボックス 375"/>
        <xdr:cNvSpPr txBox="1"/>
      </xdr:nvSpPr>
      <xdr:spPr>
        <a:xfrm>
          <a:off x="9339580" y="9972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105410</xdr:rowOff>
    </xdr:from>
    <xdr:to>
      <xdr:col>46</xdr:col>
      <xdr:colOff>38100</xdr:colOff>
      <xdr:row>58</xdr:row>
      <xdr:rowOff>35560</xdr:rowOff>
    </xdr:to>
    <xdr:sp macro="" textlink="">
      <xdr:nvSpPr>
        <xdr:cNvPr id="377" name="楕円 376"/>
        <xdr:cNvSpPr/>
      </xdr:nvSpPr>
      <xdr:spPr>
        <a:xfrm>
          <a:off x="8699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26670</xdr:rowOff>
    </xdr:from>
    <xdr:ext cx="598170" cy="259080"/>
    <xdr:sp macro="" textlink="">
      <xdr:nvSpPr>
        <xdr:cNvPr id="378" name="テキスト ボックス 377"/>
        <xdr:cNvSpPr txBox="1"/>
      </xdr:nvSpPr>
      <xdr:spPr>
        <a:xfrm>
          <a:off x="8450580" y="9970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1905</xdr:rowOff>
    </xdr:from>
    <xdr:to>
      <xdr:col>41</xdr:col>
      <xdr:colOff>101600</xdr:colOff>
      <xdr:row>58</xdr:row>
      <xdr:rowOff>103505</xdr:rowOff>
    </xdr:to>
    <xdr:sp macro="" textlink="">
      <xdr:nvSpPr>
        <xdr:cNvPr id="379" name="楕円 378"/>
        <xdr:cNvSpPr/>
      </xdr:nvSpPr>
      <xdr:spPr>
        <a:xfrm>
          <a:off x="7810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120650</xdr:rowOff>
    </xdr:from>
    <xdr:ext cx="598170" cy="258445"/>
    <xdr:sp macro="" textlink="">
      <xdr:nvSpPr>
        <xdr:cNvPr id="380" name="テキスト ボックス 379"/>
        <xdr:cNvSpPr txBox="1"/>
      </xdr:nvSpPr>
      <xdr:spPr>
        <a:xfrm>
          <a:off x="7561580" y="9721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20320</xdr:rowOff>
    </xdr:from>
    <xdr:to>
      <xdr:col>36</xdr:col>
      <xdr:colOff>165100</xdr:colOff>
      <xdr:row>58</xdr:row>
      <xdr:rowOff>121920</xdr:rowOff>
    </xdr:to>
    <xdr:sp macro="" textlink="">
      <xdr:nvSpPr>
        <xdr:cNvPr id="381" name="楕円 380"/>
        <xdr:cNvSpPr/>
      </xdr:nvSpPr>
      <xdr:spPr>
        <a:xfrm>
          <a:off x="6921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138430</xdr:rowOff>
    </xdr:from>
    <xdr:ext cx="598170" cy="259080"/>
    <xdr:sp macro="" textlink="">
      <xdr:nvSpPr>
        <xdr:cNvPr id="382" name="テキスト ボックス 381"/>
        <xdr:cNvSpPr txBox="1"/>
      </xdr:nvSpPr>
      <xdr:spPr>
        <a:xfrm>
          <a:off x="6672580" y="9739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1" name="テキスト ボックス 39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4" name="テキスト ボックス 393"/>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96" name="テキスト ボックス 395"/>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8" name="テキスト ボックス 397"/>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400" name="テキスト ボックス 399"/>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5165" cy="259080"/>
    <xdr:sp macro="" textlink="">
      <xdr:nvSpPr>
        <xdr:cNvPr id="402" name="テキスト ボックス 401"/>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404" name="テキスト ボックス 403"/>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144145</xdr:rowOff>
    </xdr:from>
    <xdr:to>
      <xdr:col>54</xdr:col>
      <xdr:colOff>189865</xdr:colOff>
      <xdr:row>79</xdr:row>
      <xdr:rowOff>44450</xdr:rowOff>
    </xdr:to>
    <xdr:cxnSp macro="">
      <xdr:nvCxnSpPr>
        <xdr:cNvPr id="406" name="直線コネクタ 405"/>
        <xdr:cNvCxnSpPr/>
      </xdr:nvCxnSpPr>
      <xdr:spPr>
        <a:xfrm flipV="1">
          <a:off x="10475595" y="1214564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7"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90805</xdr:rowOff>
    </xdr:from>
    <xdr:ext cx="690245" cy="258445"/>
    <xdr:sp macro="" textlink="">
      <xdr:nvSpPr>
        <xdr:cNvPr id="409" name="普通建設事業費 （ うち新規整備　）最大値テキスト"/>
        <xdr:cNvSpPr txBox="1"/>
      </xdr:nvSpPr>
      <xdr:spPr>
        <a:xfrm>
          <a:off x="10528300" y="119208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1,136,608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144145</xdr:rowOff>
    </xdr:from>
    <xdr:to>
      <xdr:col>55</xdr:col>
      <xdr:colOff>88900</xdr:colOff>
      <xdr:row>70</xdr:row>
      <xdr:rowOff>144145</xdr:rowOff>
    </xdr:to>
    <xdr:cxnSp macro="">
      <xdr:nvCxnSpPr>
        <xdr:cNvPr id="410" name="直線コネクタ 409"/>
        <xdr:cNvCxnSpPr/>
      </xdr:nvCxnSpPr>
      <xdr:spPr>
        <a:xfrm>
          <a:off x="10388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19685</xdr:rowOff>
    </xdr:from>
    <xdr:to>
      <xdr:col>55</xdr:col>
      <xdr:colOff>0</xdr:colOff>
      <xdr:row>79</xdr:row>
      <xdr:rowOff>29210</xdr:rowOff>
    </xdr:to>
    <xdr:cxnSp macro="">
      <xdr:nvCxnSpPr>
        <xdr:cNvPr id="411" name="直線コネクタ 410"/>
        <xdr:cNvCxnSpPr/>
      </xdr:nvCxnSpPr>
      <xdr:spPr>
        <a:xfrm>
          <a:off x="9639300" y="135642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48895</xdr:rowOff>
    </xdr:from>
    <xdr:ext cx="598805" cy="259080"/>
    <xdr:sp macro="" textlink="">
      <xdr:nvSpPr>
        <xdr:cNvPr id="412" name="普通建設事業費 （ うち新規整備　）平均値テキスト"/>
        <xdr:cNvSpPr txBox="1"/>
      </xdr:nvSpPr>
      <xdr:spPr>
        <a:xfrm>
          <a:off x="10528300" y="132505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26035</xdr:rowOff>
    </xdr:from>
    <xdr:to>
      <xdr:col>55</xdr:col>
      <xdr:colOff>50800</xdr:colOff>
      <xdr:row>78</xdr:row>
      <xdr:rowOff>127635</xdr:rowOff>
    </xdr:to>
    <xdr:sp macro="" textlink="">
      <xdr:nvSpPr>
        <xdr:cNvPr id="413" name="フローチャート: 判断 412"/>
        <xdr:cNvSpPr/>
      </xdr:nvSpPr>
      <xdr:spPr>
        <a:xfrm>
          <a:off x="104267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163195</xdr:rowOff>
    </xdr:from>
    <xdr:to>
      <xdr:col>50</xdr:col>
      <xdr:colOff>114300</xdr:colOff>
      <xdr:row>79</xdr:row>
      <xdr:rowOff>19685</xdr:rowOff>
    </xdr:to>
    <xdr:cxnSp macro="">
      <xdr:nvCxnSpPr>
        <xdr:cNvPr id="414" name="直線コネクタ 413"/>
        <xdr:cNvCxnSpPr/>
      </xdr:nvCxnSpPr>
      <xdr:spPr>
        <a:xfrm>
          <a:off x="8750300" y="135362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11430</xdr:rowOff>
    </xdr:from>
    <xdr:to>
      <xdr:col>50</xdr:col>
      <xdr:colOff>165100</xdr:colOff>
      <xdr:row>78</xdr:row>
      <xdr:rowOff>113030</xdr:rowOff>
    </xdr:to>
    <xdr:sp macro="" textlink="">
      <xdr:nvSpPr>
        <xdr:cNvPr id="415" name="フローチャート: 判断 414"/>
        <xdr:cNvSpPr/>
      </xdr:nvSpPr>
      <xdr:spPr>
        <a:xfrm>
          <a:off x="9588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129540</xdr:rowOff>
    </xdr:from>
    <xdr:ext cx="598170" cy="259080"/>
    <xdr:sp macro="" textlink="">
      <xdr:nvSpPr>
        <xdr:cNvPr id="416" name="テキスト ボックス 415"/>
        <xdr:cNvSpPr txBox="1"/>
      </xdr:nvSpPr>
      <xdr:spPr>
        <a:xfrm>
          <a:off x="9339580" y="13159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163195</xdr:rowOff>
    </xdr:from>
    <xdr:to>
      <xdr:col>45</xdr:col>
      <xdr:colOff>177800</xdr:colOff>
      <xdr:row>79</xdr:row>
      <xdr:rowOff>25400</xdr:rowOff>
    </xdr:to>
    <xdr:cxnSp macro="">
      <xdr:nvCxnSpPr>
        <xdr:cNvPr id="417" name="直線コネクタ 416"/>
        <xdr:cNvCxnSpPr/>
      </xdr:nvCxnSpPr>
      <xdr:spPr>
        <a:xfrm flipV="1">
          <a:off x="7861300" y="135362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68580</xdr:rowOff>
    </xdr:from>
    <xdr:to>
      <xdr:col>46</xdr:col>
      <xdr:colOff>38100</xdr:colOff>
      <xdr:row>78</xdr:row>
      <xdr:rowOff>170180</xdr:rowOff>
    </xdr:to>
    <xdr:sp macro="" textlink="">
      <xdr:nvSpPr>
        <xdr:cNvPr id="418" name="フローチャート: 判断 417"/>
        <xdr:cNvSpPr/>
      </xdr:nvSpPr>
      <xdr:spPr>
        <a:xfrm>
          <a:off x="869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15240</xdr:rowOff>
    </xdr:from>
    <xdr:ext cx="534035" cy="259080"/>
    <xdr:sp macro="" textlink="">
      <xdr:nvSpPr>
        <xdr:cNvPr id="419" name="テキスト ボックス 418"/>
        <xdr:cNvSpPr txBox="1"/>
      </xdr:nvSpPr>
      <xdr:spPr>
        <a:xfrm>
          <a:off x="8482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10795</xdr:rowOff>
    </xdr:from>
    <xdr:to>
      <xdr:col>41</xdr:col>
      <xdr:colOff>50800</xdr:colOff>
      <xdr:row>79</xdr:row>
      <xdr:rowOff>25400</xdr:rowOff>
    </xdr:to>
    <xdr:cxnSp macro="">
      <xdr:nvCxnSpPr>
        <xdr:cNvPr id="420" name="直線コネクタ 419"/>
        <xdr:cNvCxnSpPr/>
      </xdr:nvCxnSpPr>
      <xdr:spPr>
        <a:xfrm>
          <a:off x="6972300" y="135553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113665</xdr:rowOff>
    </xdr:from>
    <xdr:to>
      <xdr:col>41</xdr:col>
      <xdr:colOff>101600</xdr:colOff>
      <xdr:row>79</xdr:row>
      <xdr:rowOff>43815</xdr:rowOff>
    </xdr:to>
    <xdr:sp macro="" textlink="">
      <xdr:nvSpPr>
        <xdr:cNvPr id="421" name="フローチャート: 判断 420"/>
        <xdr:cNvSpPr/>
      </xdr:nvSpPr>
      <xdr:spPr>
        <a:xfrm>
          <a:off x="7810500" y="1348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60325</xdr:rowOff>
    </xdr:from>
    <xdr:ext cx="534035" cy="259080"/>
    <xdr:sp macro="" textlink="">
      <xdr:nvSpPr>
        <xdr:cNvPr id="422" name="テキスト ボックス 421"/>
        <xdr:cNvSpPr txBox="1"/>
      </xdr:nvSpPr>
      <xdr:spPr>
        <a:xfrm>
          <a:off x="7593965" y="13261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120650</xdr:rowOff>
    </xdr:from>
    <xdr:to>
      <xdr:col>36</xdr:col>
      <xdr:colOff>165100</xdr:colOff>
      <xdr:row>79</xdr:row>
      <xdr:rowOff>50800</xdr:rowOff>
    </xdr:to>
    <xdr:sp macro="" textlink="">
      <xdr:nvSpPr>
        <xdr:cNvPr id="423" name="フローチャート: 判断 422"/>
        <xdr:cNvSpPr/>
      </xdr:nvSpPr>
      <xdr:spPr>
        <a:xfrm>
          <a:off x="6921500" y="134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67310</xdr:rowOff>
    </xdr:from>
    <xdr:ext cx="534035" cy="259080"/>
    <xdr:sp macro="" textlink="">
      <xdr:nvSpPr>
        <xdr:cNvPr id="424" name="テキスト ボックス 423"/>
        <xdr:cNvSpPr txBox="1"/>
      </xdr:nvSpPr>
      <xdr:spPr>
        <a:xfrm>
          <a:off x="6704965" y="13268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149225</xdr:rowOff>
    </xdr:from>
    <xdr:to>
      <xdr:col>55</xdr:col>
      <xdr:colOff>50800</xdr:colOff>
      <xdr:row>79</xdr:row>
      <xdr:rowOff>79375</xdr:rowOff>
    </xdr:to>
    <xdr:sp macro="" textlink="">
      <xdr:nvSpPr>
        <xdr:cNvPr id="430" name="楕円 429"/>
        <xdr:cNvSpPr/>
      </xdr:nvSpPr>
      <xdr:spPr>
        <a:xfrm>
          <a:off x="104267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64135</xdr:rowOff>
    </xdr:from>
    <xdr:ext cx="534670" cy="258445"/>
    <xdr:sp macro="" textlink="">
      <xdr:nvSpPr>
        <xdr:cNvPr id="431" name="普通建設事業費 （ うち新規整備　）該当値テキスト"/>
        <xdr:cNvSpPr txBox="1"/>
      </xdr:nvSpPr>
      <xdr:spPr>
        <a:xfrm>
          <a:off x="10528300" y="13437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140335</xdr:rowOff>
    </xdr:from>
    <xdr:to>
      <xdr:col>50</xdr:col>
      <xdr:colOff>165100</xdr:colOff>
      <xdr:row>79</xdr:row>
      <xdr:rowOff>70485</xdr:rowOff>
    </xdr:to>
    <xdr:sp macro="" textlink="">
      <xdr:nvSpPr>
        <xdr:cNvPr id="432" name="楕円 431"/>
        <xdr:cNvSpPr/>
      </xdr:nvSpPr>
      <xdr:spPr>
        <a:xfrm>
          <a:off x="9588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61595</xdr:rowOff>
    </xdr:from>
    <xdr:ext cx="534035" cy="259080"/>
    <xdr:sp macro="" textlink="">
      <xdr:nvSpPr>
        <xdr:cNvPr id="433" name="テキスト ボックス 432"/>
        <xdr:cNvSpPr txBox="1"/>
      </xdr:nvSpPr>
      <xdr:spPr>
        <a:xfrm>
          <a:off x="9371965" y="13606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112395</xdr:rowOff>
    </xdr:from>
    <xdr:to>
      <xdr:col>46</xdr:col>
      <xdr:colOff>38100</xdr:colOff>
      <xdr:row>79</xdr:row>
      <xdr:rowOff>42545</xdr:rowOff>
    </xdr:to>
    <xdr:sp macro="" textlink="">
      <xdr:nvSpPr>
        <xdr:cNvPr id="434" name="楕円 433"/>
        <xdr:cNvSpPr/>
      </xdr:nvSpPr>
      <xdr:spPr>
        <a:xfrm>
          <a:off x="8699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33655</xdr:rowOff>
    </xdr:from>
    <xdr:ext cx="534035" cy="258445"/>
    <xdr:sp macro="" textlink="">
      <xdr:nvSpPr>
        <xdr:cNvPr id="435" name="テキスト ボックス 434"/>
        <xdr:cNvSpPr txBox="1"/>
      </xdr:nvSpPr>
      <xdr:spPr>
        <a:xfrm>
          <a:off x="8482965" y="13578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146050</xdr:rowOff>
    </xdr:from>
    <xdr:to>
      <xdr:col>41</xdr:col>
      <xdr:colOff>101600</xdr:colOff>
      <xdr:row>79</xdr:row>
      <xdr:rowOff>76200</xdr:rowOff>
    </xdr:to>
    <xdr:sp macro="" textlink="">
      <xdr:nvSpPr>
        <xdr:cNvPr id="436" name="楕円 435"/>
        <xdr:cNvSpPr/>
      </xdr:nvSpPr>
      <xdr:spPr>
        <a:xfrm>
          <a:off x="7810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67310</xdr:rowOff>
    </xdr:from>
    <xdr:ext cx="534035" cy="259080"/>
    <xdr:sp macro="" textlink="">
      <xdr:nvSpPr>
        <xdr:cNvPr id="437" name="テキスト ボックス 436"/>
        <xdr:cNvSpPr txBox="1"/>
      </xdr:nvSpPr>
      <xdr:spPr>
        <a:xfrm>
          <a:off x="7593965" y="13611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132080</xdr:rowOff>
    </xdr:from>
    <xdr:to>
      <xdr:col>36</xdr:col>
      <xdr:colOff>165100</xdr:colOff>
      <xdr:row>79</xdr:row>
      <xdr:rowOff>61595</xdr:rowOff>
    </xdr:to>
    <xdr:sp macro="" textlink="">
      <xdr:nvSpPr>
        <xdr:cNvPr id="438" name="楕円 437"/>
        <xdr:cNvSpPr/>
      </xdr:nvSpPr>
      <xdr:spPr>
        <a:xfrm>
          <a:off x="69215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53340</xdr:rowOff>
    </xdr:from>
    <xdr:ext cx="534035" cy="258445"/>
    <xdr:sp macro="" textlink="">
      <xdr:nvSpPr>
        <xdr:cNvPr id="439" name="テキスト ボックス 438"/>
        <xdr:cNvSpPr txBox="1"/>
      </xdr:nvSpPr>
      <xdr:spPr>
        <a:xfrm>
          <a:off x="6704965" y="13597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8" name="テキスト ボックス 447"/>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51" name="テキスト ボックス 450"/>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53" name="テキスト ボックス 452"/>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55" name="テキスト ボックス 454"/>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7" name="テキスト ボックス 456"/>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9" name="テキスト ボックス 458"/>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61" name="テキスト ボックス 46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105410</xdr:rowOff>
    </xdr:from>
    <xdr:to>
      <xdr:col>54</xdr:col>
      <xdr:colOff>189865</xdr:colOff>
      <xdr:row>99</xdr:row>
      <xdr:rowOff>38735</xdr:rowOff>
    </xdr:to>
    <xdr:cxnSp macro="">
      <xdr:nvCxnSpPr>
        <xdr:cNvPr id="463" name="直線コネクタ 462"/>
        <xdr:cNvCxnSpPr/>
      </xdr:nvCxnSpPr>
      <xdr:spPr>
        <a:xfrm flipV="1">
          <a:off x="10475595" y="15535910"/>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42545</xdr:rowOff>
    </xdr:from>
    <xdr:ext cx="469900" cy="258445"/>
    <xdr:sp macro="" textlink="">
      <xdr:nvSpPr>
        <xdr:cNvPr id="464" name="普通建設事業費 （ うち更新整備　）最小値テキスト"/>
        <xdr:cNvSpPr txBox="1"/>
      </xdr:nvSpPr>
      <xdr:spPr>
        <a:xfrm>
          <a:off x="10528300" y="17016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38735</xdr:rowOff>
    </xdr:from>
    <xdr:to>
      <xdr:col>55</xdr:col>
      <xdr:colOff>88900</xdr:colOff>
      <xdr:row>99</xdr:row>
      <xdr:rowOff>38735</xdr:rowOff>
    </xdr:to>
    <xdr:cxnSp macro="">
      <xdr:nvCxnSpPr>
        <xdr:cNvPr id="465" name="直線コネクタ 464"/>
        <xdr:cNvCxnSpPr/>
      </xdr:nvCxnSpPr>
      <xdr:spPr>
        <a:xfrm>
          <a:off x="10388600" y="1701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52070</xdr:rowOff>
    </xdr:from>
    <xdr:ext cx="598805" cy="258445"/>
    <xdr:sp macro="" textlink="">
      <xdr:nvSpPr>
        <xdr:cNvPr id="466" name="普通建設事業費 （ うち更新整備　）最大値テキスト"/>
        <xdr:cNvSpPr txBox="1"/>
      </xdr:nvSpPr>
      <xdr:spPr>
        <a:xfrm>
          <a:off x="10528300" y="15311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388,924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105410</xdr:rowOff>
    </xdr:from>
    <xdr:to>
      <xdr:col>55</xdr:col>
      <xdr:colOff>88900</xdr:colOff>
      <xdr:row>90</xdr:row>
      <xdr:rowOff>105410</xdr:rowOff>
    </xdr:to>
    <xdr:cxnSp macro="">
      <xdr:nvCxnSpPr>
        <xdr:cNvPr id="467" name="直線コネクタ 466"/>
        <xdr:cNvCxnSpPr/>
      </xdr:nvCxnSpPr>
      <xdr:spPr>
        <a:xfrm>
          <a:off x="10388600" y="1553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99695</xdr:rowOff>
    </xdr:from>
    <xdr:to>
      <xdr:col>55</xdr:col>
      <xdr:colOff>0</xdr:colOff>
      <xdr:row>95</xdr:row>
      <xdr:rowOff>60325</xdr:rowOff>
    </xdr:to>
    <xdr:cxnSp macro="">
      <xdr:nvCxnSpPr>
        <xdr:cNvPr id="468" name="直線コネクタ 467"/>
        <xdr:cNvCxnSpPr/>
      </xdr:nvCxnSpPr>
      <xdr:spPr>
        <a:xfrm>
          <a:off x="9639300" y="16215995"/>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165100</xdr:rowOff>
    </xdr:from>
    <xdr:ext cx="598805" cy="259080"/>
    <xdr:sp macro="" textlink="">
      <xdr:nvSpPr>
        <xdr:cNvPr id="469" name="普通建設事業費 （ うち更新整備　）平均値テキスト"/>
        <xdr:cNvSpPr txBox="1"/>
      </xdr:nvSpPr>
      <xdr:spPr>
        <a:xfrm>
          <a:off x="10528300" y="16452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15240</xdr:rowOff>
    </xdr:from>
    <xdr:to>
      <xdr:col>55</xdr:col>
      <xdr:colOff>50800</xdr:colOff>
      <xdr:row>96</xdr:row>
      <xdr:rowOff>116840</xdr:rowOff>
    </xdr:to>
    <xdr:sp macro="" textlink="">
      <xdr:nvSpPr>
        <xdr:cNvPr id="470" name="フローチャート: 判断 469"/>
        <xdr:cNvSpPr/>
      </xdr:nvSpPr>
      <xdr:spPr>
        <a:xfrm>
          <a:off x="104267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99695</xdr:rowOff>
    </xdr:from>
    <xdr:to>
      <xdr:col>50</xdr:col>
      <xdr:colOff>114300</xdr:colOff>
      <xdr:row>95</xdr:row>
      <xdr:rowOff>52705</xdr:rowOff>
    </xdr:to>
    <xdr:cxnSp macro="">
      <xdr:nvCxnSpPr>
        <xdr:cNvPr id="471" name="直線コネクタ 470"/>
        <xdr:cNvCxnSpPr/>
      </xdr:nvCxnSpPr>
      <xdr:spPr>
        <a:xfrm flipV="1">
          <a:off x="8750300" y="1621599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128905</xdr:rowOff>
    </xdr:from>
    <xdr:to>
      <xdr:col>50</xdr:col>
      <xdr:colOff>165100</xdr:colOff>
      <xdr:row>95</xdr:row>
      <xdr:rowOff>59055</xdr:rowOff>
    </xdr:to>
    <xdr:sp macro="" textlink="">
      <xdr:nvSpPr>
        <xdr:cNvPr id="472" name="フローチャート: 判断 471"/>
        <xdr:cNvSpPr/>
      </xdr:nvSpPr>
      <xdr:spPr>
        <a:xfrm>
          <a:off x="958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50165</xdr:rowOff>
    </xdr:from>
    <xdr:ext cx="598170" cy="259080"/>
    <xdr:sp macro="" textlink="">
      <xdr:nvSpPr>
        <xdr:cNvPr id="473" name="テキスト ボックス 472"/>
        <xdr:cNvSpPr txBox="1"/>
      </xdr:nvSpPr>
      <xdr:spPr>
        <a:xfrm>
          <a:off x="9339580" y="16337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52705</xdr:rowOff>
    </xdr:from>
    <xdr:to>
      <xdr:col>45</xdr:col>
      <xdr:colOff>177800</xdr:colOff>
      <xdr:row>96</xdr:row>
      <xdr:rowOff>8890</xdr:rowOff>
    </xdr:to>
    <xdr:cxnSp macro="">
      <xdr:nvCxnSpPr>
        <xdr:cNvPr id="474" name="直線コネクタ 473"/>
        <xdr:cNvCxnSpPr/>
      </xdr:nvCxnSpPr>
      <xdr:spPr>
        <a:xfrm flipV="1">
          <a:off x="7861300" y="1634045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73025</xdr:rowOff>
    </xdr:from>
    <xdr:to>
      <xdr:col>46</xdr:col>
      <xdr:colOff>38100</xdr:colOff>
      <xdr:row>96</xdr:row>
      <xdr:rowOff>3175</xdr:rowOff>
    </xdr:to>
    <xdr:sp macro="" textlink="">
      <xdr:nvSpPr>
        <xdr:cNvPr id="475" name="フローチャート: 判断 474"/>
        <xdr:cNvSpPr/>
      </xdr:nvSpPr>
      <xdr:spPr>
        <a:xfrm>
          <a:off x="86995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166370</xdr:rowOff>
    </xdr:from>
    <xdr:ext cx="598170" cy="258445"/>
    <xdr:sp macro="" textlink="">
      <xdr:nvSpPr>
        <xdr:cNvPr id="476" name="テキスト ボックス 475"/>
        <xdr:cNvSpPr txBox="1"/>
      </xdr:nvSpPr>
      <xdr:spPr>
        <a:xfrm>
          <a:off x="8450580" y="16454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8890</xdr:rowOff>
    </xdr:from>
    <xdr:to>
      <xdr:col>41</xdr:col>
      <xdr:colOff>50800</xdr:colOff>
      <xdr:row>97</xdr:row>
      <xdr:rowOff>52070</xdr:rowOff>
    </xdr:to>
    <xdr:cxnSp macro="">
      <xdr:nvCxnSpPr>
        <xdr:cNvPr id="477" name="直線コネクタ 476"/>
        <xdr:cNvCxnSpPr/>
      </xdr:nvCxnSpPr>
      <xdr:spPr>
        <a:xfrm flipV="1">
          <a:off x="6972300" y="1646809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65405</xdr:rowOff>
    </xdr:from>
    <xdr:to>
      <xdr:col>41</xdr:col>
      <xdr:colOff>101600</xdr:colOff>
      <xdr:row>97</xdr:row>
      <xdr:rowOff>167005</xdr:rowOff>
    </xdr:to>
    <xdr:sp macro="" textlink="">
      <xdr:nvSpPr>
        <xdr:cNvPr id="478" name="フローチャート: 判断 477"/>
        <xdr:cNvSpPr/>
      </xdr:nvSpPr>
      <xdr:spPr>
        <a:xfrm>
          <a:off x="7810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158115</xdr:rowOff>
    </xdr:from>
    <xdr:ext cx="534035" cy="258445"/>
    <xdr:sp macro="" textlink="">
      <xdr:nvSpPr>
        <xdr:cNvPr id="479" name="テキスト ボックス 478"/>
        <xdr:cNvSpPr txBox="1"/>
      </xdr:nvSpPr>
      <xdr:spPr>
        <a:xfrm>
          <a:off x="7593965" y="16788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92710</xdr:rowOff>
    </xdr:from>
    <xdr:to>
      <xdr:col>36</xdr:col>
      <xdr:colOff>165100</xdr:colOff>
      <xdr:row>98</xdr:row>
      <xdr:rowOff>22860</xdr:rowOff>
    </xdr:to>
    <xdr:sp macro="" textlink="">
      <xdr:nvSpPr>
        <xdr:cNvPr id="480" name="フローチャート: 判断 479"/>
        <xdr:cNvSpPr/>
      </xdr:nvSpPr>
      <xdr:spPr>
        <a:xfrm>
          <a:off x="6921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13970</xdr:rowOff>
    </xdr:from>
    <xdr:ext cx="534035" cy="259080"/>
    <xdr:sp macro="" textlink="">
      <xdr:nvSpPr>
        <xdr:cNvPr id="481" name="テキスト ボックス 480"/>
        <xdr:cNvSpPr txBox="1"/>
      </xdr:nvSpPr>
      <xdr:spPr>
        <a:xfrm>
          <a:off x="6704965" y="16816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9525</xdr:rowOff>
    </xdr:from>
    <xdr:to>
      <xdr:col>55</xdr:col>
      <xdr:colOff>50800</xdr:colOff>
      <xdr:row>95</xdr:row>
      <xdr:rowOff>111125</xdr:rowOff>
    </xdr:to>
    <xdr:sp macro="" textlink="">
      <xdr:nvSpPr>
        <xdr:cNvPr id="487" name="楕円 486"/>
        <xdr:cNvSpPr/>
      </xdr:nvSpPr>
      <xdr:spPr>
        <a:xfrm>
          <a:off x="1042670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32385</xdr:rowOff>
    </xdr:from>
    <xdr:ext cx="598805" cy="258445"/>
    <xdr:sp macro="" textlink="">
      <xdr:nvSpPr>
        <xdr:cNvPr id="488" name="普通建設事業費 （ うち更新整備　）該当値テキスト"/>
        <xdr:cNvSpPr txBox="1"/>
      </xdr:nvSpPr>
      <xdr:spPr>
        <a:xfrm>
          <a:off x="10528300" y="16148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48895</xdr:rowOff>
    </xdr:from>
    <xdr:to>
      <xdr:col>50</xdr:col>
      <xdr:colOff>165100</xdr:colOff>
      <xdr:row>94</xdr:row>
      <xdr:rowOff>150495</xdr:rowOff>
    </xdr:to>
    <xdr:sp macro="" textlink="">
      <xdr:nvSpPr>
        <xdr:cNvPr id="489" name="楕円 488"/>
        <xdr:cNvSpPr/>
      </xdr:nvSpPr>
      <xdr:spPr>
        <a:xfrm>
          <a:off x="9588500" y="161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92</xdr:row>
      <xdr:rowOff>167005</xdr:rowOff>
    </xdr:from>
    <xdr:ext cx="598170" cy="258445"/>
    <xdr:sp macro="" textlink="">
      <xdr:nvSpPr>
        <xdr:cNvPr id="490" name="テキスト ボックス 489"/>
        <xdr:cNvSpPr txBox="1"/>
      </xdr:nvSpPr>
      <xdr:spPr>
        <a:xfrm>
          <a:off x="9339580" y="15940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1905</xdr:rowOff>
    </xdr:from>
    <xdr:to>
      <xdr:col>46</xdr:col>
      <xdr:colOff>38100</xdr:colOff>
      <xdr:row>95</xdr:row>
      <xdr:rowOff>103505</xdr:rowOff>
    </xdr:to>
    <xdr:sp macro="" textlink="">
      <xdr:nvSpPr>
        <xdr:cNvPr id="491" name="楕円 490"/>
        <xdr:cNvSpPr/>
      </xdr:nvSpPr>
      <xdr:spPr>
        <a:xfrm>
          <a:off x="8699500" y="162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93</xdr:row>
      <xdr:rowOff>120650</xdr:rowOff>
    </xdr:from>
    <xdr:ext cx="598170" cy="258445"/>
    <xdr:sp macro="" textlink="">
      <xdr:nvSpPr>
        <xdr:cNvPr id="492" name="テキスト ボックス 491"/>
        <xdr:cNvSpPr txBox="1"/>
      </xdr:nvSpPr>
      <xdr:spPr>
        <a:xfrm>
          <a:off x="8450580" y="16065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129540</xdr:rowOff>
    </xdr:from>
    <xdr:to>
      <xdr:col>41</xdr:col>
      <xdr:colOff>101600</xdr:colOff>
      <xdr:row>96</xdr:row>
      <xdr:rowOff>59690</xdr:rowOff>
    </xdr:to>
    <xdr:sp macro="" textlink="">
      <xdr:nvSpPr>
        <xdr:cNvPr id="493" name="楕円 492"/>
        <xdr:cNvSpPr/>
      </xdr:nvSpPr>
      <xdr:spPr>
        <a:xfrm>
          <a:off x="781050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76200</xdr:rowOff>
    </xdr:from>
    <xdr:ext cx="598170" cy="258445"/>
    <xdr:sp macro="" textlink="">
      <xdr:nvSpPr>
        <xdr:cNvPr id="494" name="テキスト ボックス 493"/>
        <xdr:cNvSpPr txBox="1"/>
      </xdr:nvSpPr>
      <xdr:spPr>
        <a:xfrm>
          <a:off x="7561580" y="16192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635</xdr:rowOff>
    </xdr:from>
    <xdr:to>
      <xdr:col>36</xdr:col>
      <xdr:colOff>165100</xdr:colOff>
      <xdr:row>97</xdr:row>
      <xdr:rowOff>102235</xdr:rowOff>
    </xdr:to>
    <xdr:sp macro="" textlink="">
      <xdr:nvSpPr>
        <xdr:cNvPr id="495" name="楕円 494"/>
        <xdr:cNvSpPr/>
      </xdr:nvSpPr>
      <xdr:spPr>
        <a:xfrm>
          <a:off x="6921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118745</xdr:rowOff>
    </xdr:from>
    <xdr:ext cx="534035" cy="259080"/>
    <xdr:sp macro="" textlink="">
      <xdr:nvSpPr>
        <xdr:cNvPr id="496" name="テキスト ボックス 495"/>
        <xdr:cNvSpPr txBox="1"/>
      </xdr:nvSpPr>
      <xdr:spPr>
        <a:xfrm>
          <a:off x="670496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5" name="テキスト ボックス 50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8" name="テキスト ボックス 507"/>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10" name="テキスト ボックス 509"/>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12" name="テキスト ボックス 511"/>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14" name="テキスト ボックス 513"/>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6" name="テキスト ボックス 515"/>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8" name="テキスト ボックス 51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16510</xdr:rowOff>
    </xdr:from>
    <xdr:to>
      <xdr:col>85</xdr:col>
      <xdr:colOff>126365</xdr:colOff>
      <xdr:row>39</xdr:row>
      <xdr:rowOff>44450</xdr:rowOff>
    </xdr:to>
    <xdr:cxnSp macro="">
      <xdr:nvCxnSpPr>
        <xdr:cNvPr id="520" name="直線コネクタ 519"/>
        <xdr:cNvCxnSpPr/>
      </xdr:nvCxnSpPr>
      <xdr:spPr>
        <a:xfrm flipV="1">
          <a:off x="16317595" y="5160010"/>
          <a:ext cx="127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21"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134620</xdr:rowOff>
    </xdr:from>
    <xdr:ext cx="598805" cy="258445"/>
    <xdr:sp macro="" textlink="">
      <xdr:nvSpPr>
        <xdr:cNvPr id="523" name="災害復旧事業費最大値テキスト"/>
        <xdr:cNvSpPr txBox="1"/>
      </xdr:nvSpPr>
      <xdr:spPr>
        <a:xfrm>
          <a:off x="16370300" y="4935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412,282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16510</xdr:rowOff>
    </xdr:from>
    <xdr:to>
      <xdr:col>86</xdr:col>
      <xdr:colOff>25400</xdr:colOff>
      <xdr:row>30</xdr:row>
      <xdr:rowOff>16510</xdr:rowOff>
    </xdr:to>
    <xdr:cxnSp macro="">
      <xdr:nvCxnSpPr>
        <xdr:cNvPr id="524" name="直線コネクタ 523"/>
        <xdr:cNvCxnSpPr/>
      </xdr:nvCxnSpPr>
      <xdr:spPr>
        <a:xfrm>
          <a:off x="16230600" y="516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64770</xdr:rowOff>
    </xdr:from>
    <xdr:to>
      <xdr:col>85</xdr:col>
      <xdr:colOff>127000</xdr:colOff>
      <xdr:row>39</xdr:row>
      <xdr:rowOff>8255</xdr:rowOff>
    </xdr:to>
    <xdr:cxnSp macro="">
      <xdr:nvCxnSpPr>
        <xdr:cNvPr id="525" name="直線コネクタ 524"/>
        <xdr:cNvCxnSpPr/>
      </xdr:nvCxnSpPr>
      <xdr:spPr>
        <a:xfrm flipV="1">
          <a:off x="15481300" y="6579870"/>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18415</xdr:rowOff>
    </xdr:from>
    <xdr:ext cx="534670" cy="258445"/>
    <xdr:sp macro="" textlink="">
      <xdr:nvSpPr>
        <xdr:cNvPr id="526" name="災害復旧事業費平均値テキスト"/>
        <xdr:cNvSpPr txBox="1"/>
      </xdr:nvSpPr>
      <xdr:spPr>
        <a:xfrm>
          <a:off x="16370300" y="65335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40640</xdr:rowOff>
    </xdr:from>
    <xdr:to>
      <xdr:col>85</xdr:col>
      <xdr:colOff>177800</xdr:colOff>
      <xdr:row>38</xdr:row>
      <xdr:rowOff>141605</xdr:rowOff>
    </xdr:to>
    <xdr:sp macro="" textlink="">
      <xdr:nvSpPr>
        <xdr:cNvPr id="527" name="フローチャート: 判断 526"/>
        <xdr:cNvSpPr/>
      </xdr:nvSpPr>
      <xdr:spPr>
        <a:xfrm>
          <a:off x="162687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39</xdr:row>
      <xdr:rowOff>8255</xdr:rowOff>
    </xdr:to>
    <xdr:cxnSp macro="">
      <xdr:nvCxnSpPr>
        <xdr:cNvPr id="528" name="直線コネクタ 527"/>
        <xdr:cNvCxnSpPr/>
      </xdr:nvCxnSpPr>
      <xdr:spPr>
        <a:xfrm>
          <a:off x="14592300" y="659892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41275</xdr:rowOff>
    </xdr:from>
    <xdr:to>
      <xdr:col>81</xdr:col>
      <xdr:colOff>101600</xdr:colOff>
      <xdr:row>38</xdr:row>
      <xdr:rowOff>143510</xdr:rowOff>
    </xdr:to>
    <xdr:sp macro="" textlink="">
      <xdr:nvSpPr>
        <xdr:cNvPr id="529" name="フローチャート: 判断 528"/>
        <xdr:cNvSpPr/>
      </xdr:nvSpPr>
      <xdr:spPr>
        <a:xfrm>
          <a:off x="15430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159385</xdr:rowOff>
    </xdr:from>
    <xdr:ext cx="534035" cy="258445"/>
    <xdr:sp macro="" textlink="">
      <xdr:nvSpPr>
        <xdr:cNvPr id="530" name="テキスト ボックス 529"/>
        <xdr:cNvSpPr txBox="1"/>
      </xdr:nvSpPr>
      <xdr:spPr>
        <a:xfrm>
          <a:off x="15213965" y="6331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83820</xdr:rowOff>
    </xdr:from>
    <xdr:to>
      <xdr:col>76</xdr:col>
      <xdr:colOff>114300</xdr:colOff>
      <xdr:row>38</xdr:row>
      <xdr:rowOff>143510</xdr:rowOff>
    </xdr:to>
    <xdr:cxnSp macro="">
      <xdr:nvCxnSpPr>
        <xdr:cNvPr id="531" name="直線コネクタ 530"/>
        <xdr:cNvCxnSpPr/>
      </xdr:nvCxnSpPr>
      <xdr:spPr>
        <a:xfrm flipV="1">
          <a:off x="13703300" y="65989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532" name="フローチャート: 判断 531"/>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137160</xdr:rowOff>
    </xdr:from>
    <xdr:ext cx="534035" cy="259080"/>
    <xdr:sp macro="" textlink="">
      <xdr:nvSpPr>
        <xdr:cNvPr id="533" name="テキスト ボックス 532"/>
        <xdr:cNvSpPr txBox="1"/>
      </xdr:nvSpPr>
      <xdr:spPr>
        <a:xfrm>
          <a:off x="14324965" y="665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157480</xdr:rowOff>
    </xdr:from>
    <xdr:to>
      <xdr:col>71</xdr:col>
      <xdr:colOff>177800</xdr:colOff>
      <xdr:row>38</xdr:row>
      <xdr:rowOff>143510</xdr:rowOff>
    </xdr:to>
    <xdr:cxnSp macro="">
      <xdr:nvCxnSpPr>
        <xdr:cNvPr id="534" name="直線コネクタ 533"/>
        <xdr:cNvCxnSpPr/>
      </xdr:nvCxnSpPr>
      <xdr:spPr>
        <a:xfrm>
          <a:off x="12814300" y="650113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132080</xdr:rowOff>
    </xdr:from>
    <xdr:to>
      <xdr:col>72</xdr:col>
      <xdr:colOff>38100</xdr:colOff>
      <xdr:row>39</xdr:row>
      <xdr:rowOff>61595</xdr:rowOff>
    </xdr:to>
    <xdr:sp macro="" textlink="">
      <xdr:nvSpPr>
        <xdr:cNvPr id="535" name="フローチャート: 判断 534"/>
        <xdr:cNvSpPr/>
      </xdr:nvSpPr>
      <xdr:spPr>
        <a:xfrm>
          <a:off x="13652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52705</xdr:rowOff>
    </xdr:from>
    <xdr:ext cx="469265" cy="258445"/>
    <xdr:sp macro="" textlink="">
      <xdr:nvSpPr>
        <xdr:cNvPr id="536" name="テキスト ボックス 535"/>
        <xdr:cNvSpPr txBox="1"/>
      </xdr:nvSpPr>
      <xdr:spPr>
        <a:xfrm>
          <a:off x="13468350" y="6739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128270</xdr:rowOff>
    </xdr:from>
    <xdr:to>
      <xdr:col>67</xdr:col>
      <xdr:colOff>101600</xdr:colOff>
      <xdr:row>39</xdr:row>
      <xdr:rowOff>58420</xdr:rowOff>
    </xdr:to>
    <xdr:sp macro="" textlink="">
      <xdr:nvSpPr>
        <xdr:cNvPr id="537" name="フローチャート: 判断 536"/>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49530</xdr:rowOff>
    </xdr:from>
    <xdr:ext cx="469265" cy="259080"/>
    <xdr:sp macro="" textlink="">
      <xdr:nvSpPr>
        <xdr:cNvPr id="538" name="テキスト ボックス 537"/>
        <xdr:cNvSpPr txBox="1"/>
      </xdr:nvSpPr>
      <xdr:spPr>
        <a:xfrm>
          <a:off x="12579350" y="6736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544" name="楕円 543"/>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36830</xdr:rowOff>
    </xdr:from>
    <xdr:ext cx="534670" cy="259080"/>
    <xdr:sp macro="" textlink="">
      <xdr:nvSpPr>
        <xdr:cNvPr id="545" name="災害復旧事業費該当値テキスト"/>
        <xdr:cNvSpPr txBox="1"/>
      </xdr:nvSpPr>
      <xdr:spPr>
        <a:xfrm>
          <a:off x="16370300" y="6380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128905</xdr:rowOff>
    </xdr:from>
    <xdr:to>
      <xdr:col>81</xdr:col>
      <xdr:colOff>101600</xdr:colOff>
      <xdr:row>39</xdr:row>
      <xdr:rowOff>59055</xdr:rowOff>
    </xdr:to>
    <xdr:sp macro="" textlink="">
      <xdr:nvSpPr>
        <xdr:cNvPr id="546" name="楕円 545"/>
        <xdr:cNvSpPr/>
      </xdr:nvSpPr>
      <xdr:spPr>
        <a:xfrm>
          <a:off x="15430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50165</xdr:rowOff>
    </xdr:from>
    <xdr:ext cx="469265" cy="259080"/>
    <xdr:sp macro="" textlink="">
      <xdr:nvSpPr>
        <xdr:cNvPr id="547" name="テキスト ボックス 546"/>
        <xdr:cNvSpPr txBox="1"/>
      </xdr:nvSpPr>
      <xdr:spPr>
        <a:xfrm>
          <a:off x="15246350" y="6736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33020</xdr:rowOff>
    </xdr:from>
    <xdr:to>
      <xdr:col>76</xdr:col>
      <xdr:colOff>165100</xdr:colOff>
      <xdr:row>38</xdr:row>
      <xdr:rowOff>134620</xdr:rowOff>
    </xdr:to>
    <xdr:sp macro="" textlink="">
      <xdr:nvSpPr>
        <xdr:cNvPr id="548" name="楕円 547"/>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151130</xdr:rowOff>
    </xdr:from>
    <xdr:ext cx="534035" cy="259080"/>
    <xdr:sp macro="" textlink="">
      <xdr:nvSpPr>
        <xdr:cNvPr id="549" name="テキスト ボックス 548"/>
        <xdr:cNvSpPr txBox="1"/>
      </xdr:nvSpPr>
      <xdr:spPr>
        <a:xfrm>
          <a:off x="14324965" y="6323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92075</xdr:rowOff>
    </xdr:from>
    <xdr:to>
      <xdr:col>72</xdr:col>
      <xdr:colOff>38100</xdr:colOff>
      <xdr:row>39</xdr:row>
      <xdr:rowOff>22225</xdr:rowOff>
    </xdr:to>
    <xdr:sp macro="" textlink="">
      <xdr:nvSpPr>
        <xdr:cNvPr id="550" name="楕円 549"/>
        <xdr:cNvSpPr/>
      </xdr:nvSpPr>
      <xdr:spPr>
        <a:xfrm>
          <a:off x="13652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38735</xdr:rowOff>
    </xdr:from>
    <xdr:ext cx="534035" cy="259080"/>
    <xdr:sp macro="" textlink="">
      <xdr:nvSpPr>
        <xdr:cNvPr id="551" name="テキスト ボックス 550"/>
        <xdr:cNvSpPr txBox="1"/>
      </xdr:nvSpPr>
      <xdr:spPr>
        <a:xfrm>
          <a:off x="13435965" y="638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106680</xdr:rowOff>
    </xdr:from>
    <xdr:to>
      <xdr:col>67</xdr:col>
      <xdr:colOff>101600</xdr:colOff>
      <xdr:row>38</xdr:row>
      <xdr:rowOff>36830</xdr:rowOff>
    </xdr:to>
    <xdr:sp macro="" textlink="">
      <xdr:nvSpPr>
        <xdr:cNvPr id="552" name="楕円 551"/>
        <xdr:cNvSpPr/>
      </xdr:nvSpPr>
      <xdr:spPr>
        <a:xfrm>
          <a:off x="12763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53340</xdr:rowOff>
    </xdr:from>
    <xdr:ext cx="534035" cy="258445"/>
    <xdr:sp macro="" textlink="">
      <xdr:nvSpPr>
        <xdr:cNvPr id="553" name="テキスト ボックス 552"/>
        <xdr:cNvSpPr txBox="1"/>
      </xdr:nvSpPr>
      <xdr:spPr>
        <a:xfrm>
          <a:off x="12546965" y="6225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2" name="テキスト ボックス 56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5" name="テキスト ボックス 564"/>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7" name="テキスト ボックス 566"/>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9" name="直線コネクタ 56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9" name="テキスト ボックス 578"/>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82" name="テキスト ボックス 581"/>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5" name="テキスト ボックス 584"/>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7" name="テキスト ボックス 586"/>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6" name="テキスト ボックス 595"/>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8" name="テキスト ボックス 597"/>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600" name="テキスト ボックス 599"/>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602" name="テキスト ボックス 601"/>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1" name="テキスト ボックス 61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4" name="テキスト ボックス 613"/>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16" name="テキスト ボックス 615"/>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8" name="テキスト ボックス 617"/>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20" name="テキスト ボックス 619"/>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2" name="テキスト ボックス 62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138430</xdr:rowOff>
    </xdr:to>
    <xdr:cxnSp macro="">
      <xdr:nvCxnSpPr>
        <xdr:cNvPr id="624" name="直線コネクタ 623"/>
        <xdr:cNvCxnSpPr/>
      </xdr:nvCxnSpPr>
      <xdr:spPr>
        <a:xfrm flipV="1">
          <a:off x="16317595" y="1210437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142240</xdr:rowOff>
    </xdr:from>
    <xdr:ext cx="378460" cy="259080"/>
    <xdr:sp macro="" textlink="">
      <xdr:nvSpPr>
        <xdr:cNvPr id="625" name="公債費最小値テキスト"/>
        <xdr:cNvSpPr txBox="1"/>
      </xdr:nvSpPr>
      <xdr:spPr>
        <a:xfrm>
          <a:off x="16370300" y="1351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138430</xdr:rowOff>
    </xdr:from>
    <xdr:to>
      <xdr:col>86</xdr:col>
      <xdr:colOff>25400</xdr:colOff>
      <xdr:row>78</xdr:row>
      <xdr:rowOff>138430</xdr:rowOff>
    </xdr:to>
    <xdr:cxnSp macro="">
      <xdr:nvCxnSpPr>
        <xdr:cNvPr id="626" name="直線コネクタ 625"/>
        <xdr:cNvCxnSpPr/>
      </xdr:nvCxnSpPr>
      <xdr:spPr>
        <a:xfrm>
          <a:off x="16230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49530</xdr:rowOff>
    </xdr:from>
    <xdr:ext cx="598805" cy="259080"/>
    <xdr:sp macro="" textlink="">
      <xdr:nvSpPr>
        <xdr:cNvPr id="627" name="公債費最大値テキスト"/>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616,035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8" name="直線コネクタ 627"/>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123190</xdr:rowOff>
    </xdr:from>
    <xdr:to>
      <xdr:col>85</xdr:col>
      <xdr:colOff>127000</xdr:colOff>
      <xdr:row>76</xdr:row>
      <xdr:rowOff>79375</xdr:rowOff>
    </xdr:to>
    <xdr:cxnSp macro="">
      <xdr:nvCxnSpPr>
        <xdr:cNvPr id="629" name="直線コネクタ 628"/>
        <xdr:cNvCxnSpPr/>
      </xdr:nvCxnSpPr>
      <xdr:spPr>
        <a:xfrm>
          <a:off x="15481300" y="12639040"/>
          <a:ext cx="83820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118110</xdr:rowOff>
    </xdr:from>
    <xdr:ext cx="598805" cy="259080"/>
    <xdr:sp macro="" textlink="">
      <xdr:nvSpPr>
        <xdr:cNvPr id="630" name="公債費平均値テキスト"/>
        <xdr:cNvSpPr txBox="1"/>
      </xdr:nvSpPr>
      <xdr:spPr>
        <a:xfrm>
          <a:off x="16370300" y="13148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139700</xdr:rowOff>
    </xdr:from>
    <xdr:to>
      <xdr:col>85</xdr:col>
      <xdr:colOff>177800</xdr:colOff>
      <xdr:row>77</xdr:row>
      <xdr:rowOff>69850</xdr:rowOff>
    </xdr:to>
    <xdr:sp macro="" textlink="">
      <xdr:nvSpPr>
        <xdr:cNvPr id="631" name="フローチャート: 判断 630"/>
        <xdr:cNvSpPr/>
      </xdr:nvSpPr>
      <xdr:spPr>
        <a:xfrm>
          <a:off x="16268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123190</xdr:rowOff>
    </xdr:from>
    <xdr:to>
      <xdr:col>81</xdr:col>
      <xdr:colOff>50800</xdr:colOff>
      <xdr:row>74</xdr:row>
      <xdr:rowOff>147955</xdr:rowOff>
    </xdr:to>
    <xdr:cxnSp macro="">
      <xdr:nvCxnSpPr>
        <xdr:cNvPr id="632" name="直線コネクタ 631"/>
        <xdr:cNvCxnSpPr/>
      </xdr:nvCxnSpPr>
      <xdr:spPr>
        <a:xfrm flipV="1">
          <a:off x="14592300" y="1263904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143510</xdr:rowOff>
    </xdr:from>
    <xdr:to>
      <xdr:col>81</xdr:col>
      <xdr:colOff>101600</xdr:colOff>
      <xdr:row>77</xdr:row>
      <xdr:rowOff>73660</xdr:rowOff>
    </xdr:to>
    <xdr:sp macro="" textlink="">
      <xdr:nvSpPr>
        <xdr:cNvPr id="633" name="フローチャート: 判断 632"/>
        <xdr:cNvSpPr/>
      </xdr:nvSpPr>
      <xdr:spPr>
        <a:xfrm>
          <a:off x="15430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64770</xdr:rowOff>
    </xdr:from>
    <xdr:ext cx="598170" cy="258445"/>
    <xdr:sp macro="" textlink="">
      <xdr:nvSpPr>
        <xdr:cNvPr id="634" name="テキスト ボックス 633"/>
        <xdr:cNvSpPr txBox="1"/>
      </xdr:nvSpPr>
      <xdr:spPr>
        <a:xfrm>
          <a:off x="15181580" y="13266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147955</xdr:rowOff>
    </xdr:from>
    <xdr:to>
      <xdr:col>76</xdr:col>
      <xdr:colOff>114300</xdr:colOff>
      <xdr:row>75</xdr:row>
      <xdr:rowOff>114935</xdr:rowOff>
    </xdr:to>
    <xdr:cxnSp macro="">
      <xdr:nvCxnSpPr>
        <xdr:cNvPr id="635" name="直線コネクタ 634"/>
        <xdr:cNvCxnSpPr/>
      </xdr:nvCxnSpPr>
      <xdr:spPr>
        <a:xfrm flipV="1">
          <a:off x="13703300" y="1283525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150495</xdr:rowOff>
    </xdr:from>
    <xdr:to>
      <xdr:col>76</xdr:col>
      <xdr:colOff>165100</xdr:colOff>
      <xdr:row>77</xdr:row>
      <xdr:rowOff>80645</xdr:rowOff>
    </xdr:to>
    <xdr:sp macro="" textlink="">
      <xdr:nvSpPr>
        <xdr:cNvPr id="636" name="フローチャート: 判断 635"/>
        <xdr:cNvSpPr/>
      </xdr:nvSpPr>
      <xdr:spPr>
        <a:xfrm>
          <a:off x="14541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71755</xdr:rowOff>
    </xdr:from>
    <xdr:ext cx="598170" cy="259080"/>
    <xdr:sp macro="" textlink="">
      <xdr:nvSpPr>
        <xdr:cNvPr id="637" name="テキスト ボックス 636"/>
        <xdr:cNvSpPr txBox="1"/>
      </xdr:nvSpPr>
      <xdr:spPr>
        <a:xfrm>
          <a:off x="14292580" y="13273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86360</xdr:rowOff>
    </xdr:from>
    <xdr:to>
      <xdr:col>71</xdr:col>
      <xdr:colOff>177800</xdr:colOff>
      <xdr:row>75</xdr:row>
      <xdr:rowOff>114935</xdr:rowOff>
    </xdr:to>
    <xdr:cxnSp macro="">
      <xdr:nvCxnSpPr>
        <xdr:cNvPr id="638" name="直線コネクタ 637"/>
        <xdr:cNvCxnSpPr/>
      </xdr:nvCxnSpPr>
      <xdr:spPr>
        <a:xfrm>
          <a:off x="12814300" y="129451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88900</xdr:rowOff>
    </xdr:from>
    <xdr:to>
      <xdr:col>72</xdr:col>
      <xdr:colOff>38100</xdr:colOff>
      <xdr:row>78</xdr:row>
      <xdr:rowOff>19050</xdr:rowOff>
    </xdr:to>
    <xdr:sp macro="" textlink="">
      <xdr:nvSpPr>
        <xdr:cNvPr id="639" name="フローチャート: 判断 638"/>
        <xdr:cNvSpPr/>
      </xdr:nvSpPr>
      <xdr:spPr>
        <a:xfrm>
          <a:off x="13652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10160</xdr:rowOff>
    </xdr:from>
    <xdr:ext cx="534035" cy="259080"/>
    <xdr:sp macro="" textlink="">
      <xdr:nvSpPr>
        <xdr:cNvPr id="640" name="テキスト ボックス 639"/>
        <xdr:cNvSpPr txBox="1"/>
      </xdr:nvSpPr>
      <xdr:spPr>
        <a:xfrm>
          <a:off x="13435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102870</xdr:rowOff>
    </xdr:from>
    <xdr:to>
      <xdr:col>67</xdr:col>
      <xdr:colOff>101600</xdr:colOff>
      <xdr:row>78</xdr:row>
      <xdr:rowOff>33020</xdr:rowOff>
    </xdr:to>
    <xdr:sp macro="" textlink="">
      <xdr:nvSpPr>
        <xdr:cNvPr id="641" name="フローチャート: 判断 640"/>
        <xdr:cNvSpPr/>
      </xdr:nvSpPr>
      <xdr:spPr>
        <a:xfrm>
          <a:off x="12763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24130</xdr:rowOff>
    </xdr:from>
    <xdr:ext cx="534035" cy="259080"/>
    <xdr:sp macro="" textlink="">
      <xdr:nvSpPr>
        <xdr:cNvPr id="642" name="テキスト ボックス 641"/>
        <xdr:cNvSpPr txBox="1"/>
      </xdr:nvSpPr>
      <xdr:spPr>
        <a:xfrm>
          <a:off x="12546965" y="13397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29210</xdr:rowOff>
    </xdr:from>
    <xdr:to>
      <xdr:col>85</xdr:col>
      <xdr:colOff>177800</xdr:colOff>
      <xdr:row>76</xdr:row>
      <xdr:rowOff>130175</xdr:rowOff>
    </xdr:to>
    <xdr:sp macro="" textlink="">
      <xdr:nvSpPr>
        <xdr:cNvPr id="648" name="楕円 647"/>
        <xdr:cNvSpPr/>
      </xdr:nvSpPr>
      <xdr:spPr>
        <a:xfrm>
          <a:off x="16268700" y="13059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52070</xdr:rowOff>
    </xdr:from>
    <xdr:ext cx="598805" cy="258445"/>
    <xdr:sp macro="" textlink="">
      <xdr:nvSpPr>
        <xdr:cNvPr id="649" name="公債費該当値テキスト"/>
        <xdr:cNvSpPr txBox="1"/>
      </xdr:nvSpPr>
      <xdr:spPr>
        <a:xfrm>
          <a:off x="16370300" y="12910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72390</xdr:rowOff>
    </xdr:from>
    <xdr:to>
      <xdr:col>81</xdr:col>
      <xdr:colOff>101600</xdr:colOff>
      <xdr:row>74</xdr:row>
      <xdr:rowOff>2540</xdr:rowOff>
    </xdr:to>
    <xdr:sp macro="" textlink="">
      <xdr:nvSpPr>
        <xdr:cNvPr id="650" name="楕円 649"/>
        <xdr:cNvSpPr/>
      </xdr:nvSpPr>
      <xdr:spPr>
        <a:xfrm>
          <a:off x="154305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72</xdr:row>
      <xdr:rowOff>19050</xdr:rowOff>
    </xdr:from>
    <xdr:ext cx="598170" cy="258445"/>
    <xdr:sp macro="" textlink="">
      <xdr:nvSpPr>
        <xdr:cNvPr id="651" name="テキスト ボックス 650"/>
        <xdr:cNvSpPr txBox="1"/>
      </xdr:nvSpPr>
      <xdr:spPr>
        <a:xfrm>
          <a:off x="15181580" y="12363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382,305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97790</xdr:rowOff>
    </xdr:from>
    <xdr:to>
      <xdr:col>76</xdr:col>
      <xdr:colOff>165100</xdr:colOff>
      <xdr:row>75</xdr:row>
      <xdr:rowOff>27305</xdr:rowOff>
    </xdr:to>
    <xdr:sp macro="" textlink="">
      <xdr:nvSpPr>
        <xdr:cNvPr id="652" name="楕円 651"/>
        <xdr:cNvSpPr/>
      </xdr:nvSpPr>
      <xdr:spPr>
        <a:xfrm>
          <a:off x="145415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43815</xdr:rowOff>
    </xdr:from>
    <xdr:ext cx="598170" cy="258445"/>
    <xdr:sp macro="" textlink="">
      <xdr:nvSpPr>
        <xdr:cNvPr id="653" name="テキスト ボックス 652"/>
        <xdr:cNvSpPr txBox="1"/>
      </xdr:nvSpPr>
      <xdr:spPr>
        <a:xfrm>
          <a:off x="14292580" y="125596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64135</xdr:rowOff>
    </xdr:from>
    <xdr:to>
      <xdr:col>72</xdr:col>
      <xdr:colOff>38100</xdr:colOff>
      <xdr:row>75</xdr:row>
      <xdr:rowOff>166370</xdr:rowOff>
    </xdr:to>
    <xdr:sp macro="" textlink="">
      <xdr:nvSpPr>
        <xdr:cNvPr id="654" name="楕円 653"/>
        <xdr:cNvSpPr/>
      </xdr:nvSpPr>
      <xdr:spPr>
        <a:xfrm>
          <a:off x="13652500" y="12922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10795</xdr:rowOff>
    </xdr:from>
    <xdr:ext cx="598170" cy="258445"/>
    <xdr:sp macro="" textlink="">
      <xdr:nvSpPr>
        <xdr:cNvPr id="655" name="テキスト ボックス 654"/>
        <xdr:cNvSpPr txBox="1"/>
      </xdr:nvSpPr>
      <xdr:spPr>
        <a:xfrm>
          <a:off x="13403580" y="12698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35560</xdr:rowOff>
    </xdr:from>
    <xdr:to>
      <xdr:col>67</xdr:col>
      <xdr:colOff>101600</xdr:colOff>
      <xdr:row>75</xdr:row>
      <xdr:rowOff>137160</xdr:rowOff>
    </xdr:to>
    <xdr:sp macro="" textlink="">
      <xdr:nvSpPr>
        <xdr:cNvPr id="656" name="楕円 655"/>
        <xdr:cNvSpPr/>
      </xdr:nvSpPr>
      <xdr:spPr>
        <a:xfrm>
          <a:off x="12763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73</xdr:row>
      <xdr:rowOff>153670</xdr:rowOff>
    </xdr:from>
    <xdr:ext cx="598170" cy="259080"/>
    <xdr:sp macro="" textlink="">
      <xdr:nvSpPr>
        <xdr:cNvPr id="657" name="テキスト ボックス 656"/>
        <xdr:cNvSpPr txBox="1"/>
      </xdr:nvSpPr>
      <xdr:spPr>
        <a:xfrm>
          <a:off x="12514580" y="12669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6" name="テキスト ボックス 66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9" name="テキスト ボックス 668"/>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1" name="テキスト ボックス 670"/>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3" name="テキスト ボックス 672"/>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5" name="テキスト ボックス 674"/>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7" name="テキスト ボックス 676"/>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96520</xdr:rowOff>
    </xdr:from>
    <xdr:to>
      <xdr:col>85</xdr:col>
      <xdr:colOff>126365</xdr:colOff>
      <xdr:row>98</xdr:row>
      <xdr:rowOff>138430</xdr:rowOff>
    </xdr:to>
    <xdr:cxnSp macro="">
      <xdr:nvCxnSpPr>
        <xdr:cNvPr id="679" name="直線コネクタ 678"/>
        <xdr:cNvCxnSpPr/>
      </xdr:nvCxnSpPr>
      <xdr:spPr>
        <a:xfrm flipV="1">
          <a:off x="16317595" y="1552702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8460" cy="259080"/>
    <xdr:sp macro="" textlink="">
      <xdr:nvSpPr>
        <xdr:cNvPr id="680"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81" name="直線コネクタ 680"/>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43180</xdr:rowOff>
    </xdr:from>
    <xdr:ext cx="598805" cy="258445"/>
    <xdr:sp macro="" textlink="">
      <xdr:nvSpPr>
        <xdr:cNvPr id="682" name="積立金最大値テキスト"/>
        <xdr:cNvSpPr txBox="1"/>
      </xdr:nvSpPr>
      <xdr:spPr>
        <a:xfrm>
          <a:off x="16370300" y="15302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618,969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96520</xdr:rowOff>
    </xdr:from>
    <xdr:to>
      <xdr:col>86</xdr:col>
      <xdr:colOff>25400</xdr:colOff>
      <xdr:row>90</xdr:row>
      <xdr:rowOff>96520</xdr:rowOff>
    </xdr:to>
    <xdr:cxnSp macro="">
      <xdr:nvCxnSpPr>
        <xdr:cNvPr id="683" name="直線コネクタ 682"/>
        <xdr:cNvCxnSpPr/>
      </xdr:nvCxnSpPr>
      <xdr:spPr>
        <a:xfrm>
          <a:off x="16230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78105</xdr:rowOff>
    </xdr:from>
    <xdr:to>
      <xdr:col>85</xdr:col>
      <xdr:colOff>127000</xdr:colOff>
      <xdr:row>97</xdr:row>
      <xdr:rowOff>150495</xdr:rowOff>
    </xdr:to>
    <xdr:cxnSp macro="">
      <xdr:nvCxnSpPr>
        <xdr:cNvPr id="684" name="直線コネクタ 683"/>
        <xdr:cNvCxnSpPr/>
      </xdr:nvCxnSpPr>
      <xdr:spPr>
        <a:xfrm flipV="1">
          <a:off x="15481300" y="1670875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43180</xdr:rowOff>
    </xdr:from>
    <xdr:ext cx="598805" cy="258445"/>
    <xdr:sp macro="" textlink="">
      <xdr:nvSpPr>
        <xdr:cNvPr id="685" name="積立金平均値テキスト"/>
        <xdr:cNvSpPr txBox="1"/>
      </xdr:nvSpPr>
      <xdr:spPr>
        <a:xfrm>
          <a:off x="16370300" y="163309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20320</xdr:rowOff>
    </xdr:from>
    <xdr:to>
      <xdr:col>85</xdr:col>
      <xdr:colOff>177800</xdr:colOff>
      <xdr:row>96</xdr:row>
      <xdr:rowOff>121920</xdr:rowOff>
    </xdr:to>
    <xdr:sp macro="" textlink="">
      <xdr:nvSpPr>
        <xdr:cNvPr id="686" name="フローチャート: 判断 685"/>
        <xdr:cNvSpPr/>
      </xdr:nvSpPr>
      <xdr:spPr>
        <a:xfrm>
          <a:off x="162687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150495</xdr:rowOff>
    </xdr:from>
    <xdr:to>
      <xdr:col>81</xdr:col>
      <xdr:colOff>50800</xdr:colOff>
      <xdr:row>98</xdr:row>
      <xdr:rowOff>99695</xdr:rowOff>
    </xdr:to>
    <xdr:cxnSp macro="">
      <xdr:nvCxnSpPr>
        <xdr:cNvPr id="687" name="直線コネクタ 686"/>
        <xdr:cNvCxnSpPr/>
      </xdr:nvCxnSpPr>
      <xdr:spPr>
        <a:xfrm flipV="1">
          <a:off x="14592300" y="1678114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123825</xdr:rowOff>
    </xdr:from>
    <xdr:to>
      <xdr:col>81</xdr:col>
      <xdr:colOff>101600</xdr:colOff>
      <xdr:row>96</xdr:row>
      <xdr:rowOff>53975</xdr:rowOff>
    </xdr:to>
    <xdr:sp macro="" textlink="">
      <xdr:nvSpPr>
        <xdr:cNvPr id="688" name="フローチャート: 判断 687"/>
        <xdr:cNvSpPr/>
      </xdr:nvSpPr>
      <xdr:spPr>
        <a:xfrm>
          <a:off x="15430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70485</xdr:rowOff>
    </xdr:from>
    <xdr:ext cx="598170" cy="259080"/>
    <xdr:sp macro="" textlink="">
      <xdr:nvSpPr>
        <xdr:cNvPr id="689" name="テキスト ボックス 688"/>
        <xdr:cNvSpPr txBox="1"/>
      </xdr:nvSpPr>
      <xdr:spPr>
        <a:xfrm>
          <a:off x="15181580" y="16186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99695</xdr:rowOff>
    </xdr:from>
    <xdr:to>
      <xdr:col>76</xdr:col>
      <xdr:colOff>114300</xdr:colOff>
      <xdr:row>98</xdr:row>
      <xdr:rowOff>118745</xdr:rowOff>
    </xdr:to>
    <xdr:cxnSp macro="">
      <xdr:nvCxnSpPr>
        <xdr:cNvPr id="690" name="直線コネクタ 689"/>
        <xdr:cNvCxnSpPr/>
      </xdr:nvCxnSpPr>
      <xdr:spPr>
        <a:xfrm flipV="1">
          <a:off x="13703300" y="169017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166370</xdr:rowOff>
    </xdr:from>
    <xdr:to>
      <xdr:col>76</xdr:col>
      <xdr:colOff>165100</xdr:colOff>
      <xdr:row>97</xdr:row>
      <xdr:rowOff>96520</xdr:rowOff>
    </xdr:to>
    <xdr:sp macro="" textlink="">
      <xdr:nvSpPr>
        <xdr:cNvPr id="691" name="フローチャート: 判断 690"/>
        <xdr:cNvSpPr/>
      </xdr:nvSpPr>
      <xdr:spPr>
        <a:xfrm>
          <a:off x="14541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113030</xdr:rowOff>
    </xdr:from>
    <xdr:ext cx="598170" cy="259080"/>
    <xdr:sp macro="" textlink="">
      <xdr:nvSpPr>
        <xdr:cNvPr id="692" name="テキスト ボックス 691"/>
        <xdr:cNvSpPr txBox="1"/>
      </xdr:nvSpPr>
      <xdr:spPr>
        <a:xfrm>
          <a:off x="14292580" y="16400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118745</xdr:rowOff>
    </xdr:from>
    <xdr:to>
      <xdr:col>71</xdr:col>
      <xdr:colOff>177800</xdr:colOff>
      <xdr:row>98</xdr:row>
      <xdr:rowOff>133350</xdr:rowOff>
    </xdr:to>
    <xdr:cxnSp macro="">
      <xdr:nvCxnSpPr>
        <xdr:cNvPr id="693" name="直線コネクタ 692"/>
        <xdr:cNvCxnSpPr/>
      </xdr:nvCxnSpPr>
      <xdr:spPr>
        <a:xfrm flipV="1">
          <a:off x="12814300" y="169208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19050</xdr:rowOff>
    </xdr:from>
    <xdr:to>
      <xdr:col>72</xdr:col>
      <xdr:colOff>38100</xdr:colOff>
      <xdr:row>98</xdr:row>
      <xdr:rowOff>120650</xdr:rowOff>
    </xdr:to>
    <xdr:sp macro="" textlink="">
      <xdr:nvSpPr>
        <xdr:cNvPr id="694" name="フローチャート: 判断 693"/>
        <xdr:cNvSpPr/>
      </xdr:nvSpPr>
      <xdr:spPr>
        <a:xfrm>
          <a:off x="13652500" y="1682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137160</xdr:rowOff>
    </xdr:from>
    <xdr:ext cx="534035" cy="259080"/>
    <xdr:sp macro="" textlink="">
      <xdr:nvSpPr>
        <xdr:cNvPr id="695" name="テキスト ボックス 694"/>
        <xdr:cNvSpPr txBox="1"/>
      </xdr:nvSpPr>
      <xdr:spPr>
        <a:xfrm>
          <a:off x="13435965" y="16596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15875</xdr:rowOff>
    </xdr:from>
    <xdr:to>
      <xdr:col>67</xdr:col>
      <xdr:colOff>101600</xdr:colOff>
      <xdr:row>98</xdr:row>
      <xdr:rowOff>117475</xdr:rowOff>
    </xdr:to>
    <xdr:sp macro="" textlink="">
      <xdr:nvSpPr>
        <xdr:cNvPr id="696" name="フローチャート: 判断 695"/>
        <xdr:cNvSpPr/>
      </xdr:nvSpPr>
      <xdr:spPr>
        <a:xfrm>
          <a:off x="12763500" y="1681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133985</xdr:rowOff>
    </xdr:from>
    <xdr:ext cx="534035" cy="258445"/>
    <xdr:sp macro="" textlink="">
      <xdr:nvSpPr>
        <xdr:cNvPr id="697" name="テキスト ボックス 696"/>
        <xdr:cNvSpPr txBox="1"/>
      </xdr:nvSpPr>
      <xdr:spPr>
        <a:xfrm>
          <a:off x="12546965" y="16593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27305</xdr:rowOff>
    </xdr:from>
    <xdr:to>
      <xdr:col>85</xdr:col>
      <xdr:colOff>177800</xdr:colOff>
      <xdr:row>97</xdr:row>
      <xdr:rowOff>128905</xdr:rowOff>
    </xdr:to>
    <xdr:sp macro="" textlink="">
      <xdr:nvSpPr>
        <xdr:cNvPr id="703" name="楕円 702"/>
        <xdr:cNvSpPr/>
      </xdr:nvSpPr>
      <xdr:spPr>
        <a:xfrm>
          <a:off x="162687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6350</xdr:rowOff>
    </xdr:from>
    <xdr:ext cx="598805" cy="258445"/>
    <xdr:sp macro="" textlink="">
      <xdr:nvSpPr>
        <xdr:cNvPr id="704" name="積立金該当値テキスト"/>
        <xdr:cNvSpPr txBox="1"/>
      </xdr:nvSpPr>
      <xdr:spPr>
        <a:xfrm>
          <a:off x="16370300" y="16637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99695</xdr:rowOff>
    </xdr:from>
    <xdr:to>
      <xdr:col>81</xdr:col>
      <xdr:colOff>101600</xdr:colOff>
      <xdr:row>98</xdr:row>
      <xdr:rowOff>29845</xdr:rowOff>
    </xdr:to>
    <xdr:sp macro="" textlink="">
      <xdr:nvSpPr>
        <xdr:cNvPr id="705" name="楕円 704"/>
        <xdr:cNvSpPr/>
      </xdr:nvSpPr>
      <xdr:spPr>
        <a:xfrm>
          <a:off x="15430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20955</xdr:rowOff>
    </xdr:from>
    <xdr:ext cx="534035" cy="258445"/>
    <xdr:sp macro="" textlink="">
      <xdr:nvSpPr>
        <xdr:cNvPr id="706" name="テキスト ボックス 705"/>
        <xdr:cNvSpPr txBox="1"/>
      </xdr:nvSpPr>
      <xdr:spPr>
        <a:xfrm>
          <a:off x="15213965" y="16823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48895</xdr:rowOff>
    </xdr:from>
    <xdr:to>
      <xdr:col>76</xdr:col>
      <xdr:colOff>165100</xdr:colOff>
      <xdr:row>98</xdr:row>
      <xdr:rowOff>150495</xdr:rowOff>
    </xdr:to>
    <xdr:sp macro="" textlink="">
      <xdr:nvSpPr>
        <xdr:cNvPr id="707" name="楕円 706"/>
        <xdr:cNvSpPr/>
      </xdr:nvSpPr>
      <xdr:spPr>
        <a:xfrm>
          <a:off x="14541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141605</xdr:rowOff>
    </xdr:from>
    <xdr:ext cx="534035" cy="259080"/>
    <xdr:sp macro="" textlink="">
      <xdr:nvSpPr>
        <xdr:cNvPr id="708" name="テキスト ボックス 707"/>
        <xdr:cNvSpPr txBox="1"/>
      </xdr:nvSpPr>
      <xdr:spPr>
        <a:xfrm>
          <a:off x="14324965" y="16943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67945</xdr:rowOff>
    </xdr:from>
    <xdr:to>
      <xdr:col>72</xdr:col>
      <xdr:colOff>38100</xdr:colOff>
      <xdr:row>98</xdr:row>
      <xdr:rowOff>169545</xdr:rowOff>
    </xdr:to>
    <xdr:sp macro="" textlink="">
      <xdr:nvSpPr>
        <xdr:cNvPr id="709" name="楕円 708"/>
        <xdr:cNvSpPr/>
      </xdr:nvSpPr>
      <xdr:spPr>
        <a:xfrm>
          <a:off x="13652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160655</xdr:rowOff>
    </xdr:from>
    <xdr:ext cx="469265" cy="259080"/>
    <xdr:sp macro="" textlink="">
      <xdr:nvSpPr>
        <xdr:cNvPr id="710" name="テキスト ボックス 709"/>
        <xdr:cNvSpPr txBox="1"/>
      </xdr:nvSpPr>
      <xdr:spPr>
        <a:xfrm>
          <a:off x="13468350" y="16962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82550</xdr:rowOff>
    </xdr:from>
    <xdr:to>
      <xdr:col>67</xdr:col>
      <xdr:colOff>101600</xdr:colOff>
      <xdr:row>99</xdr:row>
      <xdr:rowOff>12700</xdr:rowOff>
    </xdr:to>
    <xdr:sp macro="" textlink="">
      <xdr:nvSpPr>
        <xdr:cNvPr id="711" name="楕円 710"/>
        <xdr:cNvSpPr/>
      </xdr:nvSpPr>
      <xdr:spPr>
        <a:xfrm>
          <a:off x="12763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3810</xdr:rowOff>
    </xdr:from>
    <xdr:ext cx="469265" cy="259080"/>
    <xdr:sp macro="" textlink="">
      <xdr:nvSpPr>
        <xdr:cNvPr id="712" name="テキスト ボックス 711"/>
        <xdr:cNvSpPr txBox="1"/>
      </xdr:nvSpPr>
      <xdr:spPr>
        <a:xfrm>
          <a:off x="12579350" y="16977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1" name="テキスト ボックス 72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4" name="テキスト ボックス 723"/>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26" name="テキスト ボックス 725"/>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28" name="テキスト ボックス 727"/>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30" name="テキスト ボックス 729"/>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4" name="テキスト ボックス 73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171450</xdr:rowOff>
    </xdr:from>
    <xdr:to>
      <xdr:col>116</xdr:col>
      <xdr:colOff>62865</xdr:colOff>
      <xdr:row>39</xdr:row>
      <xdr:rowOff>44450</xdr:rowOff>
    </xdr:to>
    <xdr:cxnSp macro="">
      <xdr:nvCxnSpPr>
        <xdr:cNvPr id="736" name="直線コネクタ 735"/>
        <xdr:cNvCxnSpPr/>
      </xdr:nvCxnSpPr>
      <xdr:spPr>
        <a:xfrm flipV="1">
          <a:off x="22159595" y="531495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118110</xdr:rowOff>
    </xdr:from>
    <xdr:ext cx="534670" cy="259080"/>
    <xdr:sp macro="" textlink="">
      <xdr:nvSpPr>
        <xdr:cNvPr id="739" name="投資及び出資金最大値テキスト"/>
        <xdr:cNvSpPr txBox="1"/>
      </xdr:nvSpPr>
      <xdr:spPr>
        <a:xfrm>
          <a:off x="22212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11,152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171450</xdr:rowOff>
    </xdr:from>
    <xdr:to>
      <xdr:col>116</xdr:col>
      <xdr:colOff>152400</xdr:colOff>
      <xdr:row>30</xdr:row>
      <xdr:rowOff>171450</xdr:rowOff>
    </xdr:to>
    <xdr:cxnSp macro="">
      <xdr:nvCxnSpPr>
        <xdr:cNvPr id="740" name="直線コネクタ 739"/>
        <xdr:cNvCxnSpPr/>
      </xdr:nvCxnSpPr>
      <xdr:spPr>
        <a:xfrm>
          <a:off x="22072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80010</xdr:rowOff>
    </xdr:from>
    <xdr:ext cx="378460" cy="259080"/>
    <xdr:sp macro="" textlink="">
      <xdr:nvSpPr>
        <xdr:cNvPr id="742" name="投資及び出資金平均値テキスト"/>
        <xdr:cNvSpPr txBox="1"/>
      </xdr:nvSpPr>
      <xdr:spPr>
        <a:xfrm>
          <a:off x="22212300" y="64236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57150</xdr:rowOff>
    </xdr:from>
    <xdr:to>
      <xdr:col>116</xdr:col>
      <xdr:colOff>114300</xdr:colOff>
      <xdr:row>38</xdr:row>
      <xdr:rowOff>158750</xdr:rowOff>
    </xdr:to>
    <xdr:sp macro="" textlink="">
      <xdr:nvSpPr>
        <xdr:cNvPr id="743" name="フローチャート: 判断 742"/>
        <xdr:cNvSpPr/>
      </xdr:nvSpPr>
      <xdr:spPr>
        <a:xfrm>
          <a:off x="22110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59055</xdr:rowOff>
    </xdr:from>
    <xdr:to>
      <xdr:col>112</xdr:col>
      <xdr:colOff>38100</xdr:colOff>
      <xdr:row>38</xdr:row>
      <xdr:rowOff>160655</xdr:rowOff>
    </xdr:to>
    <xdr:sp macro="" textlink="">
      <xdr:nvSpPr>
        <xdr:cNvPr id="745" name="フローチャート: 判断 744"/>
        <xdr:cNvSpPr/>
      </xdr:nvSpPr>
      <xdr:spPr>
        <a:xfrm>
          <a:off x="21272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6350</xdr:rowOff>
    </xdr:from>
    <xdr:ext cx="378460" cy="258445"/>
    <xdr:sp macro="" textlink="">
      <xdr:nvSpPr>
        <xdr:cNvPr id="746" name="テキスト ボックス 745"/>
        <xdr:cNvSpPr txBox="1"/>
      </xdr:nvSpPr>
      <xdr:spPr>
        <a:xfrm>
          <a:off x="21134070" y="63500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165100</xdr:rowOff>
    </xdr:from>
    <xdr:ext cx="378460" cy="259080"/>
    <xdr:sp macro="" textlink="">
      <xdr:nvSpPr>
        <xdr:cNvPr id="749" name="テキスト ボックス 748"/>
        <xdr:cNvSpPr txBox="1"/>
      </xdr:nvSpPr>
      <xdr:spPr>
        <a:xfrm>
          <a:off x="20245070" y="6337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46990</xdr:rowOff>
    </xdr:from>
    <xdr:to>
      <xdr:col>102</xdr:col>
      <xdr:colOff>165100</xdr:colOff>
      <xdr:row>37</xdr:row>
      <xdr:rowOff>148590</xdr:rowOff>
    </xdr:to>
    <xdr:sp macro="" textlink="">
      <xdr:nvSpPr>
        <xdr:cNvPr id="751" name="フローチャート: 判断 750"/>
        <xdr:cNvSpPr/>
      </xdr:nvSpPr>
      <xdr:spPr>
        <a:xfrm>
          <a:off x="19494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165100</xdr:rowOff>
    </xdr:from>
    <xdr:ext cx="469265" cy="259080"/>
    <xdr:sp macro="" textlink="">
      <xdr:nvSpPr>
        <xdr:cNvPr id="752" name="テキスト ボックス 751"/>
        <xdr:cNvSpPr txBox="1"/>
      </xdr:nvSpPr>
      <xdr:spPr>
        <a:xfrm>
          <a:off x="19310350" y="6165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53" name="フローチャート: 判断 752"/>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1270</xdr:rowOff>
    </xdr:from>
    <xdr:ext cx="469265" cy="259080"/>
    <xdr:sp macro="" textlink="">
      <xdr:nvSpPr>
        <xdr:cNvPr id="754" name="テキスト ボックス 753"/>
        <xdr:cNvSpPr txBox="1"/>
      </xdr:nvSpPr>
      <xdr:spPr>
        <a:xfrm>
          <a:off x="18421350" y="6173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1"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3" name="テキスト ボックス 762"/>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5" name="テキスト ボックス 764"/>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67" name="テキスト ボックス 766"/>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9" name="テキスト ボックス 768"/>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8" name="テキスト ボックス 77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81" name="テキスト ボックス 780"/>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8445"/>
    <xdr:sp macro="" textlink="">
      <xdr:nvSpPr>
        <xdr:cNvPr id="783" name="テキスト ボックス 782"/>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8445"/>
    <xdr:sp macro="" textlink="">
      <xdr:nvSpPr>
        <xdr:cNvPr id="785" name="テキスト ボックス 784"/>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8445"/>
    <xdr:sp macro="" textlink="">
      <xdr:nvSpPr>
        <xdr:cNvPr id="787" name="テキスト ボックス 786"/>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9" name="テキスト ボックス 788"/>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79375</xdr:rowOff>
    </xdr:from>
    <xdr:to>
      <xdr:col>116</xdr:col>
      <xdr:colOff>62865</xdr:colOff>
      <xdr:row>58</xdr:row>
      <xdr:rowOff>139700</xdr:rowOff>
    </xdr:to>
    <xdr:cxnSp macro="">
      <xdr:nvCxnSpPr>
        <xdr:cNvPr id="791" name="直線コネクタ 790"/>
        <xdr:cNvCxnSpPr/>
      </xdr:nvCxnSpPr>
      <xdr:spPr>
        <a:xfrm flipV="1">
          <a:off x="22159595" y="865187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8445"/>
    <xdr:sp macro="" textlink="">
      <xdr:nvSpPr>
        <xdr:cNvPr id="792"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26035</xdr:rowOff>
    </xdr:from>
    <xdr:ext cx="534670" cy="259080"/>
    <xdr:sp macro="" textlink="">
      <xdr:nvSpPr>
        <xdr:cNvPr id="794" name="貸付金最大値テキスト"/>
        <xdr:cNvSpPr txBox="1"/>
      </xdr:nvSpPr>
      <xdr:spPr>
        <a:xfrm>
          <a:off x="22212300" y="842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62,642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79375</xdr:rowOff>
    </xdr:from>
    <xdr:to>
      <xdr:col>116</xdr:col>
      <xdr:colOff>152400</xdr:colOff>
      <xdr:row>50</xdr:row>
      <xdr:rowOff>79375</xdr:rowOff>
    </xdr:to>
    <xdr:cxnSp macro="">
      <xdr:nvCxnSpPr>
        <xdr:cNvPr id="795" name="直線コネクタ 794"/>
        <xdr:cNvCxnSpPr/>
      </xdr:nvCxnSpPr>
      <xdr:spPr>
        <a:xfrm>
          <a:off x="22072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153035</xdr:rowOff>
    </xdr:from>
    <xdr:ext cx="469900" cy="259080"/>
    <xdr:sp macro="" textlink="">
      <xdr:nvSpPr>
        <xdr:cNvPr id="797" name="貸付金平均値テキスト"/>
        <xdr:cNvSpPr txBox="1"/>
      </xdr:nvSpPr>
      <xdr:spPr>
        <a:xfrm>
          <a:off x="22212300" y="9754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130175</xdr:rowOff>
    </xdr:from>
    <xdr:to>
      <xdr:col>116</xdr:col>
      <xdr:colOff>114300</xdr:colOff>
      <xdr:row>58</xdr:row>
      <xdr:rowOff>60325</xdr:rowOff>
    </xdr:to>
    <xdr:sp macro="" textlink="">
      <xdr:nvSpPr>
        <xdr:cNvPr id="798" name="フローチャート: 判断 797"/>
        <xdr:cNvSpPr/>
      </xdr:nvSpPr>
      <xdr:spPr>
        <a:xfrm>
          <a:off x="221107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118110</xdr:rowOff>
    </xdr:from>
    <xdr:to>
      <xdr:col>112</xdr:col>
      <xdr:colOff>38100</xdr:colOff>
      <xdr:row>58</xdr:row>
      <xdr:rowOff>48260</xdr:rowOff>
    </xdr:to>
    <xdr:sp macro="" textlink="">
      <xdr:nvSpPr>
        <xdr:cNvPr id="800" name="フローチャート: 判断 799"/>
        <xdr:cNvSpPr/>
      </xdr:nvSpPr>
      <xdr:spPr>
        <a:xfrm>
          <a:off x="21272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64770</xdr:rowOff>
    </xdr:from>
    <xdr:ext cx="469265" cy="258445"/>
    <xdr:sp macro="" textlink="">
      <xdr:nvSpPr>
        <xdr:cNvPr id="801" name="テキスト ボックス 800"/>
        <xdr:cNvSpPr txBox="1"/>
      </xdr:nvSpPr>
      <xdr:spPr>
        <a:xfrm>
          <a:off x="21088350" y="9665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64135</xdr:rowOff>
    </xdr:from>
    <xdr:to>
      <xdr:col>107</xdr:col>
      <xdr:colOff>101600</xdr:colOff>
      <xdr:row>57</xdr:row>
      <xdr:rowOff>166370</xdr:rowOff>
    </xdr:to>
    <xdr:sp macro="" textlink="">
      <xdr:nvSpPr>
        <xdr:cNvPr id="803" name="フローチャート: 判断 802"/>
        <xdr:cNvSpPr/>
      </xdr:nvSpPr>
      <xdr:spPr>
        <a:xfrm>
          <a:off x="20383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10795</xdr:rowOff>
    </xdr:from>
    <xdr:ext cx="469265" cy="258445"/>
    <xdr:sp macro="" textlink="">
      <xdr:nvSpPr>
        <xdr:cNvPr id="804" name="テキスト ボックス 803"/>
        <xdr:cNvSpPr txBox="1"/>
      </xdr:nvSpPr>
      <xdr:spPr>
        <a:xfrm>
          <a:off x="20199350" y="9611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27305</xdr:rowOff>
    </xdr:from>
    <xdr:to>
      <xdr:col>102</xdr:col>
      <xdr:colOff>165100</xdr:colOff>
      <xdr:row>58</xdr:row>
      <xdr:rowOff>128905</xdr:rowOff>
    </xdr:to>
    <xdr:sp macro="" textlink="">
      <xdr:nvSpPr>
        <xdr:cNvPr id="806" name="フローチャート: 判断 805"/>
        <xdr:cNvSpPr/>
      </xdr:nvSpPr>
      <xdr:spPr>
        <a:xfrm>
          <a:off x="19494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145415</xdr:rowOff>
    </xdr:from>
    <xdr:ext cx="469265" cy="258445"/>
    <xdr:sp macro="" textlink="">
      <xdr:nvSpPr>
        <xdr:cNvPr id="807" name="テキスト ボックス 806"/>
        <xdr:cNvSpPr txBox="1"/>
      </xdr:nvSpPr>
      <xdr:spPr>
        <a:xfrm>
          <a:off x="19310350" y="9746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26670</xdr:rowOff>
    </xdr:from>
    <xdr:to>
      <xdr:col>98</xdr:col>
      <xdr:colOff>38100</xdr:colOff>
      <xdr:row>58</xdr:row>
      <xdr:rowOff>128270</xdr:rowOff>
    </xdr:to>
    <xdr:sp macro="" textlink="">
      <xdr:nvSpPr>
        <xdr:cNvPr id="808" name="フローチャート: 判断 807"/>
        <xdr:cNvSpPr/>
      </xdr:nvSpPr>
      <xdr:spPr>
        <a:xfrm>
          <a:off x="186055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144780</xdr:rowOff>
    </xdr:from>
    <xdr:ext cx="469265" cy="258445"/>
    <xdr:sp macro="" textlink="">
      <xdr:nvSpPr>
        <xdr:cNvPr id="809" name="テキスト ボックス 808"/>
        <xdr:cNvSpPr txBox="1"/>
      </xdr:nvSpPr>
      <xdr:spPr>
        <a:xfrm>
          <a:off x="18421350" y="9745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16"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8920" cy="259080"/>
    <xdr:sp macro="" textlink="">
      <xdr:nvSpPr>
        <xdr:cNvPr id="818" name="テキスト ボックス 817"/>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8920" cy="259080"/>
    <xdr:sp macro="" textlink="">
      <xdr:nvSpPr>
        <xdr:cNvPr id="820" name="テキスト ボックス 819"/>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8920" cy="259080"/>
    <xdr:sp macro="" textlink="">
      <xdr:nvSpPr>
        <xdr:cNvPr id="822" name="テキスト ボックス 821"/>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8920" cy="259080"/>
    <xdr:sp macro="" textlink="">
      <xdr:nvSpPr>
        <xdr:cNvPr id="824" name="テキスト ボックス 823"/>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3" name="テキスト ボックス 83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168910</xdr:rowOff>
    </xdr:from>
    <xdr:ext cx="248285" cy="258445"/>
    <xdr:sp macro="" textlink="">
      <xdr:nvSpPr>
        <xdr:cNvPr id="836" name="テキスト ボックス 835"/>
        <xdr:cNvSpPr txBox="1"/>
      </xdr:nvSpPr>
      <xdr:spPr>
        <a:xfrm>
          <a:off x="18039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54610</xdr:rowOff>
    </xdr:from>
    <xdr:ext cx="594995" cy="258445"/>
    <xdr:sp macro="" textlink="">
      <xdr:nvSpPr>
        <xdr:cNvPr id="838" name="テキスト ボックス 837"/>
        <xdr:cNvSpPr txBox="1"/>
      </xdr:nvSpPr>
      <xdr:spPr>
        <a:xfrm>
          <a:off x="17692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111760</xdr:rowOff>
    </xdr:from>
    <xdr:ext cx="594995" cy="258445"/>
    <xdr:sp macro="" textlink="">
      <xdr:nvSpPr>
        <xdr:cNvPr id="840" name="テキスト ボックス 839"/>
        <xdr:cNvSpPr txBox="1"/>
      </xdr:nvSpPr>
      <xdr:spPr>
        <a:xfrm>
          <a:off x="17692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168910</xdr:rowOff>
    </xdr:from>
    <xdr:ext cx="594995" cy="258445"/>
    <xdr:sp macro="" textlink="">
      <xdr:nvSpPr>
        <xdr:cNvPr id="842" name="テキスト ボックス 841"/>
        <xdr:cNvSpPr txBox="1"/>
      </xdr:nvSpPr>
      <xdr:spPr>
        <a:xfrm>
          <a:off x="17692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4" name="テキスト ボックス 843"/>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79375</xdr:rowOff>
    </xdr:from>
    <xdr:to>
      <xdr:col>116</xdr:col>
      <xdr:colOff>62865</xdr:colOff>
      <xdr:row>78</xdr:row>
      <xdr:rowOff>5080</xdr:rowOff>
    </xdr:to>
    <xdr:cxnSp macro="">
      <xdr:nvCxnSpPr>
        <xdr:cNvPr id="846" name="直線コネクタ 845"/>
        <xdr:cNvCxnSpPr/>
      </xdr:nvCxnSpPr>
      <xdr:spPr>
        <a:xfrm flipV="1">
          <a:off x="22159595" y="12080875"/>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8890</xdr:rowOff>
    </xdr:from>
    <xdr:ext cx="534670" cy="258445"/>
    <xdr:sp macro="" textlink="">
      <xdr:nvSpPr>
        <xdr:cNvPr id="847" name="繰出金最小値テキスト"/>
        <xdr:cNvSpPr txBox="1"/>
      </xdr:nvSpPr>
      <xdr:spPr>
        <a:xfrm>
          <a:off x="22212300" y="13381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29,399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5080</xdr:rowOff>
    </xdr:from>
    <xdr:to>
      <xdr:col>116</xdr:col>
      <xdr:colOff>152400</xdr:colOff>
      <xdr:row>78</xdr:row>
      <xdr:rowOff>5080</xdr:rowOff>
    </xdr:to>
    <xdr:cxnSp macro="">
      <xdr:nvCxnSpPr>
        <xdr:cNvPr id="848" name="直線コネクタ 847"/>
        <xdr:cNvCxnSpPr/>
      </xdr:nvCxnSpPr>
      <xdr:spPr>
        <a:xfrm>
          <a:off x="22072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26035</xdr:rowOff>
    </xdr:from>
    <xdr:ext cx="598805" cy="259080"/>
    <xdr:sp macro="" textlink="">
      <xdr:nvSpPr>
        <xdr:cNvPr id="849" name="繰出金最大値テキスト"/>
        <xdr:cNvSpPr txBox="1"/>
      </xdr:nvSpPr>
      <xdr:spPr>
        <a:xfrm>
          <a:off x="22212300" y="11856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313,248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79375</xdr:rowOff>
    </xdr:from>
    <xdr:to>
      <xdr:col>116</xdr:col>
      <xdr:colOff>152400</xdr:colOff>
      <xdr:row>70</xdr:row>
      <xdr:rowOff>79375</xdr:rowOff>
    </xdr:to>
    <xdr:cxnSp macro="">
      <xdr:nvCxnSpPr>
        <xdr:cNvPr id="850" name="直線コネクタ 849"/>
        <xdr:cNvCxnSpPr/>
      </xdr:nvCxnSpPr>
      <xdr:spPr>
        <a:xfrm>
          <a:off x="22072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13335</xdr:rowOff>
    </xdr:from>
    <xdr:to>
      <xdr:col>116</xdr:col>
      <xdr:colOff>63500</xdr:colOff>
      <xdr:row>75</xdr:row>
      <xdr:rowOff>15240</xdr:rowOff>
    </xdr:to>
    <xdr:cxnSp macro="">
      <xdr:nvCxnSpPr>
        <xdr:cNvPr id="851" name="直線コネクタ 850"/>
        <xdr:cNvCxnSpPr/>
      </xdr:nvCxnSpPr>
      <xdr:spPr>
        <a:xfrm>
          <a:off x="21323300" y="128720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81915</xdr:rowOff>
    </xdr:from>
    <xdr:ext cx="598805" cy="259080"/>
    <xdr:sp macro="" textlink="">
      <xdr:nvSpPr>
        <xdr:cNvPr id="852" name="繰出金平均値テキスト"/>
        <xdr:cNvSpPr txBox="1"/>
      </xdr:nvSpPr>
      <xdr:spPr>
        <a:xfrm>
          <a:off x="22212300" y="129406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103505</xdr:rowOff>
    </xdr:from>
    <xdr:to>
      <xdr:col>116</xdr:col>
      <xdr:colOff>114300</xdr:colOff>
      <xdr:row>76</xdr:row>
      <xdr:rowOff>33655</xdr:rowOff>
    </xdr:to>
    <xdr:sp macro="" textlink="">
      <xdr:nvSpPr>
        <xdr:cNvPr id="853" name="フローチャート: 判断 852"/>
        <xdr:cNvSpPr/>
      </xdr:nvSpPr>
      <xdr:spPr>
        <a:xfrm>
          <a:off x="221107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13335</xdr:rowOff>
    </xdr:from>
    <xdr:to>
      <xdr:col>111</xdr:col>
      <xdr:colOff>177800</xdr:colOff>
      <xdr:row>75</xdr:row>
      <xdr:rowOff>98425</xdr:rowOff>
    </xdr:to>
    <xdr:cxnSp macro="">
      <xdr:nvCxnSpPr>
        <xdr:cNvPr id="854" name="直線コネクタ 853"/>
        <xdr:cNvCxnSpPr/>
      </xdr:nvCxnSpPr>
      <xdr:spPr>
        <a:xfrm flipV="1">
          <a:off x="20434300" y="1287208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121285</xdr:rowOff>
    </xdr:from>
    <xdr:to>
      <xdr:col>112</xdr:col>
      <xdr:colOff>38100</xdr:colOff>
      <xdr:row>76</xdr:row>
      <xdr:rowOff>52070</xdr:rowOff>
    </xdr:to>
    <xdr:sp macro="" textlink="">
      <xdr:nvSpPr>
        <xdr:cNvPr id="855" name="フローチャート: 判断 854"/>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76</xdr:row>
      <xdr:rowOff>42545</xdr:rowOff>
    </xdr:from>
    <xdr:ext cx="598170" cy="258445"/>
    <xdr:sp macro="" textlink="">
      <xdr:nvSpPr>
        <xdr:cNvPr id="856" name="テキスト ボックス 855"/>
        <xdr:cNvSpPr txBox="1"/>
      </xdr:nvSpPr>
      <xdr:spPr>
        <a:xfrm>
          <a:off x="21023580" y="13072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95250</xdr:rowOff>
    </xdr:from>
    <xdr:to>
      <xdr:col>107</xdr:col>
      <xdr:colOff>50800</xdr:colOff>
      <xdr:row>75</xdr:row>
      <xdr:rowOff>98425</xdr:rowOff>
    </xdr:to>
    <xdr:cxnSp macro="">
      <xdr:nvCxnSpPr>
        <xdr:cNvPr id="857" name="直線コネクタ 856"/>
        <xdr:cNvCxnSpPr/>
      </xdr:nvCxnSpPr>
      <xdr:spPr>
        <a:xfrm>
          <a:off x="19545300" y="129540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101600</xdr:rowOff>
    </xdr:from>
    <xdr:to>
      <xdr:col>107</xdr:col>
      <xdr:colOff>101600</xdr:colOff>
      <xdr:row>76</xdr:row>
      <xdr:rowOff>31750</xdr:rowOff>
    </xdr:to>
    <xdr:sp macro="" textlink="">
      <xdr:nvSpPr>
        <xdr:cNvPr id="858" name="フローチャート: 判断 857"/>
        <xdr:cNvSpPr/>
      </xdr:nvSpPr>
      <xdr:spPr>
        <a:xfrm>
          <a:off x="203835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76</xdr:row>
      <xdr:rowOff>22860</xdr:rowOff>
    </xdr:from>
    <xdr:ext cx="598170" cy="259080"/>
    <xdr:sp macro="" textlink="">
      <xdr:nvSpPr>
        <xdr:cNvPr id="859" name="テキスト ボックス 858"/>
        <xdr:cNvSpPr txBox="1"/>
      </xdr:nvSpPr>
      <xdr:spPr>
        <a:xfrm>
          <a:off x="20134580" y="13053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19050</xdr:rowOff>
    </xdr:from>
    <xdr:to>
      <xdr:col>102</xdr:col>
      <xdr:colOff>114300</xdr:colOff>
      <xdr:row>75</xdr:row>
      <xdr:rowOff>95250</xdr:rowOff>
    </xdr:to>
    <xdr:cxnSp macro="">
      <xdr:nvCxnSpPr>
        <xdr:cNvPr id="860" name="直線コネクタ 859"/>
        <xdr:cNvCxnSpPr/>
      </xdr:nvCxnSpPr>
      <xdr:spPr>
        <a:xfrm>
          <a:off x="18656300" y="12877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95885</xdr:rowOff>
    </xdr:from>
    <xdr:to>
      <xdr:col>102</xdr:col>
      <xdr:colOff>165100</xdr:colOff>
      <xdr:row>77</xdr:row>
      <xdr:rowOff>26035</xdr:rowOff>
    </xdr:to>
    <xdr:sp macro="" textlink="">
      <xdr:nvSpPr>
        <xdr:cNvPr id="861" name="フローチャート: 判断 860"/>
        <xdr:cNvSpPr/>
      </xdr:nvSpPr>
      <xdr:spPr>
        <a:xfrm>
          <a:off x="19494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17780</xdr:rowOff>
    </xdr:from>
    <xdr:ext cx="534035" cy="258445"/>
    <xdr:sp macro="" textlink="">
      <xdr:nvSpPr>
        <xdr:cNvPr id="862" name="テキスト ボックス 861"/>
        <xdr:cNvSpPr txBox="1"/>
      </xdr:nvSpPr>
      <xdr:spPr>
        <a:xfrm>
          <a:off x="19277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100965</xdr:rowOff>
    </xdr:from>
    <xdr:to>
      <xdr:col>98</xdr:col>
      <xdr:colOff>38100</xdr:colOff>
      <xdr:row>77</xdr:row>
      <xdr:rowOff>31115</xdr:rowOff>
    </xdr:to>
    <xdr:sp macro="" textlink="">
      <xdr:nvSpPr>
        <xdr:cNvPr id="863" name="フローチャート: 判断 862"/>
        <xdr:cNvSpPr/>
      </xdr:nvSpPr>
      <xdr:spPr>
        <a:xfrm>
          <a:off x="18605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22225</xdr:rowOff>
    </xdr:from>
    <xdr:ext cx="534035" cy="258445"/>
    <xdr:sp macro="" textlink="">
      <xdr:nvSpPr>
        <xdr:cNvPr id="864" name="テキスト ボックス 863"/>
        <xdr:cNvSpPr txBox="1"/>
      </xdr:nvSpPr>
      <xdr:spPr>
        <a:xfrm>
          <a:off x="18388965" y="13223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135890</xdr:rowOff>
    </xdr:from>
    <xdr:to>
      <xdr:col>116</xdr:col>
      <xdr:colOff>114300</xdr:colOff>
      <xdr:row>75</xdr:row>
      <xdr:rowOff>66040</xdr:rowOff>
    </xdr:to>
    <xdr:sp macro="" textlink="">
      <xdr:nvSpPr>
        <xdr:cNvPr id="870" name="楕円 869"/>
        <xdr:cNvSpPr/>
      </xdr:nvSpPr>
      <xdr:spPr>
        <a:xfrm>
          <a:off x="221107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158750</xdr:rowOff>
    </xdr:from>
    <xdr:ext cx="598805" cy="259080"/>
    <xdr:sp macro="" textlink="">
      <xdr:nvSpPr>
        <xdr:cNvPr id="871" name="繰出金該当値テキスト"/>
        <xdr:cNvSpPr txBox="1"/>
      </xdr:nvSpPr>
      <xdr:spPr>
        <a:xfrm>
          <a:off x="22212300" y="1267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139,696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133985</xdr:rowOff>
    </xdr:from>
    <xdr:to>
      <xdr:col>112</xdr:col>
      <xdr:colOff>38100</xdr:colOff>
      <xdr:row>75</xdr:row>
      <xdr:rowOff>64135</xdr:rowOff>
    </xdr:to>
    <xdr:sp macro="" textlink="">
      <xdr:nvSpPr>
        <xdr:cNvPr id="872" name="楕円 871"/>
        <xdr:cNvSpPr/>
      </xdr:nvSpPr>
      <xdr:spPr>
        <a:xfrm>
          <a:off x="21272500" y="128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73</xdr:row>
      <xdr:rowOff>80645</xdr:rowOff>
    </xdr:from>
    <xdr:ext cx="598170" cy="259080"/>
    <xdr:sp macro="" textlink="">
      <xdr:nvSpPr>
        <xdr:cNvPr id="873" name="テキスト ボックス 872"/>
        <xdr:cNvSpPr txBox="1"/>
      </xdr:nvSpPr>
      <xdr:spPr>
        <a:xfrm>
          <a:off x="21023580" y="12596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47625</xdr:rowOff>
    </xdr:from>
    <xdr:to>
      <xdr:col>107</xdr:col>
      <xdr:colOff>101600</xdr:colOff>
      <xdr:row>75</xdr:row>
      <xdr:rowOff>149225</xdr:rowOff>
    </xdr:to>
    <xdr:sp macro="" textlink="">
      <xdr:nvSpPr>
        <xdr:cNvPr id="874" name="楕円 873"/>
        <xdr:cNvSpPr/>
      </xdr:nvSpPr>
      <xdr:spPr>
        <a:xfrm>
          <a:off x="203835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166370</xdr:rowOff>
    </xdr:from>
    <xdr:ext cx="598170" cy="258445"/>
    <xdr:sp macro="" textlink="">
      <xdr:nvSpPr>
        <xdr:cNvPr id="875" name="テキスト ボックス 874"/>
        <xdr:cNvSpPr txBox="1"/>
      </xdr:nvSpPr>
      <xdr:spPr>
        <a:xfrm>
          <a:off x="20134580" y="12682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44450</xdr:rowOff>
    </xdr:from>
    <xdr:to>
      <xdr:col>102</xdr:col>
      <xdr:colOff>165100</xdr:colOff>
      <xdr:row>75</xdr:row>
      <xdr:rowOff>146050</xdr:rowOff>
    </xdr:to>
    <xdr:sp macro="" textlink="">
      <xdr:nvSpPr>
        <xdr:cNvPr id="876" name="楕円 875"/>
        <xdr:cNvSpPr/>
      </xdr:nvSpPr>
      <xdr:spPr>
        <a:xfrm>
          <a:off x="194945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162560</xdr:rowOff>
    </xdr:from>
    <xdr:ext cx="598170" cy="259080"/>
    <xdr:sp macro="" textlink="">
      <xdr:nvSpPr>
        <xdr:cNvPr id="877" name="テキスト ボックス 876"/>
        <xdr:cNvSpPr txBox="1"/>
      </xdr:nvSpPr>
      <xdr:spPr>
        <a:xfrm>
          <a:off x="19245580" y="12678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139700</xdr:rowOff>
    </xdr:from>
    <xdr:to>
      <xdr:col>98</xdr:col>
      <xdr:colOff>38100</xdr:colOff>
      <xdr:row>75</xdr:row>
      <xdr:rowOff>69850</xdr:rowOff>
    </xdr:to>
    <xdr:sp macro="" textlink="">
      <xdr:nvSpPr>
        <xdr:cNvPr id="878" name="楕円 877"/>
        <xdr:cNvSpPr/>
      </xdr:nvSpPr>
      <xdr:spPr>
        <a:xfrm>
          <a:off x="186055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86360</xdr:rowOff>
    </xdr:from>
    <xdr:ext cx="598170" cy="258445"/>
    <xdr:sp macro="" textlink="">
      <xdr:nvSpPr>
        <xdr:cNvPr id="879" name="テキスト ボックス 878"/>
        <xdr:cNvSpPr txBox="1"/>
      </xdr:nvSpPr>
      <xdr:spPr>
        <a:xfrm>
          <a:off x="18356580" y="12602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8" name="テキスト ボックス 887"/>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1" name="テキスト ボックス 890"/>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3" name="テキスト ボックス 892"/>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5" name="テキスト ボックス 904"/>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8" name="テキスト ボックス 907"/>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1" name="テキスト ボックス 910"/>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3" name="テキスト ボックス 912"/>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5" name="テキスト ボックス 91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6" name="テキスト ボックス 91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8" name="テキスト ボックス 91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2" name="テキスト ボックス 921"/>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4" name="テキスト ボックス 923"/>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6" name="テキスト ボックス 925"/>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8" name="テキスト ボックス 927"/>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全体的に類似団体と比較して住民一人当たりのコストが高くなっている。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要因としては、類似団体と比べて人口密度が極端に低いことが影響しているのではないかと思われる。人件費が類似団体内</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位となっており、合併後、総合支所方式を採用している本町は他の類似団体と比べて職員数が多いため、定員管理適正化計画により退職者は十数名、新規採用者は必要最小限に抑制している。職員数は減少傾向にあるが、総合支所方式を採用している点や広大な面積に集落が散在し地理的に非効率な条件も重なるなど、ある程度の職員の確保が必要であり職員数の削減にも限度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また、公債費は類似団体比</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位となっており、こちらは一人当たりの金額は大きいが、主に交付税措置の有利な起債を借入れしているため実質公債費比率は△</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％で類似団体</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位、将来負担比率については類似団体内１位と健全な数値になっている。しかし、住民一人当たりの公債費が大きいことに変わりはなく、減少させていかなければならないため、今後も継続して計画的な繰上償還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4,795
4,764
333.00
7,279,521
6,787,780
402,012
4,467,313
5,588,228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168910</xdr:rowOff>
    </xdr:from>
    <xdr:ext cx="248285" cy="258445"/>
    <xdr:sp macro="" textlink="">
      <xdr:nvSpPr>
        <xdr:cNvPr id="43" name="テキスト ボックス 42"/>
        <xdr:cNvSpPr txBox="1"/>
      </xdr:nvSpPr>
      <xdr:spPr>
        <a:xfrm>
          <a:off x="513080" y="6684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8445"/>
    <xdr:sp macro="" textlink="">
      <xdr:nvSpPr>
        <xdr:cNvPr id="45" name="テキスト ボックス 44"/>
        <xdr:cNvSpPr txBox="1"/>
      </xdr:nvSpPr>
      <xdr:spPr>
        <a:xfrm>
          <a:off x="230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8445"/>
    <xdr:sp macro="" textlink="">
      <xdr:nvSpPr>
        <xdr:cNvPr id="47" name="テキスト ボックス 46"/>
        <xdr:cNvSpPr txBox="1"/>
      </xdr:nvSpPr>
      <xdr:spPr>
        <a:xfrm>
          <a:off x="230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9" name="テキスト ボックス 48"/>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54610</xdr:rowOff>
    </xdr:from>
    <xdr:ext cx="531495" cy="258445"/>
    <xdr:sp macro="" textlink="">
      <xdr:nvSpPr>
        <xdr:cNvPr id="51" name="テキスト ボックス 50"/>
        <xdr:cNvSpPr txBox="1"/>
      </xdr:nvSpPr>
      <xdr:spPr>
        <a:xfrm>
          <a:off x="230505" y="554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30</xdr:row>
      <xdr:rowOff>111760</xdr:rowOff>
    </xdr:from>
    <xdr:ext cx="531495" cy="258445"/>
    <xdr:sp macro="" textlink="">
      <xdr:nvSpPr>
        <xdr:cNvPr id="53" name="テキスト ボックス 52"/>
        <xdr:cNvSpPr txBox="1"/>
      </xdr:nvSpPr>
      <xdr:spPr>
        <a:xfrm>
          <a:off x="23050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28</xdr:row>
      <xdr:rowOff>168910</xdr:rowOff>
    </xdr:from>
    <xdr:ext cx="531495" cy="258445"/>
    <xdr:sp macro="" textlink="">
      <xdr:nvSpPr>
        <xdr:cNvPr id="55" name="テキスト ボックス 54"/>
        <xdr:cNvSpPr txBox="1"/>
      </xdr:nvSpPr>
      <xdr:spPr>
        <a:xfrm>
          <a:off x="230505" y="496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7" name="テキスト ボックス 56"/>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164465</xdr:rowOff>
    </xdr:from>
    <xdr:to>
      <xdr:col>24</xdr:col>
      <xdr:colOff>62865</xdr:colOff>
      <xdr:row>38</xdr:row>
      <xdr:rowOff>118110</xdr:rowOff>
    </xdr:to>
    <xdr:cxnSp macro="">
      <xdr:nvCxnSpPr>
        <xdr:cNvPr id="59" name="直線コネクタ 58"/>
        <xdr:cNvCxnSpPr/>
      </xdr:nvCxnSpPr>
      <xdr:spPr>
        <a:xfrm flipV="1">
          <a:off x="4633595" y="530796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121920</xdr:rowOff>
    </xdr:from>
    <xdr:ext cx="469900" cy="258445"/>
    <xdr:sp macro="" textlink="">
      <xdr:nvSpPr>
        <xdr:cNvPr id="60" name="議会費最小値テキスト"/>
        <xdr:cNvSpPr txBox="1"/>
      </xdr:nvSpPr>
      <xdr:spPr>
        <a:xfrm>
          <a:off x="4686300" y="6637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118110</xdr:rowOff>
    </xdr:from>
    <xdr:to>
      <xdr:col>24</xdr:col>
      <xdr:colOff>152400</xdr:colOff>
      <xdr:row>38</xdr:row>
      <xdr:rowOff>118110</xdr:rowOff>
    </xdr:to>
    <xdr:cxnSp macro="">
      <xdr:nvCxnSpPr>
        <xdr:cNvPr id="61" name="直線コネクタ 60"/>
        <xdr:cNvCxnSpPr/>
      </xdr:nvCxnSpPr>
      <xdr:spPr>
        <a:xfrm>
          <a:off x="4546600" y="663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111125</xdr:rowOff>
    </xdr:from>
    <xdr:ext cx="534670" cy="258445"/>
    <xdr:sp macro="" textlink="">
      <xdr:nvSpPr>
        <xdr:cNvPr id="62" name="議会費最大値テキスト"/>
        <xdr:cNvSpPr txBox="1"/>
      </xdr:nvSpPr>
      <xdr:spPr>
        <a:xfrm>
          <a:off x="4686300" y="5083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53,129</a:t>
          </a:r>
          <a:endParaRPr kumimoji="1" lang="ja-JP" altLang="en-US" sz="1000" b="1">
            <a:latin typeface="ＭＳ Ｐゴシック"/>
          </a:endParaRPr>
        </a:p>
      </xdr:txBody>
    </xdr:sp>
    <xdr:clientData/>
  </xdr:oneCellAnchor>
  <xdr:twoCellAnchor>
    <xdr:from>
      <xdr:col>23</xdr:col>
      <xdr:colOff>165100</xdr:colOff>
      <xdr:row>30</xdr:row>
      <xdr:rowOff>164465</xdr:rowOff>
    </xdr:from>
    <xdr:to>
      <xdr:col>24</xdr:col>
      <xdr:colOff>152400</xdr:colOff>
      <xdr:row>30</xdr:row>
      <xdr:rowOff>164465</xdr:rowOff>
    </xdr:to>
    <xdr:cxnSp macro="">
      <xdr:nvCxnSpPr>
        <xdr:cNvPr id="63" name="直線コネクタ 62"/>
        <xdr:cNvCxnSpPr/>
      </xdr:nvCxnSpPr>
      <xdr:spPr>
        <a:xfrm>
          <a:off x="4546600" y="530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150495</xdr:rowOff>
    </xdr:from>
    <xdr:to>
      <xdr:col>24</xdr:col>
      <xdr:colOff>63500</xdr:colOff>
      <xdr:row>37</xdr:row>
      <xdr:rowOff>156210</xdr:rowOff>
    </xdr:to>
    <xdr:cxnSp macro="">
      <xdr:nvCxnSpPr>
        <xdr:cNvPr id="64" name="直線コネクタ 63"/>
        <xdr:cNvCxnSpPr/>
      </xdr:nvCxnSpPr>
      <xdr:spPr>
        <a:xfrm flipV="1">
          <a:off x="3797300" y="64941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6350</xdr:rowOff>
    </xdr:from>
    <xdr:ext cx="534670" cy="258445"/>
    <xdr:sp macro="" textlink="">
      <xdr:nvSpPr>
        <xdr:cNvPr id="65" name="議会費平均値テキスト"/>
        <xdr:cNvSpPr txBox="1"/>
      </xdr:nvSpPr>
      <xdr:spPr>
        <a:xfrm>
          <a:off x="4686300" y="6178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154940</xdr:rowOff>
    </xdr:from>
    <xdr:to>
      <xdr:col>24</xdr:col>
      <xdr:colOff>114300</xdr:colOff>
      <xdr:row>37</xdr:row>
      <xdr:rowOff>84455</xdr:rowOff>
    </xdr:to>
    <xdr:sp macro="" textlink="">
      <xdr:nvSpPr>
        <xdr:cNvPr id="66" name="フローチャート: 判断 65"/>
        <xdr:cNvSpPr/>
      </xdr:nvSpPr>
      <xdr:spPr>
        <a:xfrm>
          <a:off x="45847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37</xdr:row>
      <xdr:rowOff>161290</xdr:rowOff>
    </xdr:to>
    <xdr:cxnSp macro="">
      <xdr:nvCxnSpPr>
        <xdr:cNvPr id="67" name="直線コネクタ 66"/>
        <xdr:cNvCxnSpPr/>
      </xdr:nvCxnSpPr>
      <xdr:spPr>
        <a:xfrm flipV="1">
          <a:off x="2908300" y="64998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3810</xdr:rowOff>
    </xdr:from>
    <xdr:to>
      <xdr:col>20</xdr:col>
      <xdr:colOff>38100</xdr:colOff>
      <xdr:row>37</xdr:row>
      <xdr:rowOff>105410</xdr:rowOff>
    </xdr:to>
    <xdr:sp macro="" textlink="">
      <xdr:nvSpPr>
        <xdr:cNvPr id="68" name="フローチャート: 判断 67"/>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121920</xdr:rowOff>
    </xdr:from>
    <xdr:ext cx="534035" cy="258445"/>
    <xdr:sp macro="" textlink="">
      <xdr:nvSpPr>
        <xdr:cNvPr id="69" name="テキスト ボックス 68"/>
        <xdr:cNvSpPr txBox="1"/>
      </xdr:nvSpPr>
      <xdr:spPr>
        <a:xfrm>
          <a:off x="3529965" y="6122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160020</xdr:rowOff>
    </xdr:from>
    <xdr:to>
      <xdr:col>15</xdr:col>
      <xdr:colOff>50800</xdr:colOff>
      <xdr:row>37</xdr:row>
      <xdr:rowOff>161290</xdr:rowOff>
    </xdr:to>
    <xdr:cxnSp macro="">
      <xdr:nvCxnSpPr>
        <xdr:cNvPr id="70" name="直線コネクタ 69"/>
        <xdr:cNvCxnSpPr/>
      </xdr:nvCxnSpPr>
      <xdr:spPr>
        <a:xfrm>
          <a:off x="2019300" y="6503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134620</xdr:rowOff>
    </xdr:from>
    <xdr:to>
      <xdr:col>15</xdr:col>
      <xdr:colOff>101600</xdr:colOff>
      <xdr:row>37</xdr:row>
      <xdr:rowOff>64770</xdr:rowOff>
    </xdr:to>
    <xdr:sp macro="" textlink="">
      <xdr:nvSpPr>
        <xdr:cNvPr id="71" name="フローチャート: 判断 70"/>
        <xdr:cNvSpPr/>
      </xdr:nvSpPr>
      <xdr:spPr>
        <a:xfrm>
          <a:off x="2857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81280</xdr:rowOff>
    </xdr:from>
    <xdr:ext cx="534035" cy="259080"/>
    <xdr:sp macro="" textlink="">
      <xdr:nvSpPr>
        <xdr:cNvPr id="72" name="テキスト ボックス 71"/>
        <xdr:cNvSpPr txBox="1"/>
      </xdr:nvSpPr>
      <xdr:spPr>
        <a:xfrm>
          <a:off x="2640965" y="608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160020</xdr:rowOff>
    </xdr:from>
    <xdr:to>
      <xdr:col>10</xdr:col>
      <xdr:colOff>114300</xdr:colOff>
      <xdr:row>38</xdr:row>
      <xdr:rowOff>15875</xdr:rowOff>
    </xdr:to>
    <xdr:cxnSp macro="">
      <xdr:nvCxnSpPr>
        <xdr:cNvPr id="73" name="直線コネクタ 72"/>
        <xdr:cNvCxnSpPr/>
      </xdr:nvCxnSpPr>
      <xdr:spPr>
        <a:xfrm flipV="1">
          <a:off x="1130300" y="65036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157480</xdr:rowOff>
    </xdr:from>
    <xdr:to>
      <xdr:col>10</xdr:col>
      <xdr:colOff>165100</xdr:colOff>
      <xdr:row>38</xdr:row>
      <xdr:rowOff>87630</xdr:rowOff>
    </xdr:to>
    <xdr:sp macro="" textlink="">
      <xdr:nvSpPr>
        <xdr:cNvPr id="74" name="フローチャート: 判断 73"/>
        <xdr:cNvSpPr/>
      </xdr:nvSpPr>
      <xdr:spPr>
        <a:xfrm>
          <a:off x="1968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78740</xdr:rowOff>
    </xdr:from>
    <xdr:ext cx="469265" cy="259080"/>
    <xdr:sp macro="" textlink="">
      <xdr:nvSpPr>
        <xdr:cNvPr id="75" name="テキスト ボックス 74"/>
        <xdr:cNvSpPr txBox="1"/>
      </xdr:nvSpPr>
      <xdr:spPr>
        <a:xfrm>
          <a:off x="1784350" y="6593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166370</xdr:rowOff>
    </xdr:from>
    <xdr:to>
      <xdr:col>6</xdr:col>
      <xdr:colOff>38100</xdr:colOff>
      <xdr:row>38</xdr:row>
      <xdr:rowOff>96520</xdr:rowOff>
    </xdr:to>
    <xdr:sp macro="" textlink="">
      <xdr:nvSpPr>
        <xdr:cNvPr id="76" name="フローチャート: 判断 75"/>
        <xdr:cNvSpPr/>
      </xdr:nvSpPr>
      <xdr:spPr>
        <a:xfrm>
          <a:off x="1079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87630</xdr:rowOff>
    </xdr:from>
    <xdr:ext cx="469265" cy="258445"/>
    <xdr:sp macro="" textlink="">
      <xdr:nvSpPr>
        <xdr:cNvPr id="77" name="テキスト ボックス 76"/>
        <xdr:cNvSpPr txBox="1"/>
      </xdr:nvSpPr>
      <xdr:spPr>
        <a:xfrm>
          <a:off x="895350" y="6602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83" name="楕円 82"/>
        <xdr:cNvSpPr/>
      </xdr:nvSpPr>
      <xdr:spPr>
        <a:xfrm>
          <a:off x="4584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78105</xdr:rowOff>
    </xdr:from>
    <xdr:ext cx="534670" cy="258445"/>
    <xdr:sp macro="" textlink="">
      <xdr:nvSpPr>
        <xdr:cNvPr id="84" name="議会費該当値テキスト"/>
        <xdr:cNvSpPr txBox="1"/>
      </xdr:nvSpPr>
      <xdr:spPr>
        <a:xfrm>
          <a:off x="4686300" y="6421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85" name="楕円 84"/>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26670</xdr:rowOff>
    </xdr:from>
    <xdr:ext cx="534035" cy="259080"/>
    <xdr:sp macro="" textlink="">
      <xdr:nvSpPr>
        <xdr:cNvPr id="86" name="テキスト ボックス 85"/>
        <xdr:cNvSpPr txBox="1"/>
      </xdr:nvSpPr>
      <xdr:spPr>
        <a:xfrm>
          <a:off x="3529965" y="6541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110490</xdr:rowOff>
    </xdr:from>
    <xdr:to>
      <xdr:col>15</xdr:col>
      <xdr:colOff>101600</xdr:colOff>
      <xdr:row>38</xdr:row>
      <xdr:rowOff>40640</xdr:rowOff>
    </xdr:to>
    <xdr:sp macro="" textlink="">
      <xdr:nvSpPr>
        <xdr:cNvPr id="87" name="楕円 86"/>
        <xdr:cNvSpPr/>
      </xdr:nvSpPr>
      <xdr:spPr>
        <a:xfrm>
          <a:off x="2857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31750</xdr:rowOff>
    </xdr:from>
    <xdr:ext cx="534035" cy="258445"/>
    <xdr:sp macro="" textlink="">
      <xdr:nvSpPr>
        <xdr:cNvPr id="88" name="テキスト ボックス 87"/>
        <xdr:cNvSpPr txBox="1"/>
      </xdr:nvSpPr>
      <xdr:spPr>
        <a:xfrm>
          <a:off x="2640965" y="654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109220</xdr:rowOff>
    </xdr:from>
    <xdr:to>
      <xdr:col>10</xdr:col>
      <xdr:colOff>165100</xdr:colOff>
      <xdr:row>38</xdr:row>
      <xdr:rowOff>39370</xdr:rowOff>
    </xdr:to>
    <xdr:sp macro="" textlink="">
      <xdr:nvSpPr>
        <xdr:cNvPr id="89" name="楕円 88"/>
        <xdr:cNvSpPr/>
      </xdr:nvSpPr>
      <xdr:spPr>
        <a:xfrm>
          <a:off x="1968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55880</xdr:rowOff>
    </xdr:from>
    <xdr:ext cx="534035" cy="259080"/>
    <xdr:sp macro="" textlink="">
      <xdr:nvSpPr>
        <xdr:cNvPr id="90" name="テキスト ボックス 89"/>
        <xdr:cNvSpPr txBox="1"/>
      </xdr:nvSpPr>
      <xdr:spPr>
        <a:xfrm>
          <a:off x="1751965" y="6228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136525</xdr:rowOff>
    </xdr:from>
    <xdr:to>
      <xdr:col>6</xdr:col>
      <xdr:colOff>38100</xdr:colOff>
      <xdr:row>38</xdr:row>
      <xdr:rowOff>66675</xdr:rowOff>
    </xdr:to>
    <xdr:sp macro="" textlink="">
      <xdr:nvSpPr>
        <xdr:cNvPr id="91" name="楕円 90"/>
        <xdr:cNvSpPr/>
      </xdr:nvSpPr>
      <xdr:spPr>
        <a:xfrm>
          <a:off x="1079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83185</xdr:rowOff>
    </xdr:from>
    <xdr:ext cx="534035" cy="259080"/>
    <xdr:sp macro="" textlink="">
      <xdr:nvSpPr>
        <xdr:cNvPr id="92" name="テキスト ボックス 91"/>
        <xdr:cNvSpPr txBox="1"/>
      </xdr:nvSpPr>
      <xdr:spPr>
        <a:xfrm>
          <a:off x="862965" y="6255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1" name="テキスト ボックス 100"/>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4" name="テキスト ボックス 103"/>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6" name="テキスト ボックス 105"/>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8" name="テキスト ボックス 107"/>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10" name="テキスト ボックス 109"/>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165" cy="258445"/>
    <xdr:sp macro="" textlink="">
      <xdr:nvSpPr>
        <xdr:cNvPr id="112" name="テキスト ボックス 111"/>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4" name="テキスト ボックス 113"/>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6" name="テキスト ボックス 115"/>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115570</xdr:rowOff>
    </xdr:from>
    <xdr:to>
      <xdr:col>24</xdr:col>
      <xdr:colOff>62865</xdr:colOff>
      <xdr:row>58</xdr:row>
      <xdr:rowOff>107315</xdr:rowOff>
    </xdr:to>
    <xdr:cxnSp macro="">
      <xdr:nvCxnSpPr>
        <xdr:cNvPr id="118" name="直線コネクタ 117"/>
        <xdr:cNvCxnSpPr/>
      </xdr:nvCxnSpPr>
      <xdr:spPr>
        <a:xfrm flipV="1">
          <a:off x="4633595" y="868807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111125</xdr:rowOff>
    </xdr:from>
    <xdr:ext cx="598805" cy="258445"/>
    <xdr:sp macro="" textlink="">
      <xdr:nvSpPr>
        <xdr:cNvPr id="119" name="総務費最小値テキスト"/>
        <xdr:cNvSpPr txBox="1"/>
      </xdr:nvSpPr>
      <xdr:spPr>
        <a:xfrm>
          <a:off x="4686300" y="100552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150,019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107315</xdr:rowOff>
    </xdr:from>
    <xdr:to>
      <xdr:col>24</xdr:col>
      <xdr:colOff>152400</xdr:colOff>
      <xdr:row>58</xdr:row>
      <xdr:rowOff>107315</xdr:rowOff>
    </xdr:to>
    <xdr:cxnSp macro="">
      <xdr:nvCxnSpPr>
        <xdr:cNvPr id="120" name="直線コネクタ 119"/>
        <xdr:cNvCxnSpPr/>
      </xdr:nvCxnSpPr>
      <xdr:spPr>
        <a:xfrm>
          <a:off x="4546600" y="1005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62230</xdr:rowOff>
    </xdr:from>
    <xdr:ext cx="690245" cy="259080"/>
    <xdr:sp macro="" textlink="">
      <xdr:nvSpPr>
        <xdr:cNvPr id="121" name="総務費最大値テキスト"/>
        <xdr:cNvSpPr txBox="1"/>
      </xdr:nvSpPr>
      <xdr:spPr>
        <a:xfrm>
          <a:off x="4686300" y="8463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1,402,293</a:t>
          </a:r>
          <a:endParaRPr kumimoji="1" lang="ja-JP" altLang="en-US" sz="1000" b="1">
            <a:latin typeface="ＭＳ Ｐゴシック"/>
          </a:endParaRPr>
        </a:p>
      </xdr:txBody>
    </xdr:sp>
    <xdr:clientData/>
  </xdr:oneCellAnchor>
  <xdr:twoCellAnchor>
    <xdr:from>
      <xdr:col>23</xdr:col>
      <xdr:colOff>165100</xdr:colOff>
      <xdr:row>50</xdr:row>
      <xdr:rowOff>115570</xdr:rowOff>
    </xdr:from>
    <xdr:to>
      <xdr:col>24</xdr:col>
      <xdr:colOff>152400</xdr:colOff>
      <xdr:row>50</xdr:row>
      <xdr:rowOff>115570</xdr:rowOff>
    </xdr:to>
    <xdr:cxnSp macro="">
      <xdr:nvCxnSpPr>
        <xdr:cNvPr id="122" name="直線コネクタ 121"/>
        <xdr:cNvCxnSpPr/>
      </xdr:nvCxnSpPr>
      <xdr:spPr>
        <a:xfrm>
          <a:off x="4546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124460</xdr:rowOff>
    </xdr:from>
    <xdr:to>
      <xdr:col>24</xdr:col>
      <xdr:colOff>63500</xdr:colOff>
      <xdr:row>57</xdr:row>
      <xdr:rowOff>138430</xdr:rowOff>
    </xdr:to>
    <xdr:cxnSp macro="">
      <xdr:nvCxnSpPr>
        <xdr:cNvPr id="123" name="直線コネクタ 122"/>
        <xdr:cNvCxnSpPr/>
      </xdr:nvCxnSpPr>
      <xdr:spPr>
        <a:xfrm flipV="1">
          <a:off x="3797300" y="98971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149860</xdr:rowOff>
    </xdr:from>
    <xdr:ext cx="598805" cy="259080"/>
    <xdr:sp macro="" textlink="">
      <xdr:nvSpPr>
        <xdr:cNvPr id="124" name="総務費平均値テキスト"/>
        <xdr:cNvSpPr txBox="1"/>
      </xdr:nvSpPr>
      <xdr:spPr>
        <a:xfrm>
          <a:off x="4686300" y="95796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127000</xdr:rowOff>
    </xdr:from>
    <xdr:to>
      <xdr:col>24</xdr:col>
      <xdr:colOff>114300</xdr:colOff>
      <xdr:row>57</xdr:row>
      <xdr:rowOff>57150</xdr:rowOff>
    </xdr:to>
    <xdr:sp macro="" textlink="">
      <xdr:nvSpPr>
        <xdr:cNvPr id="125" name="フローチャート: 判断 124"/>
        <xdr:cNvSpPr/>
      </xdr:nvSpPr>
      <xdr:spPr>
        <a:xfrm>
          <a:off x="4584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138430</xdr:rowOff>
    </xdr:to>
    <xdr:cxnSp macro="">
      <xdr:nvCxnSpPr>
        <xdr:cNvPr id="126" name="直線コネクタ 125"/>
        <xdr:cNvCxnSpPr/>
      </xdr:nvCxnSpPr>
      <xdr:spPr>
        <a:xfrm>
          <a:off x="2908300" y="98736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104775</xdr:rowOff>
    </xdr:from>
    <xdr:to>
      <xdr:col>20</xdr:col>
      <xdr:colOff>38100</xdr:colOff>
      <xdr:row>57</xdr:row>
      <xdr:rowOff>34925</xdr:rowOff>
    </xdr:to>
    <xdr:sp macro="" textlink="">
      <xdr:nvSpPr>
        <xdr:cNvPr id="127" name="フローチャート: 判断 126"/>
        <xdr:cNvSpPr/>
      </xdr:nvSpPr>
      <xdr:spPr>
        <a:xfrm>
          <a:off x="3746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52070</xdr:rowOff>
    </xdr:from>
    <xdr:ext cx="598170" cy="258445"/>
    <xdr:sp macro="" textlink="">
      <xdr:nvSpPr>
        <xdr:cNvPr id="128" name="テキスト ボックス 127"/>
        <xdr:cNvSpPr txBox="1"/>
      </xdr:nvSpPr>
      <xdr:spPr>
        <a:xfrm>
          <a:off x="3497580" y="9481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100965</xdr:rowOff>
    </xdr:from>
    <xdr:to>
      <xdr:col>15</xdr:col>
      <xdr:colOff>50800</xdr:colOff>
      <xdr:row>58</xdr:row>
      <xdr:rowOff>52070</xdr:rowOff>
    </xdr:to>
    <xdr:cxnSp macro="">
      <xdr:nvCxnSpPr>
        <xdr:cNvPr id="129" name="直線コネクタ 128"/>
        <xdr:cNvCxnSpPr/>
      </xdr:nvCxnSpPr>
      <xdr:spPr>
        <a:xfrm flipV="1">
          <a:off x="2019300" y="987361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101600</xdr:rowOff>
    </xdr:from>
    <xdr:to>
      <xdr:col>15</xdr:col>
      <xdr:colOff>101600</xdr:colOff>
      <xdr:row>57</xdr:row>
      <xdr:rowOff>31750</xdr:rowOff>
    </xdr:to>
    <xdr:sp macro="" textlink="">
      <xdr:nvSpPr>
        <xdr:cNvPr id="130" name="フローチャート: 判断 129"/>
        <xdr:cNvSpPr/>
      </xdr:nvSpPr>
      <xdr:spPr>
        <a:xfrm>
          <a:off x="28575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48260</xdr:rowOff>
    </xdr:from>
    <xdr:ext cx="598170" cy="259080"/>
    <xdr:sp macro="" textlink="">
      <xdr:nvSpPr>
        <xdr:cNvPr id="131" name="テキスト ボックス 130"/>
        <xdr:cNvSpPr txBox="1"/>
      </xdr:nvSpPr>
      <xdr:spPr>
        <a:xfrm>
          <a:off x="2608580" y="9478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52070</xdr:rowOff>
    </xdr:from>
    <xdr:to>
      <xdr:col>10</xdr:col>
      <xdr:colOff>114300</xdr:colOff>
      <xdr:row>58</xdr:row>
      <xdr:rowOff>67945</xdr:rowOff>
    </xdr:to>
    <xdr:cxnSp macro="">
      <xdr:nvCxnSpPr>
        <xdr:cNvPr id="132" name="直線コネクタ 131"/>
        <xdr:cNvCxnSpPr/>
      </xdr:nvCxnSpPr>
      <xdr:spPr>
        <a:xfrm flipV="1">
          <a:off x="1130300" y="99961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80010</xdr:rowOff>
    </xdr:from>
    <xdr:to>
      <xdr:col>10</xdr:col>
      <xdr:colOff>165100</xdr:colOff>
      <xdr:row>59</xdr:row>
      <xdr:rowOff>10160</xdr:rowOff>
    </xdr:to>
    <xdr:sp macro="" textlink="">
      <xdr:nvSpPr>
        <xdr:cNvPr id="133" name="フローチャート: 判断 132"/>
        <xdr:cNvSpPr/>
      </xdr:nvSpPr>
      <xdr:spPr>
        <a:xfrm>
          <a:off x="1968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59</xdr:row>
      <xdr:rowOff>1270</xdr:rowOff>
    </xdr:from>
    <xdr:ext cx="598170" cy="259080"/>
    <xdr:sp macro="" textlink="">
      <xdr:nvSpPr>
        <xdr:cNvPr id="134" name="テキスト ボックス 133"/>
        <xdr:cNvSpPr txBox="1"/>
      </xdr:nvSpPr>
      <xdr:spPr>
        <a:xfrm>
          <a:off x="1719580" y="10116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80010</xdr:rowOff>
    </xdr:from>
    <xdr:to>
      <xdr:col>6</xdr:col>
      <xdr:colOff>38100</xdr:colOff>
      <xdr:row>59</xdr:row>
      <xdr:rowOff>10160</xdr:rowOff>
    </xdr:to>
    <xdr:sp macro="" textlink="">
      <xdr:nvSpPr>
        <xdr:cNvPr id="135" name="フローチャート: 判断 134"/>
        <xdr:cNvSpPr/>
      </xdr:nvSpPr>
      <xdr:spPr>
        <a:xfrm>
          <a:off x="1079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59</xdr:row>
      <xdr:rowOff>1270</xdr:rowOff>
    </xdr:from>
    <xdr:ext cx="598170" cy="259080"/>
    <xdr:sp macro="" textlink="">
      <xdr:nvSpPr>
        <xdr:cNvPr id="136" name="テキスト ボックス 135"/>
        <xdr:cNvSpPr txBox="1"/>
      </xdr:nvSpPr>
      <xdr:spPr>
        <a:xfrm>
          <a:off x="830580" y="10116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73660</xdr:rowOff>
    </xdr:from>
    <xdr:to>
      <xdr:col>24</xdr:col>
      <xdr:colOff>114300</xdr:colOff>
      <xdr:row>58</xdr:row>
      <xdr:rowOff>3810</xdr:rowOff>
    </xdr:to>
    <xdr:sp macro="" textlink="">
      <xdr:nvSpPr>
        <xdr:cNvPr id="142" name="楕円 141"/>
        <xdr:cNvSpPr/>
      </xdr:nvSpPr>
      <xdr:spPr>
        <a:xfrm>
          <a:off x="45847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52070</xdr:rowOff>
    </xdr:from>
    <xdr:ext cx="598805" cy="258445"/>
    <xdr:sp macro="" textlink="">
      <xdr:nvSpPr>
        <xdr:cNvPr id="143" name="総務費該当値テキスト"/>
        <xdr:cNvSpPr txBox="1"/>
      </xdr:nvSpPr>
      <xdr:spPr>
        <a:xfrm>
          <a:off x="4686300" y="9824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291,486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87630</xdr:rowOff>
    </xdr:from>
    <xdr:to>
      <xdr:col>20</xdr:col>
      <xdr:colOff>38100</xdr:colOff>
      <xdr:row>58</xdr:row>
      <xdr:rowOff>17780</xdr:rowOff>
    </xdr:to>
    <xdr:sp macro="" textlink="">
      <xdr:nvSpPr>
        <xdr:cNvPr id="144" name="楕円 143"/>
        <xdr:cNvSpPr/>
      </xdr:nvSpPr>
      <xdr:spPr>
        <a:xfrm>
          <a:off x="3746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8890</xdr:rowOff>
    </xdr:from>
    <xdr:ext cx="598170" cy="258445"/>
    <xdr:sp macro="" textlink="">
      <xdr:nvSpPr>
        <xdr:cNvPr id="145" name="テキスト ボックス 144"/>
        <xdr:cNvSpPr txBox="1"/>
      </xdr:nvSpPr>
      <xdr:spPr>
        <a:xfrm>
          <a:off x="3497580" y="9952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278,840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50165</xdr:rowOff>
    </xdr:from>
    <xdr:to>
      <xdr:col>15</xdr:col>
      <xdr:colOff>101600</xdr:colOff>
      <xdr:row>57</xdr:row>
      <xdr:rowOff>151765</xdr:rowOff>
    </xdr:to>
    <xdr:sp macro="" textlink="">
      <xdr:nvSpPr>
        <xdr:cNvPr id="146" name="楕円 145"/>
        <xdr:cNvSpPr/>
      </xdr:nvSpPr>
      <xdr:spPr>
        <a:xfrm>
          <a:off x="2857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143510</xdr:rowOff>
    </xdr:from>
    <xdr:ext cx="598170" cy="258445"/>
    <xdr:sp macro="" textlink="">
      <xdr:nvSpPr>
        <xdr:cNvPr id="147" name="テキスト ボックス 146"/>
        <xdr:cNvSpPr txBox="1"/>
      </xdr:nvSpPr>
      <xdr:spPr>
        <a:xfrm>
          <a:off x="2608580" y="9916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313,371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635</xdr:rowOff>
    </xdr:from>
    <xdr:to>
      <xdr:col>10</xdr:col>
      <xdr:colOff>165100</xdr:colOff>
      <xdr:row>58</xdr:row>
      <xdr:rowOff>102235</xdr:rowOff>
    </xdr:to>
    <xdr:sp macro="" textlink="">
      <xdr:nvSpPr>
        <xdr:cNvPr id="148" name="楕円 147"/>
        <xdr:cNvSpPr/>
      </xdr:nvSpPr>
      <xdr:spPr>
        <a:xfrm>
          <a:off x="1968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118745</xdr:rowOff>
    </xdr:from>
    <xdr:ext cx="598170" cy="259080"/>
    <xdr:sp macro="" textlink="">
      <xdr:nvSpPr>
        <xdr:cNvPr id="149" name="テキスト ボックス 148"/>
        <xdr:cNvSpPr txBox="1"/>
      </xdr:nvSpPr>
      <xdr:spPr>
        <a:xfrm>
          <a:off x="1719580" y="9719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201,368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17780</xdr:rowOff>
    </xdr:from>
    <xdr:to>
      <xdr:col>6</xdr:col>
      <xdr:colOff>38100</xdr:colOff>
      <xdr:row>58</xdr:row>
      <xdr:rowOff>118745</xdr:rowOff>
    </xdr:to>
    <xdr:sp macro="" textlink="">
      <xdr:nvSpPr>
        <xdr:cNvPr id="150" name="楕円 149"/>
        <xdr:cNvSpPr/>
      </xdr:nvSpPr>
      <xdr:spPr>
        <a:xfrm>
          <a:off x="1079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135255</xdr:rowOff>
    </xdr:from>
    <xdr:ext cx="598170" cy="258445"/>
    <xdr:sp macro="" textlink="">
      <xdr:nvSpPr>
        <xdr:cNvPr id="151" name="テキスト ボックス 150"/>
        <xdr:cNvSpPr txBox="1"/>
      </xdr:nvSpPr>
      <xdr:spPr>
        <a:xfrm>
          <a:off x="830580" y="9736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60" name="テキスト ボックス 15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62" name="テキスト ボックス 161"/>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64" name="テキスト ボックス 163"/>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6" name="テキスト ボックス 165"/>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8" name="テキスト ボックス 167"/>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70" name="テキスト ボックス 169"/>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2" name="テキスト ボックス 171"/>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62230</xdr:rowOff>
    </xdr:from>
    <xdr:to>
      <xdr:col>24</xdr:col>
      <xdr:colOff>62865</xdr:colOff>
      <xdr:row>77</xdr:row>
      <xdr:rowOff>57150</xdr:rowOff>
    </xdr:to>
    <xdr:cxnSp macro="">
      <xdr:nvCxnSpPr>
        <xdr:cNvPr id="174" name="直線コネクタ 173"/>
        <xdr:cNvCxnSpPr/>
      </xdr:nvCxnSpPr>
      <xdr:spPr>
        <a:xfrm flipV="1">
          <a:off x="4633595" y="12235180"/>
          <a:ext cx="1270" cy="1023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61595</xdr:rowOff>
    </xdr:from>
    <xdr:ext cx="598805" cy="259080"/>
    <xdr:sp macro="" textlink="">
      <xdr:nvSpPr>
        <xdr:cNvPr id="175" name="民生費最小値テキスト"/>
        <xdr:cNvSpPr txBox="1"/>
      </xdr:nvSpPr>
      <xdr:spPr>
        <a:xfrm>
          <a:off x="4686300" y="13263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155,487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176" name="直線コネクタ 175"/>
        <xdr:cNvCxnSpPr/>
      </xdr:nvCxnSpPr>
      <xdr:spPr>
        <a:xfrm>
          <a:off x="4546600" y="1325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8890</xdr:rowOff>
    </xdr:from>
    <xdr:ext cx="598805" cy="258445"/>
    <xdr:sp macro="" textlink="">
      <xdr:nvSpPr>
        <xdr:cNvPr id="177" name="民生費最大値テキスト"/>
        <xdr:cNvSpPr txBox="1"/>
      </xdr:nvSpPr>
      <xdr:spPr>
        <a:xfrm>
          <a:off x="4686300" y="12010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379,507</a:t>
          </a:r>
          <a:endParaRPr kumimoji="1" lang="ja-JP" altLang="en-US" sz="1000" b="1">
            <a:latin typeface="ＭＳ Ｐゴシック"/>
          </a:endParaRPr>
        </a:p>
      </xdr:txBody>
    </xdr:sp>
    <xdr:clientData/>
  </xdr:oneCellAnchor>
  <xdr:twoCellAnchor>
    <xdr:from>
      <xdr:col>23</xdr:col>
      <xdr:colOff>165100</xdr:colOff>
      <xdr:row>71</xdr:row>
      <xdr:rowOff>62230</xdr:rowOff>
    </xdr:from>
    <xdr:to>
      <xdr:col>24</xdr:col>
      <xdr:colOff>152400</xdr:colOff>
      <xdr:row>71</xdr:row>
      <xdr:rowOff>62230</xdr:rowOff>
    </xdr:to>
    <xdr:cxnSp macro="">
      <xdr:nvCxnSpPr>
        <xdr:cNvPr id="178" name="直線コネクタ 177"/>
        <xdr:cNvCxnSpPr/>
      </xdr:nvCxnSpPr>
      <xdr:spPr>
        <a:xfrm>
          <a:off x="4546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40640</xdr:rowOff>
    </xdr:from>
    <xdr:to>
      <xdr:col>24</xdr:col>
      <xdr:colOff>63500</xdr:colOff>
      <xdr:row>73</xdr:row>
      <xdr:rowOff>41275</xdr:rowOff>
    </xdr:to>
    <xdr:cxnSp macro="">
      <xdr:nvCxnSpPr>
        <xdr:cNvPr id="179" name="直線コネクタ 178"/>
        <xdr:cNvCxnSpPr/>
      </xdr:nvCxnSpPr>
      <xdr:spPr>
        <a:xfrm>
          <a:off x="3797300" y="125564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33020</xdr:rowOff>
    </xdr:from>
    <xdr:ext cx="598805" cy="259080"/>
    <xdr:sp macro="" textlink="">
      <xdr:nvSpPr>
        <xdr:cNvPr id="180" name="民生費平均値テキスト"/>
        <xdr:cNvSpPr txBox="1"/>
      </xdr:nvSpPr>
      <xdr:spPr>
        <a:xfrm>
          <a:off x="4686300" y="12891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54610</xdr:rowOff>
    </xdr:from>
    <xdr:to>
      <xdr:col>24</xdr:col>
      <xdr:colOff>114300</xdr:colOff>
      <xdr:row>75</xdr:row>
      <xdr:rowOff>156210</xdr:rowOff>
    </xdr:to>
    <xdr:sp macro="" textlink="">
      <xdr:nvSpPr>
        <xdr:cNvPr id="181" name="フローチャート: 判断 180"/>
        <xdr:cNvSpPr/>
      </xdr:nvSpPr>
      <xdr:spPr>
        <a:xfrm>
          <a:off x="45847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40640</xdr:rowOff>
    </xdr:from>
    <xdr:to>
      <xdr:col>19</xdr:col>
      <xdr:colOff>177800</xdr:colOff>
      <xdr:row>73</xdr:row>
      <xdr:rowOff>95250</xdr:rowOff>
    </xdr:to>
    <xdr:cxnSp macro="">
      <xdr:nvCxnSpPr>
        <xdr:cNvPr id="182" name="直線コネクタ 181"/>
        <xdr:cNvCxnSpPr/>
      </xdr:nvCxnSpPr>
      <xdr:spPr>
        <a:xfrm flipV="1">
          <a:off x="2908300" y="125564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97790</xdr:rowOff>
    </xdr:from>
    <xdr:to>
      <xdr:col>20</xdr:col>
      <xdr:colOff>38100</xdr:colOff>
      <xdr:row>75</xdr:row>
      <xdr:rowOff>27940</xdr:rowOff>
    </xdr:to>
    <xdr:sp macro="" textlink="">
      <xdr:nvSpPr>
        <xdr:cNvPr id="183" name="フローチャート: 判断 182"/>
        <xdr:cNvSpPr/>
      </xdr:nvSpPr>
      <xdr:spPr>
        <a:xfrm>
          <a:off x="37465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19050</xdr:rowOff>
    </xdr:from>
    <xdr:ext cx="598170" cy="258445"/>
    <xdr:sp macro="" textlink="">
      <xdr:nvSpPr>
        <xdr:cNvPr id="184" name="テキスト ボックス 183"/>
        <xdr:cNvSpPr txBox="1"/>
      </xdr:nvSpPr>
      <xdr:spPr>
        <a:xfrm>
          <a:off x="3497580" y="12877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95250</xdr:rowOff>
    </xdr:from>
    <xdr:to>
      <xdr:col>15</xdr:col>
      <xdr:colOff>50800</xdr:colOff>
      <xdr:row>73</xdr:row>
      <xdr:rowOff>110490</xdr:rowOff>
    </xdr:to>
    <xdr:cxnSp macro="">
      <xdr:nvCxnSpPr>
        <xdr:cNvPr id="185" name="直線コネクタ 184"/>
        <xdr:cNvCxnSpPr/>
      </xdr:nvCxnSpPr>
      <xdr:spPr>
        <a:xfrm flipV="1">
          <a:off x="2019300" y="126111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36830</xdr:rowOff>
    </xdr:from>
    <xdr:to>
      <xdr:col>15</xdr:col>
      <xdr:colOff>101600</xdr:colOff>
      <xdr:row>75</xdr:row>
      <xdr:rowOff>138430</xdr:rowOff>
    </xdr:to>
    <xdr:sp macro="" textlink="">
      <xdr:nvSpPr>
        <xdr:cNvPr id="186" name="フローチャート: 判断 185"/>
        <xdr:cNvSpPr/>
      </xdr:nvSpPr>
      <xdr:spPr>
        <a:xfrm>
          <a:off x="2857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129540</xdr:rowOff>
    </xdr:from>
    <xdr:ext cx="598170" cy="259080"/>
    <xdr:sp macro="" textlink="">
      <xdr:nvSpPr>
        <xdr:cNvPr id="187" name="テキスト ボックス 186"/>
        <xdr:cNvSpPr txBox="1"/>
      </xdr:nvSpPr>
      <xdr:spPr>
        <a:xfrm>
          <a:off x="2608580" y="12988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110490</xdr:rowOff>
    </xdr:from>
    <xdr:to>
      <xdr:col>10</xdr:col>
      <xdr:colOff>114300</xdr:colOff>
      <xdr:row>74</xdr:row>
      <xdr:rowOff>95885</xdr:rowOff>
    </xdr:to>
    <xdr:cxnSp macro="">
      <xdr:nvCxnSpPr>
        <xdr:cNvPr id="188" name="直線コネクタ 187"/>
        <xdr:cNvCxnSpPr/>
      </xdr:nvCxnSpPr>
      <xdr:spPr>
        <a:xfrm flipV="1">
          <a:off x="1130300" y="1262634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143510</xdr:rowOff>
    </xdr:from>
    <xdr:to>
      <xdr:col>10</xdr:col>
      <xdr:colOff>165100</xdr:colOff>
      <xdr:row>77</xdr:row>
      <xdr:rowOff>73025</xdr:rowOff>
    </xdr:to>
    <xdr:sp macro="" textlink="">
      <xdr:nvSpPr>
        <xdr:cNvPr id="189" name="フローチャート: 判断 188"/>
        <xdr:cNvSpPr/>
      </xdr:nvSpPr>
      <xdr:spPr>
        <a:xfrm>
          <a:off x="1968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64135</xdr:rowOff>
    </xdr:from>
    <xdr:ext cx="598170" cy="258445"/>
    <xdr:sp macro="" textlink="">
      <xdr:nvSpPr>
        <xdr:cNvPr id="190" name="テキスト ボックス 189"/>
        <xdr:cNvSpPr txBox="1"/>
      </xdr:nvSpPr>
      <xdr:spPr>
        <a:xfrm>
          <a:off x="1719580" y="13265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8255</xdr:rowOff>
    </xdr:from>
    <xdr:to>
      <xdr:col>6</xdr:col>
      <xdr:colOff>38100</xdr:colOff>
      <xdr:row>77</xdr:row>
      <xdr:rowOff>109855</xdr:rowOff>
    </xdr:to>
    <xdr:sp macro="" textlink="">
      <xdr:nvSpPr>
        <xdr:cNvPr id="191" name="フローチャート: 判断 190"/>
        <xdr:cNvSpPr/>
      </xdr:nvSpPr>
      <xdr:spPr>
        <a:xfrm>
          <a:off x="1079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101600</xdr:rowOff>
    </xdr:from>
    <xdr:ext cx="598170" cy="259080"/>
    <xdr:sp macro="" textlink="">
      <xdr:nvSpPr>
        <xdr:cNvPr id="192" name="テキスト ボックス 191"/>
        <xdr:cNvSpPr txBox="1"/>
      </xdr:nvSpPr>
      <xdr:spPr>
        <a:xfrm>
          <a:off x="830580" y="13303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161925</xdr:rowOff>
    </xdr:from>
    <xdr:to>
      <xdr:col>24</xdr:col>
      <xdr:colOff>114300</xdr:colOff>
      <xdr:row>73</xdr:row>
      <xdr:rowOff>92075</xdr:rowOff>
    </xdr:to>
    <xdr:sp macro="" textlink="">
      <xdr:nvSpPr>
        <xdr:cNvPr id="198" name="楕円 197"/>
        <xdr:cNvSpPr/>
      </xdr:nvSpPr>
      <xdr:spPr>
        <a:xfrm>
          <a:off x="45847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13335</xdr:rowOff>
    </xdr:from>
    <xdr:ext cx="598805" cy="259080"/>
    <xdr:sp macro="" textlink="">
      <xdr:nvSpPr>
        <xdr:cNvPr id="199" name="民生費該当値テキスト"/>
        <xdr:cNvSpPr txBox="1"/>
      </xdr:nvSpPr>
      <xdr:spPr>
        <a:xfrm>
          <a:off x="4686300" y="123577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309,029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161290</xdr:rowOff>
    </xdr:from>
    <xdr:to>
      <xdr:col>20</xdr:col>
      <xdr:colOff>38100</xdr:colOff>
      <xdr:row>73</xdr:row>
      <xdr:rowOff>91440</xdr:rowOff>
    </xdr:to>
    <xdr:sp macro="" textlink="">
      <xdr:nvSpPr>
        <xdr:cNvPr id="200" name="楕円 199"/>
        <xdr:cNvSpPr/>
      </xdr:nvSpPr>
      <xdr:spPr>
        <a:xfrm>
          <a:off x="3746500" y="125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107950</xdr:rowOff>
    </xdr:from>
    <xdr:ext cx="598170" cy="259080"/>
    <xdr:sp macro="" textlink="">
      <xdr:nvSpPr>
        <xdr:cNvPr id="201" name="テキスト ボックス 200"/>
        <xdr:cNvSpPr txBox="1"/>
      </xdr:nvSpPr>
      <xdr:spPr>
        <a:xfrm>
          <a:off x="3497580" y="12280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44450</xdr:rowOff>
    </xdr:from>
    <xdr:to>
      <xdr:col>15</xdr:col>
      <xdr:colOff>101600</xdr:colOff>
      <xdr:row>73</xdr:row>
      <xdr:rowOff>146050</xdr:rowOff>
    </xdr:to>
    <xdr:sp macro="" textlink="">
      <xdr:nvSpPr>
        <xdr:cNvPr id="202" name="楕円 201"/>
        <xdr:cNvSpPr/>
      </xdr:nvSpPr>
      <xdr:spPr>
        <a:xfrm>
          <a:off x="2857500" y="125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162560</xdr:rowOff>
    </xdr:from>
    <xdr:ext cx="598170" cy="259080"/>
    <xdr:sp macro="" textlink="">
      <xdr:nvSpPr>
        <xdr:cNvPr id="203" name="テキスト ボックス 202"/>
        <xdr:cNvSpPr txBox="1"/>
      </xdr:nvSpPr>
      <xdr:spPr>
        <a:xfrm>
          <a:off x="2608580" y="12335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59690</xdr:rowOff>
    </xdr:from>
    <xdr:to>
      <xdr:col>10</xdr:col>
      <xdr:colOff>165100</xdr:colOff>
      <xdr:row>73</xdr:row>
      <xdr:rowOff>161290</xdr:rowOff>
    </xdr:to>
    <xdr:sp macro="" textlink="">
      <xdr:nvSpPr>
        <xdr:cNvPr id="204" name="楕円 203"/>
        <xdr:cNvSpPr/>
      </xdr:nvSpPr>
      <xdr:spPr>
        <a:xfrm>
          <a:off x="1968500" y="125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6350</xdr:rowOff>
    </xdr:from>
    <xdr:ext cx="598170" cy="258445"/>
    <xdr:sp macro="" textlink="">
      <xdr:nvSpPr>
        <xdr:cNvPr id="205" name="テキスト ボックス 204"/>
        <xdr:cNvSpPr txBox="1"/>
      </xdr:nvSpPr>
      <xdr:spPr>
        <a:xfrm>
          <a:off x="1719580" y="12350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45085</xdr:rowOff>
    </xdr:from>
    <xdr:to>
      <xdr:col>6</xdr:col>
      <xdr:colOff>38100</xdr:colOff>
      <xdr:row>74</xdr:row>
      <xdr:rowOff>146685</xdr:rowOff>
    </xdr:to>
    <xdr:sp macro="" textlink="">
      <xdr:nvSpPr>
        <xdr:cNvPr id="206" name="楕円 205"/>
        <xdr:cNvSpPr/>
      </xdr:nvSpPr>
      <xdr:spPr>
        <a:xfrm>
          <a:off x="1079500" y="127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72</xdr:row>
      <xdr:rowOff>163195</xdr:rowOff>
    </xdr:from>
    <xdr:ext cx="598170" cy="259080"/>
    <xdr:sp macro="" textlink="">
      <xdr:nvSpPr>
        <xdr:cNvPr id="207" name="テキスト ボックス 206"/>
        <xdr:cNvSpPr txBox="1"/>
      </xdr:nvSpPr>
      <xdr:spPr>
        <a:xfrm>
          <a:off x="830580" y="12507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6" name="テキスト ボックス 215"/>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19" name="テキスト ボックス 218"/>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21" name="テキスト ボックス 220"/>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23" name="テキスト ボックス 222"/>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25" name="テキスト ボックス 224"/>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7" name="テキスト ボックス 226"/>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48895</xdr:rowOff>
    </xdr:from>
    <xdr:to>
      <xdr:col>24</xdr:col>
      <xdr:colOff>62865</xdr:colOff>
      <xdr:row>97</xdr:row>
      <xdr:rowOff>97790</xdr:rowOff>
    </xdr:to>
    <xdr:cxnSp macro="">
      <xdr:nvCxnSpPr>
        <xdr:cNvPr id="229" name="直線コネクタ 228"/>
        <xdr:cNvCxnSpPr/>
      </xdr:nvCxnSpPr>
      <xdr:spPr>
        <a:xfrm flipV="1">
          <a:off x="4633595" y="15650845"/>
          <a:ext cx="127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100965</xdr:rowOff>
    </xdr:from>
    <xdr:ext cx="534670" cy="258445"/>
    <xdr:sp macro="" textlink="">
      <xdr:nvSpPr>
        <xdr:cNvPr id="230" name="衛生費最小値テキスト"/>
        <xdr:cNvSpPr txBox="1"/>
      </xdr:nvSpPr>
      <xdr:spPr>
        <a:xfrm>
          <a:off x="4686300" y="16731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46,770</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97790</xdr:rowOff>
    </xdr:from>
    <xdr:to>
      <xdr:col>24</xdr:col>
      <xdr:colOff>152400</xdr:colOff>
      <xdr:row>97</xdr:row>
      <xdr:rowOff>97790</xdr:rowOff>
    </xdr:to>
    <xdr:cxnSp macro="">
      <xdr:nvCxnSpPr>
        <xdr:cNvPr id="231" name="直線コネクタ 230"/>
        <xdr:cNvCxnSpPr/>
      </xdr:nvCxnSpPr>
      <xdr:spPr>
        <a:xfrm>
          <a:off x="4546600" y="1672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167005</xdr:rowOff>
    </xdr:from>
    <xdr:ext cx="598805" cy="258445"/>
    <xdr:sp macro="" textlink="">
      <xdr:nvSpPr>
        <xdr:cNvPr id="232" name="衛生費最大値テキスト"/>
        <xdr:cNvSpPr txBox="1"/>
      </xdr:nvSpPr>
      <xdr:spPr>
        <a:xfrm>
          <a:off x="4686300" y="15426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282,296</a:t>
          </a:r>
          <a:endParaRPr kumimoji="1" lang="ja-JP" altLang="en-US" sz="1000" b="1">
            <a:latin typeface="ＭＳ Ｐゴシック"/>
          </a:endParaRPr>
        </a:p>
      </xdr:txBody>
    </xdr:sp>
    <xdr:clientData/>
  </xdr:oneCellAnchor>
  <xdr:twoCellAnchor>
    <xdr:from>
      <xdr:col>23</xdr:col>
      <xdr:colOff>165100</xdr:colOff>
      <xdr:row>91</xdr:row>
      <xdr:rowOff>48895</xdr:rowOff>
    </xdr:from>
    <xdr:to>
      <xdr:col>24</xdr:col>
      <xdr:colOff>152400</xdr:colOff>
      <xdr:row>91</xdr:row>
      <xdr:rowOff>48895</xdr:rowOff>
    </xdr:to>
    <xdr:cxnSp macro="">
      <xdr:nvCxnSpPr>
        <xdr:cNvPr id="233" name="直線コネクタ 232"/>
        <xdr:cNvCxnSpPr/>
      </xdr:nvCxnSpPr>
      <xdr:spPr>
        <a:xfrm>
          <a:off x="4546600" y="15650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59690</xdr:rowOff>
    </xdr:from>
    <xdr:to>
      <xdr:col>24</xdr:col>
      <xdr:colOff>63500</xdr:colOff>
      <xdr:row>96</xdr:row>
      <xdr:rowOff>17780</xdr:rowOff>
    </xdr:to>
    <xdr:cxnSp macro="">
      <xdr:nvCxnSpPr>
        <xdr:cNvPr id="234" name="直線コネクタ 233"/>
        <xdr:cNvCxnSpPr/>
      </xdr:nvCxnSpPr>
      <xdr:spPr>
        <a:xfrm>
          <a:off x="3797300" y="1634744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139700</xdr:rowOff>
    </xdr:from>
    <xdr:ext cx="598805" cy="259080"/>
    <xdr:sp macro="" textlink="">
      <xdr:nvSpPr>
        <xdr:cNvPr id="235" name="衛生費平均値テキスト"/>
        <xdr:cNvSpPr txBox="1"/>
      </xdr:nvSpPr>
      <xdr:spPr>
        <a:xfrm>
          <a:off x="4686300" y="162560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116840</xdr:rowOff>
    </xdr:from>
    <xdr:to>
      <xdr:col>24</xdr:col>
      <xdr:colOff>114300</xdr:colOff>
      <xdr:row>96</xdr:row>
      <xdr:rowOff>46990</xdr:rowOff>
    </xdr:to>
    <xdr:sp macro="" textlink="">
      <xdr:nvSpPr>
        <xdr:cNvPr id="236" name="フローチャート: 判断 235"/>
        <xdr:cNvSpPr/>
      </xdr:nvSpPr>
      <xdr:spPr>
        <a:xfrm>
          <a:off x="45847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59690</xdr:rowOff>
    </xdr:from>
    <xdr:to>
      <xdr:col>19</xdr:col>
      <xdr:colOff>177800</xdr:colOff>
      <xdr:row>96</xdr:row>
      <xdr:rowOff>168275</xdr:rowOff>
    </xdr:to>
    <xdr:cxnSp macro="">
      <xdr:nvCxnSpPr>
        <xdr:cNvPr id="237" name="直線コネクタ 236"/>
        <xdr:cNvCxnSpPr/>
      </xdr:nvCxnSpPr>
      <xdr:spPr>
        <a:xfrm flipV="1">
          <a:off x="2908300" y="16347440"/>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17780</xdr:rowOff>
    </xdr:from>
    <xdr:to>
      <xdr:col>20</xdr:col>
      <xdr:colOff>38100</xdr:colOff>
      <xdr:row>95</xdr:row>
      <xdr:rowOff>119380</xdr:rowOff>
    </xdr:to>
    <xdr:sp macro="" textlink="">
      <xdr:nvSpPr>
        <xdr:cNvPr id="238" name="フローチャート: 判断 237"/>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110490</xdr:rowOff>
    </xdr:from>
    <xdr:ext cx="598170" cy="258445"/>
    <xdr:sp macro="" textlink="">
      <xdr:nvSpPr>
        <xdr:cNvPr id="239" name="テキスト ボックス 238"/>
        <xdr:cNvSpPr txBox="1"/>
      </xdr:nvSpPr>
      <xdr:spPr>
        <a:xfrm>
          <a:off x="3497580" y="16398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117475</xdr:rowOff>
    </xdr:from>
    <xdr:to>
      <xdr:col>15</xdr:col>
      <xdr:colOff>50800</xdr:colOff>
      <xdr:row>96</xdr:row>
      <xdr:rowOff>168275</xdr:rowOff>
    </xdr:to>
    <xdr:cxnSp macro="">
      <xdr:nvCxnSpPr>
        <xdr:cNvPr id="240" name="直線コネクタ 239"/>
        <xdr:cNvCxnSpPr/>
      </xdr:nvCxnSpPr>
      <xdr:spPr>
        <a:xfrm>
          <a:off x="2019300" y="1657667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114935</xdr:rowOff>
    </xdr:from>
    <xdr:to>
      <xdr:col>15</xdr:col>
      <xdr:colOff>101600</xdr:colOff>
      <xdr:row>96</xdr:row>
      <xdr:rowOff>45085</xdr:rowOff>
    </xdr:to>
    <xdr:sp macro="" textlink="">
      <xdr:nvSpPr>
        <xdr:cNvPr id="241" name="フローチャート: 判断 240"/>
        <xdr:cNvSpPr/>
      </xdr:nvSpPr>
      <xdr:spPr>
        <a:xfrm>
          <a:off x="2857500" y="1640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61595</xdr:rowOff>
    </xdr:from>
    <xdr:ext cx="598170" cy="259080"/>
    <xdr:sp macro="" textlink="">
      <xdr:nvSpPr>
        <xdr:cNvPr id="242" name="テキスト ボックス 241"/>
        <xdr:cNvSpPr txBox="1"/>
      </xdr:nvSpPr>
      <xdr:spPr>
        <a:xfrm>
          <a:off x="2608580" y="161778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117475</xdr:rowOff>
    </xdr:from>
    <xdr:to>
      <xdr:col>10</xdr:col>
      <xdr:colOff>114300</xdr:colOff>
      <xdr:row>96</xdr:row>
      <xdr:rowOff>158750</xdr:rowOff>
    </xdr:to>
    <xdr:cxnSp macro="">
      <xdr:nvCxnSpPr>
        <xdr:cNvPr id="243" name="直線コネクタ 242"/>
        <xdr:cNvCxnSpPr/>
      </xdr:nvCxnSpPr>
      <xdr:spPr>
        <a:xfrm flipV="1">
          <a:off x="1130300" y="165766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137160</xdr:rowOff>
    </xdr:from>
    <xdr:to>
      <xdr:col>10</xdr:col>
      <xdr:colOff>165100</xdr:colOff>
      <xdr:row>97</xdr:row>
      <xdr:rowOff>67310</xdr:rowOff>
    </xdr:to>
    <xdr:sp macro="" textlink="">
      <xdr:nvSpPr>
        <xdr:cNvPr id="244" name="フローチャート: 判断 243"/>
        <xdr:cNvSpPr/>
      </xdr:nvSpPr>
      <xdr:spPr>
        <a:xfrm>
          <a:off x="1968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58420</xdr:rowOff>
    </xdr:from>
    <xdr:ext cx="534035" cy="259080"/>
    <xdr:sp macro="" textlink="">
      <xdr:nvSpPr>
        <xdr:cNvPr id="245" name="テキスト ボックス 244"/>
        <xdr:cNvSpPr txBox="1"/>
      </xdr:nvSpPr>
      <xdr:spPr>
        <a:xfrm>
          <a:off x="1751965" y="1668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161290</xdr:rowOff>
    </xdr:from>
    <xdr:to>
      <xdr:col>6</xdr:col>
      <xdr:colOff>38100</xdr:colOff>
      <xdr:row>97</xdr:row>
      <xdr:rowOff>91440</xdr:rowOff>
    </xdr:to>
    <xdr:sp macro="" textlink="">
      <xdr:nvSpPr>
        <xdr:cNvPr id="246" name="フローチャート: 判断 245"/>
        <xdr:cNvSpPr/>
      </xdr:nvSpPr>
      <xdr:spPr>
        <a:xfrm>
          <a:off x="1079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82550</xdr:rowOff>
    </xdr:from>
    <xdr:ext cx="534035" cy="259080"/>
    <xdr:sp macro="" textlink="">
      <xdr:nvSpPr>
        <xdr:cNvPr id="247" name="テキスト ボックス 246"/>
        <xdr:cNvSpPr txBox="1"/>
      </xdr:nvSpPr>
      <xdr:spPr>
        <a:xfrm>
          <a:off x="862965" y="16713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137795</xdr:rowOff>
    </xdr:from>
    <xdr:to>
      <xdr:col>24</xdr:col>
      <xdr:colOff>114300</xdr:colOff>
      <xdr:row>96</xdr:row>
      <xdr:rowOff>67945</xdr:rowOff>
    </xdr:to>
    <xdr:sp macro="" textlink="">
      <xdr:nvSpPr>
        <xdr:cNvPr id="253" name="楕円 252"/>
        <xdr:cNvSpPr/>
      </xdr:nvSpPr>
      <xdr:spPr>
        <a:xfrm>
          <a:off x="4584700" y="1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116205</xdr:rowOff>
    </xdr:from>
    <xdr:ext cx="598805" cy="259080"/>
    <xdr:sp macro="" textlink="">
      <xdr:nvSpPr>
        <xdr:cNvPr id="254" name="衛生費該当値テキスト"/>
        <xdr:cNvSpPr txBox="1"/>
      </xdr:nvSpPr>
      <xdr:spPr>
        <a:xfrm>
          <a:off x="4686300" y="16403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8890</xdr:rowOff>
    </xdr:from>
    <xdr:to>
      <xdr:col>20</xdr:col>
      <xdr:colOff>38100</xdr:colOff>
      <xdr:row>95</xdr:row>
      <xdr:rowOff>110490</xdr:rowOff>
    </xdr:to>
    <xdr:sp macro="" textlink="">
      <xdr:nvSpPr>
        <xdr:cNvPr id="255" name="楕円 254"/>
        <xdr:cNvSpPr/>
      </xdr:nvSpPr>
      <xdr:spPr>
        <a:xfrm>
          <a:off x="37465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127000</xdr:rowOff>
    </xdr:from>
    <xdr:ext cx="598170" cy="259080"/>
    <xdr:sp macro="" textlink="">
      <xdr:nvSpPr>
        <xdr:cNvPr id="256" name="テキスト ボックス 255"/>
        <xdr:cNvSpPr txBox="1"/>
      </xdr:nvSpPr>
      <xdr:spPr>
        <a:xfrm>
          <a:off x="3497580" y="16071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117475</xdr:rowOff>
    </xdr:from>
    <xdr:to>
      <xdr:col>15</xdr:col>
      <xdr:colOff>101600</xdr:colOff>
      <xdr:row>97</xdr:row>
      <xdr:rowOff>47625</xdr:rowOff>
    </xdr:to>
    <xdr:sp macro="" textlink="">
      <xdr:nvSpPr>
        <xdr:cNvPr id="257" name="楕円 256"/>
        <xdr:cNvSpPr/>
      </xdr:nvSpPr>
      <xdr:spPr>
        <a:xfrm>
          <a:off x="2857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38735</xdr:rowOff>
    </xdr:from>
    <xdr:ext cx="534035" cy="259080"/>
    <xdr:sp macro="" textlink="">
      <xdr:nvSpPr>
        <xdr:cNvPr id="258" name="テキスト ボックス 257"/>
        <xdr:cNvSpPr txBox="1"/>
      </xdr:nvSpPr>
      <xdr:spPr>
        <a:xfrm>
          <a:off x="2640965" y="16669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66675</xdr:rowOff>
    </xdr:from>
    <xdr:to>
      <xdr:col>10</xdr:col>
      <xdr:colOff>165100</xdr:colOff>
      <xdr:row>96</xdr:row>
      <xdr:rowOff>168275</xdr:rowOff>
    </xdr:to>
    <xdr:sp macro="" textlink="">
      <xdr:nvSpPr>
        <xdr:cNvPr id="259" name="楕円 258"/>
        <xdr:cNvSpPr/>
      </xdr:nvSpPr>
      <xdr:spPr>
        <a:xfrm>
          <a:off x="19685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13335</xdr:rowOff>
    </xdr:from>
    <xdr:ext cx="534035" cy="259080"/>
    <xdr:sp macro="" textlink="">
      <xdr:nvSpPr>
        <xdr:cNvPr id="260" name="テキスト ボックス 259"/>
        <xdr:cNvSpPr txBox="1"/>
      </xdr:nvSpPr>
      <xdr:spPr>
        <a:xfrm>
          <a:off x="1751965" y="16301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61" name="楕円 260"/>
        <xdr:cNvSpPr/>
      </xdr:nvSpPr>
      <xdr:spPr>
        <a:xfrm>
          <a:off x="1079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54610</xdr:rowOff>
    </xdr:from>
    <xdr:ext cx="534035" cy="258445"/>
    <xdr:sp macro="" textlink="">
      <xdr:nvSpPr>
        <xdr:cNvPr id="262" name="テキスト ボックス 261"/>
        <xdr:cNvSpPr txBox="1"/>
      </xdr:nvSpPr>
      <xdr:spPr>
        <a:xfrm>
          <a:off x="862965" y="16342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4" name="テキスト ボックス 273"/>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6" name="テキスト ボックス 275"/>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78" name="テキスト ボックス 277"/>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80" name="テキスト ボックス 279"/>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2" name="テキスト ボックス 281"/>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4" name="テキスト ボックス 283"/>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141605</xdr:rowOff>
    </xdr:from>
    <xdr:to>
      <xdr:col>54</xdr:col>
      <xdr:colOff>189865</xdr:colOff>
      <xdr:row>39</xdr:row>
      <xdr:rowOff>44450</xdr:rowOff>
    </xdr:to>
    <xdr:cxnSp macro="">
      <xdr:nvCxnSpPr>
        <xdr:cNvPr id="286" name="直線コネクタ 285"/>
        <xdr:cNvCxnSpPr/>
      </xdr:nvCxnSpPr>
      <xdr:spPr>
        <a:xfrm flipV="1">
          <a:off x="10475595" y="545655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7"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88265</xdr:rowOff>
    </xdr:from>
    <xdr:ext cx="534670" cy="258445"/>
    <xdr:sp macro="" textlink="">
      <xdr:nvSpPr>
        <xdr:cNvPr id="289" name="労働費最大値テキスト"/>
        <xdr:cNvSpPr txBox="1"/>
      </xdr:nvSpPr>
      <xdr:spPr>
        <a:xfrm>
          <a:off x="10528300" y="5231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16,728</a:t>
          </a:r>
          <a:endParaRPr kumimoji="1" lang="ja-JP" altLang="en-US" sz="1000" b="1">
            <a:latin typeface="ＭＳ Ｐゴシック"/>
          </a:endParaRPr>
        </a:p>
      </xdr:txBody>
    </xdr:sp>
    <xdr:clientData/>
  </xdr:oneCellAnchor>
  <xdr:twoCellAnchor>
    <xdr:from>
      <xdr:col>54</xdr:col>
      <xdr:colOff>101600</xdr:colOff>
      <xdr:row>31</xdr:row>
      <xdr:rowOff>141605</xdr:rowOff>
    </xdr:from>
    <xdr:to>
      <xdr:col>55</xdr:col>
      <xdr:colOff>88900</xdr:colOff>
      <xdr:row>31</xdr:row>
      <xdr:rowOff>141605</xdr:rowOff>
    </xdr:to>
    <xdr:cxnSp macro="">
      <xdr:nvCxnSpPr>
        <xdr:cNvPr id="290" name="直線コネクタ 289"/>
        <xdr:cNvCxnSpPr/>
      </xdr:nvCxnSpPr>
      <xdr:spPr>
        <a:xfrm>
          <a:off x="10388600" y="545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141605</xdr:rowOff>
    </xdr:from>
    <xdr:to>
      <xdr:col>55</xdr:col>
      <xdr:colOff>0</xdr:colOff>
      <xdr:row>39</xdr:row>
      <xdr:rowOff>39370</xdr:rowOff>
    </xdr:to>
    <xdr:cxnSp macro="">
      <xdr:nvCxnSpPr>
        <xdr:cNvPr id="291" name="直線コネクタ 290"/>
        <xdr:cNvCxnSpPr/>
      </xdr:nvCxnSpPr>
      <xdr:spPr>
        <a:xfrm flipV="1">
          <a:off x="9639300" y="5456555"/>
          <a:ext cx="838200" cy="1269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34290</xdr:rowOff>
    </xdr:from>
    <xdr:ext cx="469900" cy="259080"/>
    <xdr:sp macro="" textlink="">
      <xdr:nvSpPr>
        <xdr:cNvPr id="292" name="労働費平均値テキスト"/>
        <xdr:cNvSpPr txBox="1"/>
      </xdr:nvSpPr>
      <xdr:spPr>
        <a:xfrm>
          <a:off x="10528300" y="654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55880</xdr:rowOff>
    </xdr:from>
    <xdr:to>
      <xdr:col>55</xdr:col>
      <xdr:colOff>50800</xdr:colOff>
      <xdr:row>38</xdr:row>
      <xdr:rowOff>157480</xdr:rowOff>
    </xdr:to>
    <xdr:sp macro="" textlink="">
      <xdr:nvSpPr>
        <xdr:cNvPr id="293" name="フローチャート: 判断 292"/>
        <xdr:cNvSpPr/>
      </xdr:nvSpPr>
      <xdr:spPr>
        <a:xfrm>
          <a:off x="10426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33020</xdr:rowOff>
    </xdr:from>
    <xdr:to>
      <xdr:col>50</xdr:col>
      <xdr:colOff>114300</xdr:colOff>
      <xdr:row>39</xdr:row>
      <xdr:rowOff>39370</xdr:rowOff>
    </xdr:to>
    <xdr:cxnSp macro="">
      <xdr:nvCxnSpPr>
        <xdr:cNvPr id="294" name="直線コネクタ 293"/>
        <xdr:cNvCxnSpPr/>
      </xdr:nvCxnSpPr>
      <xdr:spPr>
        <a:xfrm>
          <a:off x="8750300" y="67195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103505</xdr:rowOff>
    </xdr:from>
    <xdr:to>
      <xdr:col>50</xdr:col>
      <xdr:colOff>165100</xdr:colOff>
      <xdr:row>39</xdr:row>
      <xdr:rowOff>33655</xdr:rowOff>
    </xdr:to>
    <xdr:sp macro="" textlink="">
      <xdr:nvSpPr>
        <xdr:cNvPr id="295" name="フローチャート: 判断 294"/>
        <xdr:cNvSpPr/>
      </xdr:nvSpPr>
      <xdr:spPr>
        <a:xfrm>
          <a:off x="9588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50165</xdr:rowOff>
    </xdr:from>
    <xdr:ext cx="378460" cy="259080"/>
    <xdr:sp macro="" textlink="">
      <xdr:nvSpPr>
        <xdr:cNvPr id="296" name="テキスト ボックス 295"/>
        <xdr:cNvSpPr txBox="1"/>
      </xdr:nvSpPr>
      <xdr:spPr>
        <a:xfrm>
          <a:off x="9450070" y="6393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33020</xdr:rowOff>
    </xdr:from>
    <xdr:to>
      <xdr:col>45</xdr:col>
      <xdr:colOff>177800</xdr:colOff>
      <xdr:row>39</xdr:row>
      <xdr:rowOff>33020</xdr:rowOff>
    </xdr:to>
    <xdr:cxnSp macro="">
      <xdr:nvCxnSpPr>
        <xdr:cNvPr id="297" name="直線コネクタ 296"/>
        <xdr:cNvCxnSpPr/>
      </xdr:nvCxnSpPr>
      <xdr:spPr>
        <a:xfrm>
          <a:off x="7861300" y="6719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69215</xdr:rowOff>
    </xdr:from>
    <xdr:to>
      <xdr:col>46</xdr:col>
      <xdr:colOff>38100</xdr:colOff>
      <xdr:row>38</xdr:row>
      <xdr:rowOff>170815</xdr:rowOff>
    </xdr:to>
    <xdr:sp macro="" textlink="">
      <xdr:nvSpPr>
        <xdr:cNvPr id="298" name="フローチャート: 判断 297"/>
        <xdr:cNvSpPr/>
      </xdr:nvSpPr>
      <xdr:spPr>
        <a:xfrm>
          <a:off x="8699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15875</xdr:rowOff>
    </xdr:from>
    <xdr:ext cx="469265" cy="259080"/>
    <xdr:sp macro="" textlink="">
      <xdr:nvSpPr>
        <xdr:cNvPr id="299" name="テキスト ボックス 298"/>
        <xdr:cNvSpPr txBox="1"/>
      </xdr:nvSpPr>
      <xdr:spPr>
        <a:xfrm>
          <a:off x="8515350" y="6359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33020</xdr:rowOff>
    </xdr:from>
    <xdr:to>
      <xdr:col>41</xdr:col>
      <xdr:colOff>50800</xdr:colOff>
      <xdr:row>39</xdr:row>
      <xdr:rowOff>37465</xdr:rowOff>
    </xdr:to>
    <xdr:cxnSp macro="">
      <xdr:nvCxnSpPr>
        <xdr:cNvPr id="300" name="直線コネクタ 299"/>
        <xdr:cNvCxnSpPr/>
      </xdr:nvCxnSpPr>
      <xdr:spPr>
        <a:xfrm flipV="1">
          <a:off x="6972300" y="67195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135890</xdr:rowOff>
    </xdr:from>
    <xdr:to>
      <xdr:col>41</xdr:col>
      <xdr:colOff>101600</xdr:colOff>
      <xdr:row>39</xdr:row>
      <xdr:rowOff>66040</xdr:rowOff>
    </xdr:to>
    <xdr:sp macro="" textlink="">
      <xdr:nvSpPr>
        <xdr:cNvPr id="301" name="フローチャート: 判断 300"/>
        <xdr:cNvSpPr/>
      </xdr:nvSpPr>
      <xdr:spPr>
        <a:xfrm>
          <a:off x="7810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82550</xdr:rowOff>
    </xdr:from>
    <xdr:ext cx="378460" cy="259080"/>
    <xdr:sp macro="" textlink="">
      <xdr:nvSpPr>
        <xdr:cNvPr id="302" name="テキスト ボックス 301"/>
        <xdr:cNvSpPr txBox="1"/>
      </xdr:nvSpPr>
      <xdr:spPr>
        <a:xfrm>
          <a:off x="7672070" y="6426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134620</xdr:rowOff>
    </xdr:from>
    <xdr:to>
      <xdr:col>36</xdr:col>
      <xdr:colOff>165100</xdr:colOff>
      <xdr:row>39</xdr:row>
      <xdr:rowOff>64770</xdr:rowOff>
    </xdr:to>
    <xdr:sp macro="" textlink="">
      <xdr:nvSpPr>
        <xdr:cNvPr id="303" name="フローチャート: 判断 302"/>
        <xdr:cNvSpPr/>
      </xdr:nvSpPr>
      <xdr:spPr>
        <a:xfrm>
          <a:off x="6921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81280</xdr:rowOff>
    </xdr:from>
    <xdr:ext cx="378460" cy="259080"/>
    <xdr:sp macro="" textlink="">
      <xdr:nvSpPr>
        <xdr:cNvPr id="304" name="テキスト ボックス 303"/>
        <xdr:cNvSpPr txBox="1"/>
      </xdr:nvSpPr>
      <xdr:spPr>
        <a:xfrm>
          <a:off x="6783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90805</xdr:rowOff>
    </xdr:from>
    <xdr:to>
      <xdr:col>55</xdr:col>
      <xdr:colOff>50800</xdr:colOff>
      <xdr:row>32</xdr:row>
      <xdr:rowOff>20955</xdr:rowOff>
    </xdr:to>
    <xdr:sp macro="" textlink="">
      <xdr:nvSpPr>
        <xdr:cNvPr id="310" name="楕円 309"/>
        <xdr:cNvSpPr/>
      </xdr:nvSpPr>
      <xdr:spPr>
        <a:xfrm>
          <a:off x="10426700" y="54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43815</xdr:rowOff>
    </xdr:from>
    <xdr:ext cx="534670" cy="258445"/>
    <xdr:sp macro="" textlink="">
      <xdr:nvSpPr>
        <xdr:cNvPr id="311" name="労働費該当値テキスト"/>
        <xdr:cNvSpPr txBox="1"/>
      </xdr:nvSpPr>
      <xdr:spPr>
        <a:xfrm>
          <a:off x="10528300" y="5358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160020</xdr:rowOff>
    </xdr:from>
    <xdr:to>
      <xdr:col>50</xdr:col>
      <xdr:colOff>165100</xdr:colOff>
      <xdr:row>39</xdr:row>
      <xdr:rowOff>90170</xdr:rowOff>
    </xdr:to>
    <xdr:sp macro="" textlink="">
      <xdr:nvSpPr>
        <xdr:cNvPr id="312" name="楕円 311"/>
        <xdr:cNvSpPr/>
      </xdr:nvSpPr>
      <xdr:spPr>
        <a:xfrm>
          <a:off x="9588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81280</xdr:rowOff>
    </xdr:from>
    <xdr:ext cx="313690" cy="259080"/>
    <xdr:sp macro="" textlink="">
      <xdr:nvSpPr>
        <xdr:cNvPr id="313" name="テキスト ボックス 312"/>
        <xdr:cNvSpPr txBox="1"/>
      </xdr:nvSpPr>
      <xdr:spPr>
        <a:xfrm>
          <a:off x="9482455" y="67678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153670</xdr:rowOff>
    </xdr:from>
    <xdr:to>
      <xdr:col>46</xdr:col>
      <xdr:colOff>38100</xdr:colOff>
      <xdr:row>39</xdr:row>
      <xdr:rowOff>83820</xdr:rowOff>
    </xdr:to>
    <xdr:sp macro="" textlink="">
      <xdr:nvSpPr>
        <xdr:cNvPr id="314" name="楕円 313"/>
        <xdr:cNvSpPr/>
      </xdr:nvSpPr>
      <xdr:spPr>
        <a:xfrm>
          <a:off x="8699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74930</xdr:rowOff>
    </xdr:from>
    <xdr:ext cx="378460" cy="258445"/>
    <xdr:sp macro="" textlink="">
      <xdr:nvSpPr>
        <xdr:cNvPr id="315" name="テキスト ボックス 314"/>
        <xdr:cNvSpPr txBox="1"/>
      </xdr:nvSpPr>
      <xdr:spPr>
        <a:xfrm>
          <a:off x="8561070" y="67614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153670</xdr:rowOff>
    </xdr:from>
    <xdr:to>
      <xdr:col>41</xdr:col>
      <xdr:colOff>101600</xdr:colOff>
      <xdr:row>39</xdr:row>
      <xdr:rowOff>83820</xdr:rowOff>
    </xdr:to>
    <xdr:sp macro="" textlink="">
      <xdr:nvSpPr>
        <xdr:cNvPr id="316" name="楕円 315"/>
        <xdr:cNvSpPr/>
      </xdr:nvSpPr>
      <xdr:spPr>
        <a:xfrm>
          <a:off x="7810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74930</xdr:rowOff>
    </xdr:from>
    <xdr:ext cx="378460" cy="258445"/>
    <xdr:sp macro="" textlink="">
      <xdr:nvSpPr>
        <xdr:cNvPr id="317" name="テキスト ボックス 316"/>
        <xdr:cNvSpPr txBox="1"/>
      </xdr:nvSpPr>
      <xdr:spPr>
        <a:xfrm>
          <a:off x="7672070" y="67614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158115</xdr:rowOff>
    </xdr:from>
    <xdr:to>
      <xdr:col>36</xdr:col>
      <xdr:colOff>165100</xdr:colOff>
      <xdr:row>39</xdr:row>
      <xdr:rowOff>88265</xdr:rowOff>
    </xdr:to>
    <xdr:sp macro="" textlink="">
      <xdr:nvSpPr>
        <xdr:cNvPr id="318" name="楕円 317"/>
        <xdr:cNvSpPr/>
      </xdr:nvSpPr>
      <xdr:spPr>
        <a:xfrm>
          <a:off x="6921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79375</xdr:rowOff>
    </xdr:from>
    <xdr:ext cx="313690" cy="258445"/>
    <xdr:sp macro="" textlink="">
      <xdr:nvSpPr>
        <xdr:cNvPr id="319" name="テキスト ボックス 318"/>
        <xdr:cNvSpPr txBox="1"/>
      </xdr:nvSpPr>
      <xdr:spPr>
        <a:xfrm>
          <a:off x="6815455" y="6765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1" name="テキスト ボックス 330"/>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995" cy="259080"/>
    <xdr:sp macro="" textlink="">
      <xdr:nvSpPr>
        <xdr:cNvPr id="333" name="テキスト ボックス 332"/>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5" name="テキスト ボックス 334"/>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7" name="テキスト ボックス 336"/>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9" name="テキスト ボックス 338"/>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1" name="テキスト ボックス 340"/>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102235</xdr:rowOff>
    </xdr:from>
    <xdr:to>
      <xdr:col>54</xdr:col>
      <xdr:colOff>189865</xdr:colOff>
      <xdr:row>59</xdr:row>
      <xdr:rowOff>33020</xdr:rowOff>
    </xdr:to>
    <xdr:cxnSp macro="">
      <xdr:nvCxnSpPr>
        <xdr:cNvPr id="343" name="直線コネクタ 342"/>
        <xdr:cNvCxnSpPr/>
      </xdr:nvCxnSpPr>
      <xdr:spPr>
        <a:xfrm flipV="1">
          <a:off x="10475595" y="8674735"/>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36830</xdr:rowOff>
    </xdr:from>
    <xdr:ext cx="469900" cy="259080"/>
    <xdr:sp macro="" textlink="">
      <xdr:nvSpPr>
        <xdr:cNvPr id="344" name="農林水産業費最小値テキスト"/>
        <xdr:cNvSpPr txBox="1"/>
      </xdr:nvSpPr>
      <xdr:spPr>
        <a:xfrm>
          <a:off x="10528300" y="10152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33020</xdr:rowOff>
    </xdr:from>
    <xdr:to>
      <xdr:col>55</xdr:col>
      <xdr:colOff>88900</xdr:colOff>
      <xdr:row>59</xdr:row>
      <xdr:rowOff>33020</xdr:rowOff>
    </xdr:to>
    <xdr:cxnSp macro="">
      <xdr:nvCxnSpPr>
        <xdr:cNvPr id="345" name="直線コネクタ 344"/>
        <xdr:cNvCxnSpPr/>
      </xdr:nvCxnSpPr>
      <xdr:spPr>
        <a:xfrm>
          <a:off x="103886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48895</xdr:rowOff>
    </xdr:from>
    <xdr:ext cx="690245" cy="259080"/>
    <xdr:sp macro="" textlink="">
      <xdr:nvSpPr>
        <xdr:cNvPr id="346" name="農林水産業費最大値テキスト"/>
        <xdr:cNvSpPr txBox="1"/>
      </xdr:nvSpPr>
      <xdr:spPr>
        <a:xfrm>
          <a:off x="10528300" y="8449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1,169,299</a:t>
          </a:r>
          <a:endParaRPr kumimoji="1" lang="ja-JP" altLang="en-US" sz="1000" b="1">
            <a:latin typeface="ＭＳ Ｐゴシック"/>
          </a:endParaRPr>
        </a:p>
      </xdr:txBody>
    </xdr:sp>
    <xdr:clientData/>
  </xdr:oneCellAnchor>
  <xdr:twoCellAnchor>
    <xdr:from>
      <xdr:col>54</xdr:col>
      <xdr:colOff>101600</xdr:colOff>
      <xdr:row>50</xdr:row>
      <xdr:rowOff>102235</xdr:rowOff>
    </xdr:from>
    <xdr:to>
      <xdr:col>55</xdr:col>
      <xdr:colOff>88900</xdr:colOff>
      <xdr:row>50</xdr:row>
      <xdr:rowOff>102235</xdr:rowOff>
    </xdr:to>
    <xdr:cxnSp macro="">
      <xdr:nvCxnSpPr>
        <xdr:cNvPr id="347" name="直線コネクタ 346"/>
        <xdr:cNvCxnSpPr/>
      </xdr:nvCxnSpPr>
      <xdr:spPr>
        <a:xfrm>
          <a:off x="10388600" y="867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25400</xdr:rowOff>
    </xdr:from>
    <xdr:to>
      <xdr:col>55</xdr:col>
      <xdr:colOff>0</xdr:colOff>
      <xdr:row>58</xdr:row>
      <xdr:rowOff>32385</xdr:rowOff>
    </xdr:to>
    <xdr:cxnSp macro="">
      <xdr:nvCxnSpPr>
        <xdr:cNvPr id="348" name="直線コネクタ 347"/>
        <xdr:cNvCxnSpPr/>
      </xdr:nvCxnSpPr>
      <xdr:spPr>
        <a:xfrm>
          <a:off x="9639300" y="99695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139065</xdr:rowOff>
    </xdr:from>
    <xdr:ext cx="598805" cy="259080"/>
    <xdr:sp macro="" textlink="">
      <xdr:nvSpPr>
        <xdr:cNvPr id="349" name="農林水産業費平均値テキスト"/>
        <xdr:cNvSpPr txBox="1"/>
      </xdr:nvSpPr>
      <xdr:spPr>
        <a:xfrm>
          <a:off x="10528300" y="99117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160655</xdr:rowOff>
    </xdr:from>
    <xdr:to>
      <xdr:col>55</xdr:col>
      <xdr:colOff>50800</xdr:colOff>
      <xdr:row>58</xdr:row>
      <xdr:rowOff>90805</xdr:rowOff>
    </xdr:to>
    <xdr:sp macro="" textlink="">
      <xdr:nvSpPr>
        <xdr:cNvPr id="350" name="フローチャート: 判断 349"/>
        <xdr:cNvSpPr/>
      </xdr:nvSpPr>
      <xdr:spPr>
        <a:xfrm>
          <a:off x="104267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25400</xdr:rowOff>
    </xdr:from>
    <xdr:to>
      <xdr:col>50</xdr:col>
      <xdr:colOff>114300</xdr:colOff>
      <xdr:row>58</xdr:row>
      <xdr:rowOff>34290</xdr:rowOff>
    </xdr:to>
    <xdr:cxnSp macro="">
      <xdr:nvCxnSpPr>
        <xdr:cNvPr id="351" name="直線コネクタ 350"/>
        <xdr:cNvCxnSpPr/>
      </xdr:nvCxnSpPr>
      <xdr:spPr>
        <a:xfrm flipV="1">
          <a:off x="8750300" y="99695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138430</xdr:rowOff>
    </xdr:from>
    <xdr:to>
      <xdr:col>50</xdr:col>
      <xdr:colOff>165100</xdr:colOff>
      <xdr:row>58</xdr:row>
      <xdr:rowOff>68580</xdr:rowOff>
    </xdr:to>
    <xdr:sp macro="" textlink="">
      <xdr:nvSpPr>
        <xdr:cNvPr id="352" name="フローチャート: 判断 351"/>
        <xdr:cNvSpPr/>
      </xdr:nvSpPr>
      <xdr:spPr>
        <a:xfrm>
          <a:off x="958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85090</xdr:rowOff>
    </xdr:from>
    <xdr:ext cx="598170" cy="259080"/>
    <xdr:sp macro="" textlink="">
      <xdr:nvSpPr>
        <xdr:cNvPr id="353" name="テキスト ボックス 352"/>
        <xdr:cNvSpPr txBox="1"/>
      </xdr:nvSpPr>
      <xdr:spPr>
        <a:xfrm>
          <a:off x="9339580" y="9686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34290</xdr:rowOff>
    </xdr:from>
    <xdr:to>
      <xdr:col>45</xdr:col>
      <xdr:colOff>177800</xdr:colOff>
      <xdr:row>58</xdr:row>
      <xdr:rowOff>87630</xdr:rowOff>
    </xdr:to>
    <xdr:cxnSp macro="">
      <xdr:nvCxnSpPr>
        <xdr:cNvPr id="354" name="直線コネクタ 353"/>
        <xdr:cNvCxnSpPr/>
      </xdr:nvCxnSpPr>
      <xdr:spPr>
        <a:xfrm flipV="1">
          <a:off x="7861300" y="99783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166370</xdr:rowOff>
    </xdr:from>
    <xdr:to>
      <xdr:col>46</xdr:col>
      <xdr:colOff>38100</xdr:colOff>
      <xdr:row>58</xdr:row>
      <xdr:rowOff>95885</xdr:rowOff>
    </xdr:to>
    <xdr:sp macro="" textlink="">
      <xdr:nvSpPr>
        <xdr:cNvPr id="355" name="フローチャート: 判断 354"/>
        <xdr:cNvSpPr/>
      </xdr:nvSpPr>
      <xdr:spPr>
        <a:xfrm>
          <a:off x="8699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86995</xdr:rowOff>
    </xdr:from>
    <xdr:ext cx="598170" cy="258445"/>
    <xdr:sp macro="" textlink="">
      <xdr:nvSpPr>
        <xdr:cNvPr id="356" name="テキスト ボックス 355"/>
        <xdr:cNvSpPr txBox="1"/>
      </xdr:nvSpPr>
      <xdr:spPr>
        <a:xfrm>
          <a:off x="8450580" y="10031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74930</xdr:rowOff>
    </xdr:from>
    <xdr:to>
      <xdr:col>41</xdr:col>
      <xdr:colOff>50800</xdr:colOff>
      <xdr:row>58</xdr:row>
      <xdr:rowOff>87630</xdr:rowOff>
    </xdr:to>
    <xdr:cxnSp macro="">
      <xdr:nvCxnSpPr>
        <xdr:cNvPr id="357" name="直線コネクタ 356"/>
        <xdr:cNvCxnSpPr/>
      </xdr:nvCxnSpPr>
      <xdr:spPr>
        <a:xfrm>
          <a:off x="6972300" y="100190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99695</xdr:rowOff>
    </xdr:from>
    <xdr:to>
      <xdr:col>41</xdr:col>
      <xdr:colOff>101600</xdr:colOff>
      <xdr:row>59</xdr:row>
      <xdr:rowOff>29845</xdr:rowOff>
    </xdr:to>
    <xdr:sp macro="" textlink="">
      <xdr:nvSpPr>
        <xdr:cNvPr id="358" name="フローチャート: 判断 357"/>
        <xdr:cNvSpPr/>
      </xdr:nvSpPr>
      <xdr:spPr>
        <a:xfrm>
          <a:off x="7810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20955</xdr:rowOff>
    </xdr:from>
    <xdr:ext cx="534035" cy="258445"/>
    <xdr:sp macro="" textlink="">
      <xdr:nvSpPr>
        <xdr:cNvPr id="359" name="テキスト ボックス 358"/>
        <xdr:cNvSpPr txBox="1"/>
      </xdr:nvSpPr>
      <xdr:spPr>
        <a:xfrm>
          <a:off x="7593965" y="10136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105410</xdr:rowOff>
    </xdr:from>
    <xdr:to>
      <xdr:col>36</xdr:col>
      <xdr:colOff>165100</xdr:colOff>
      <xdr:row>59</xdr:row>
      <xdr:rowOff>35560</xdr:rowOff>
    </xdr:to>
    <xdr:sp macro="" textlink="">
      <xdr:nvSpPr>
        <xdr:cNvPr id="360" name="フローチャート: 判断 359"/>
        <xdr:cNvSpPr/>
      </xdr:nvSpPr>
      <xdr:spPr>
        <a:xfrm>
          <a:off x="6921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27305</xdr:rowOff>
    </xdr:from>
    <xdr:ext cx="534035" cy="259080"/>
    <xdr:sp macro="" textlink="">
      <xdr:nvSpPr>
        <xdr:cNvPr id="361" name="テキスト ボックス 360"/>
        <xdr:cNvSpPr txBox="1"/>
      </xdr:nvSpPr>
      <xdr:spPr>
        <a:xfrm>
          <a:off x="6704965" y="10142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153035</xdr:rowOff>
    </xdr:from>
    <xdr:to>
      <xdr:col>55</xdr:col>
      <xdr:colOff>50800</xdr:colOff>
      <xdr:row>58</xdr:row>
      <xdr:rowOff>83185</xdr:rowOff>
    </xdr:to>
    <xdr:sp macro="" textlink="">
      <xdr:nvSpPr>
        <xdr:cNvPr id="367" name="楕円 366"/>
        <xdr:cNvSpPr/>
      </xdr:nvSpPr>
      <xdr:spPr>
        <a:xfrm>
          <a:off x="10426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4445</xdr:rowOff>
    </xdr:from>
    <xdr:ext cx="598805" cy="259080"/>
    <xdr:sp macro="" textlink="">
      <xdr:nvSpPr>
        <xdr:cNvPr id="368" name="農林水産業費該当値テキスト"/>
        <xdr:cNvSpPr txBox="1"/>
      </xdr:nvSpPr>
      <xdr:spPr>
        <a:xfrm>
          <a:off x="10528300" y="977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146050</xdr:rowOff>
    </xdr:from>
    <xdr:to>
      <xdr:col>50</xdr:col>
      <xdr:colOff>165100</xdr:colOff>
      <xdr:row>58</xdr:row>
      <xdr:rowOff>76200</xdr:rowOff>
    </xdr:to>
    <xdr:sp macro="" textlink="">
      <xdr:nvSpPr>
        <xdr:cNvPr id="369" name="楕円 368"/>
        <xdr:cNvSpPr/>
      </xdr:nvSpPr>
      <xdr:spPr>
        <a:xfrm>
          <a:off x="9588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67310</xdr:rowOff>
    </xdr:from>
    <xdr:ext cx="598170" cy="259080"/>
    <xdr:sp macro="" textlink="">
      <xdr:nvSpPr>
        <xdr:cNvPr id="370" name="テキスト ボックス 369"/>
        <xdr:cNvSpPr txBox="1"/>
      </xdr:nvSpPr>
      <xdr:spPr>
        <a:xfrm>
          <a:off x="9339580" y="10011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154940</xdr:rowOff>
    </xdr:from>
    <xdr:to>
      <xdr:col>46</xdr:col>
      <xdr:colOff>38100</xdr:colOff>
      <xdr:row>58</xdr:row>
      <xdr:rowOff>85090</xdr:rowOff>
    </xdr:to>
    <xdr:sp macro="" textlink="">
      <xdr:nvSpPr>
        <xdr:cNvPr id="371" name="楕円 370"/>
        <xdr:cNvSpPr/>
      </xdr:nvSpPr>
      <xdr:spPr>
        <a:xfrm>
          <a:off x="8699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101600</xdr:rowOff>
    </xdr:from>
    <xdr:ext cx="598170" cy="259080"/>
    <xdr:sp macro="" textlink="">
      <xdr:nvSpPr>
        <xdr:cNvPr id="372" name="テキスト ボックス 371"/>
        <xdr:cNvSpPr txBox="1"/>
      </xdr:nvSpPr>
      <xdr:spPr>
        <a:xfrm>
          <a:off x="8450580" y="9702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36830</xdr:rowOff>
    </xdr:from>
    <xdr:to>
      <xdr:col>41</xdr:col>
      <xdr:colOff>101600</xdr:colOff>
      <xdr:row>58</xdr:row>
      <xdr:rowOff>138430</xdr:rowOff>
    </xdr:to>
    <xdr:sp macro="" textlink="">
      <xdr:nvSpPr>
        <xdr:cNvPr id="373" name="楕円 372"/>
        <xdr:cNvSpPr/>
      </xdr:nvSpPr>
      <xdr:spPr>
        <a:xfrm>
          <a:off x="781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154940</xdr:rowOff>
    </xdr:from>
    <xdr:ext cx="598170" cy="258445"/>
    <xdr:sp macro="" textlink="">
      <xdr:nvSpPr>
        <xdr:cNvPr id="374" name="テキスト ボックス 373"/>
        <xdr:cNvSpPr txBox="1"/>
      </xdr:nvSpPr>
      <xdr:spPr>
        <a:xfrm>
          <a:off x="7561580" y="97561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23495</xdr:rowOff>
    </xdr:from>
    <xdr:to>
      <xdr:col>36</xdr:col>
      <xdr:colOff>165100</xdr:colOff>
      <xdr:row>58</xdr:row>
      <xdr:rowOff>125095</xdr:rowOff>
    </xdr:to>
    <xdr:sp macro="" textlink="">
      <xdr:nvSpPr>
        <xdr:cNvPr id="375" name="楕円 374"/>
        <xdr:cNvSpPr/>
      </xdr:nvSpPr>
      <xdr:spPr>
        <a:xfrm>
          <a:off x="6921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141605</xdr:rowOff>
    </xdr:from>
    <xdr:ext cx="598170" cy="259080"/>
    <xdr:sp macro="" textlink="">
      <xdr:nvSpPr>
        <xdr:cNvPr id="376" name="テキスト ボックス 375"/>
        <xdr:cNvSpPr txBox="1"/>
      </xdr:nvSpPr>
      <xdr:spPr>
        <a:xfrm>
          <a:off x="6672580" y="9742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8" name="テキスト ボックス 387"/>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90" name="テキスト ボックス 389"/>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2" name="テキスト ボックス 391"/>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4" name="テキスト ボックス 393"/>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6" name="テキスト ボックス 395"/>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8" name="テキスト ボックス 39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99695</xdr:rowOff>
    </xdr:from>
    <xdr:to>
      <xdr:col>54</xdr:col>
      <xdr:colOff>189865</xdr:colOff>
      <xdr:row>79</xdr:row>
      <xdr:rowOff>15875</xdr:rowOff>
    </xdr:to>
    <xdr:cxnSp macro="">
      <xdr:nvCxnSpPr>
        <xdr:cNvPr id="400" name="直線コネクタ 399"/>
        <xdr:cNvCxnSpPr/>
      </xdr:nvCxnSpPr>
      <xdr:spPr>
        <a:xfrm flipV="1">
          <a:off x="10475595" y="12101195"/>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19685</xdr:rowOff>
    </xdr:from>
    <xdr:ext cx="469900" cy="258445"/>
    <xdr:sp macro="" textlink="">
      <xdr:nvSpPr>
        <xdr:cNvPr id="401" name="商工費最小値テキスト"/>
        <xdr:cNvSpPr txBox="1"/>
      </xdr:nvSpPr>
      <xdr:spPr>
        <a:xfrm>
          <a:off x="10528300" y="13564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15875</xdr:rowOff>
    </xdr:from>
    <xdr:to>
      <xdr:col>55</xdr:col>
      <xdr:colOff>88900</xdr:colOff>
      <xdr:row>79</xdr:row>
      <xdr:rowOff>15875</xdr:rowOff>
    </xdr:to>
    <xdr:cxnSp macro="">
      <xdr:nvCxnSpPr>
        <xdr:cNvPr id="402" name="直線コネクタ 401"/>
        <xdr:cNvCxnSpPr/>
      </xdr:nvCxnSpPr>
      <xdr:spPr>
        <a:xfrm>
          <a:off x="10388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46355</xdr:rowOff>
    </xdr:from>
    <xdr:ext cx="598805" cy="259080"/>
    <xdr:sp macro="" textlink="">
      <xdr:nvSpPr>
        <xdr:cNvPr id="403" name="商工費最大値テキスト"/>
        <xdr:cNvSpPr txBox="1"/>
      </xdr:nvSpPr>
      <xdr:spPr>
        <a:xfrm>
          <a:off x="10528300" y="1187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390,448</a:t>
          </a:r>
          <a:endParaRPr kumimoji="1" lang="ja-JP" altLang="en-US" sz="1000" b="1">
            <a:latin typeface="ＭＳ Ｐゴシック"/>
          </a:endParaRPr>
        </a:p>
      </xdr:txBody>
    </xdr:sp>
    <xdr:clientData/>
  </xdr:oneCellAnchor>
  <xdr:twoCellAnchor>
    <xdr:from>
      <xdr:col>54</xdr:col>
      <xdr:colOff>101600</xdr:colOff>
      <xdr:row>70</xdr:row>
      <xdr:rowOff>99695</xdr:rowOff>
    </xdr:from>
    <xdr:to>
      <xdr:col>55</xdr:col>
      <xdr:colOff>88900</xdr:colOff>
      <xdr:row>70</xdr:row>
      <xdr:rowOff>99695</xdr:rowOff>
    </xdr:to>
    <xdr:cxnSp macro="">
      <xdr:nvCxnSpPr>
        <xdr:cNvPr id="404" name="直線コネクタ 403"/>
        <xdr:cNvCxnSpPr/>
      </xdr:nvCxnSpPr>
      <xdr:spPr>
        <a:xfrm>
          <a:off x="10388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81280</xdr:rowOff>
    </xdr:from>
    <xdr:to>
      <xdr:col>55</xdr:col>
      <xdr:colOff>0</xdr:colOff>
      <xdr:row>78</xdr:row>
      <xdr:rowOff>142240</xdr:rowOff>
    </xdr:to>
    <xdr:cxnSp macro="">
      <xdr:nvCxnSpPr>
        <xdr:cNvPr id="405" name="直線コネクタ 404"/>
        <xdr:cNvCxnSpPr/>
      </xdr:nvCxnSpPr>
      <xdr:spPr>
        <a:xfrm flipV="1">
          <a:off x="9639300" y="1345438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53340</xdr:rowOff>
    </xdr:from>
    <xdr:ext cx="534670" cy="258445"/>
    <xdr:sp macro="" textlink="">
      <xdr:nvSpPr>
        <xdr:cNvPr id="406" name="商工費平均値テキスト"/>
        <xdr:cNvSpPr txBox="1"/>
      </xdr:nvSpPr>
      <xdr:spPr>
        <a:xfrm>
          <a:off x="10528300" y="13083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30480</xdr:rowOff>
    </xdr:from>
    <xdr:to>
      <xdr:col>55</xdr:col>
      <xdr:colOff>50800</xdr:colOff>
      <xdr:row>77</xdr:row>
      <xdr:rowOff>132080</xdr:rowOff>
    </xdr:to>
    <xdr:sp macro="" textlink="">
      <xdr:nvSpPr>
        <xdr:cNvPr id="407" name="フローチャート: 判断 406"/>
        <xdr:cNvSpPr/>
      </xdr:nvSpPr>
      <xdr:spPr>
        <a:xfrm>
          <a:off x="104267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71755</xdr:rowOff>
    </xdr:from>
    <xdr:to>
      <xdr:col>50</xdr:col>
      <xdr:colOff>114300</xdr:colOff>
      <xdr:row>78</xdr:row>
      <xdr:rowOff>142240</xdr:rowOff>
    </xdr:to>
    <xdr:cxnSp macro="">
      <xdr:nvCxnSpPr>
        <xdr:cNvPr id="408" name="直線コネクタ 407"/>
        <xdr:cNvCxnSpPr/>
      </xdr:nvCxnSpPr>
      <xdr:spPr>
        <a:xfrm>
          <a:off x="8750300" y="134448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81915</xdr:rowOff>
    </xdr:from>
    <xdr:to>
      <xdr:col>50</xdr:col>
      <xdr:colOff>165100</xdr:colOff>
      <xdr:row>78</xdr:row>
      <xdr:rowOff>12065</xdr:rowOff>
    </xdr:to>
    <xdr:sp macro="" textlink="">
      <xdr:nvSpPr>
        <xdr:cNvPr id="409" name="フローチャート: 判断 408"/>
        <xdr:cNvSpPr/>
      </xdr:nvSpPr>
      <xdr:spPr>
        <a:xfrm>
          <a:off x="9588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29210</xdr:rowOff>
    </xdr:from>
    <xdr:ext cx="534035" cy="258445"/>
    <xdr:sp macro="" textlink="">
      <xdr:nvSpPr>
        <xdr:cNvPr id="410" name="テキスト ボックス 409"/>
        <xdr:cNvSpPr txBox="1"/>
      </xdr:nvSpPr>
      <xdr:spPr>
        <a:xfrm>
          <a:off x="9371965" y="13059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71755</xdr:rowOff>
    </xdr:from>
    <xdr:to>
      <xdr:col>45</xdr:col>
      <xdr:colOff>177800</xdr:colOff>
      <xdr:row>78</xdr:row>
      <xdr:rowOff>117475</xdr:rowOff>
    </xdr:to>
    <xdr:cxnSp macro="">
      <xdr:nvCxnSpPr>
        <xdr:cNvPr id="411" name="直線コネクタ 410"/>
        <xdr:cNvCxnSpPr/>
      </xdr:nvCxnSpPr>
      <xdr:spPr>
        <a:xfrm flipV="1">
          <a:off x="7861300" y="134448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92710</xdr:rowOff>
    </xdr:from>
    <xdr:to>
      <xdr:col>46</xdr:col>
      <xdr:colOff>38100</xdr:colOff>
      <xdr:row>78</xdr:row>
      <xdr:rowOff>22860</xdr:rowOff>
    </xdr:to>
    <xdr:sp macro="" textlink="">
      <xdr:nvSpPr>
        <xdr:cNvPr id="412" name="フローチャート: 判断 411"/>
        <xdr:cNvSpPr/>
      </xdr:nvSpPr>
      <xdr:spPr>
        <a:xfrm>
          <a:off x="8699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39370</xdr:rowOff>
    </xdr:from>
    <xdr:ext cx="534035" cy="259080"/>
    <xdr:sp macro="" textlink="">
      <xdr:nvSpPr>
        <xdr:cNvPr id="413" name="テキスト ボックス 412"/>
        <xdr:cNvSpPr txBox="1"/>
      </xdr:nvSpPr>
      <xdr:spPr>
        <a:xfrm>
          <a:off x="848296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117475</xdr:rowOff>
    </xdr:from>
    <xdr:to>
      <xdr:col>41</xdr:col>
      <xdr:colOff>50800</xdr:colOff>
      <xdr:row>78</xdr:row>
      <xdr:rowOff>132080</xdr:rowOff>
    </xdr:to>
    <xdr:cxnSp macro="">
      <xdr:nvCxnSpPr>
        <xdr:cNvPr id="414" name="直線コネクタ 413"/>
        <xdr:cNvCxnSpPr/>
      </xdr:nvCxnSpPr>
      <xdr:spPr>
        <a:xfrm flipV="1">
          <a:off x="6972300" y="134905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95885</xdr:rowOff>
    </xdr:from>
    <xdr:to>
      <xdr:col>41</xdr:col>
      <xdr:colOff>101600</xdr:colOff>
      <xdr:row>79</xdr:row>
      <xdr:rowOff>26035</xdr:rowOff>
    </xdr:to>
    <xdr:sp macro="" textlink="">
      <xdr:nvSpPr>
        <xdr:cNvPr id="415" name="フローチャート: 判断 414"/>
        <xdr:cNvSpPr/>
      </xdr:nvSpPr>
      <xdr:spPr>
        <a:xfrm>
          <a:off x="7810500" y="134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17780</xdr:rowOff>
    </xdr:from>
    <xdr:ext cx="534035" cy="258445"/>
    <xdr:sp macro="" textlink="">
      <xdr:nvSpPr>
        <xdr:cNvPr id="416" name="テキスト ボックス 415"/>
        <xdr:cNvSpPr txBox="1"/>
      </xdr:nvSpPr>
      <xdr:spPr>
        <a:xfrm>
          <a:off x="7593965" y="13562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94615</xdr:rowOff>
    </xdr:from>
    <xdr:to>
      <xdr:col>36</xdr:col>
      <xdr:colOff>165100</xdr:colOff>
      <xdr:row>79</xdr:row>
      <xdr:rowOff>24765</xdr:rowOff>
    </xdr:to>
    <xdr:sp macro="" textlink="">
      <xdr:nvSpPr>
        <xdr:cNvPr id="417" name="フローチャート: 判断 416"/>
        <xdr:cNvSpPr/>
      </xdr:nvSpPr>
      <xdr:spPr>
        <a:xfrm>
          <a:off x="6921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15875</xdr:rowOff>
    </xdr:from>
    <xdr:ext cx="534035" cy="259080"/>
    <xdr:sp macro="" textlink="">
      <xdr:nvSpPr>
        <xdr:cNvPr id="418" name="テキスト ボックス 417"/>
        <xdr:cNvSpPr txBox="1"/>
      </xdr:nvSpPr>
      <xdr:spPr>
        <a:xfrm>
          <a:off x="6704965" y="13560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30480</xdr:rowOff>
    </xdr:from>
    <xdr:to>
      <xdr:col>55</xdr:col>
      <xdr:colOff>50800</xdr:colOff>
      <xdr:row>78</xdr:row>
      <xdr:rowOff>132080</xdr:rowOff>
    </xdr:to>
    <xdr:sp macro="" textlink="">
      <xdr:nvSpPr>
        <xdr:cNvPr id="424" name="楕円 423"/>
        <xdr:cNvSpPr/>
      </xdr:nvSpPr>
      <xdr:spPr>
        <a:xfrm>
          <a:off x="104267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116840</xdr:rowOff>
    </xdr:from>
    <xdr:ext cx="534670" cy="259080"/>
    <xdr:sp macro="" textlink="">
      <xdr:nvSpPr>
        <xdr:cNvPr id="425" name="商工費該当値テキスト"/>
        <xdr:cNvSpPr txBox="1"/>
      </xdr:nvSpPr>
      <xdr:spPr>
        <a:xfrm>
          <a:off x="10528300" y="13318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91440</xdr:rowOff>
    </xdr:from>
    <xdr:to>
      <xdr:col>50</xdr:col>
      <xdr:colOff>165100</xdr:colOff>
      <xdr:row>79</xdr:row>
      <xdr:rowOff>21590</xdr:rowOff>
    </xdr:to>
    <xdr:sp macro="" textlink="">
      <xdr:nvSpPr>
        <xdr:cNvPr id="426" name="楕円 425"/>
        <xdr:cNvSpPr/>
      </xdr:nvSpPr>
      <xdr:spPr>
        <a:xfrm>
          <a:off x="95885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12700</xdr:rowOff>
    </xdr:from>
    <xdr:ext cx="534035" cy="259080"/>
    <xdr:sp macro="" textlink="">
      <xdr:nvSpPr>
        <xdr:cNvPr id="427" name="テキスト ボックス 426"/>
        <xdr:cNvSpPr txBox="1"/>
      </xdr:nvSpPr>
      <xdr:spPr>
        <a:xfrm>
          <a:off x="9371965" y="13557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20955</xdr:rowOff>
    </xdr:from>
    <xdr:to>
      <xdr:col>46</xdr:col>
      <xdr:colOff>38100</xdr:colOff>
      <xdr:row>78</xdr:row>
      <xdr:rowOff>122555</xdr:rowOff>
    </xdr:to>
    <xdr:sp macro="" textlink="">
      <xdr:nvSpPr>
        <xdr:cNvPr id="428" name="楕円 427"/>
        <xdr:cNvSpPr/>
      </xdr:nvSpPr>
      <xdr:spPr>
        <a:xfrm>
          <a:off x="8699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113665</xdr:rowOff>
    </xdr:from>
    <xdr:ext cx="534035" cy="258445"/>
    <xdr:sp macro="" textlink="">
      <xdr:nvSpPr>
        <xdr:cNvPr id="429" name="テキスト ボックス 428"/>
        <xdr:cNvSpPr txBox="1"/>
      </xdr:nvSpPr>
      <xdr:spPr>
        <a:xfrm>
          <a:off x="8482965" y="13486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66675</xdr:rowOff>
    </xdr:from>
    <xdr:to>
      <xdr:col>41</xdr:col>
      <xdr:colOff>101600</xdr:colOff>
      <xdr:row>78</xdr:row>
      <xdr:rowOff>168275</xdr:rowOff>
    </xdr:to>
    <xdr:sp macro="" textlink="">
      <xdr:nvSpPr>
        <xdr:cNvPr id="430" name="楕円 429"/>
        <xdr:cNvSpPr/>
      </xdr:nvSpPr>
      <xdr:spPr>
        <a:xfrm>
          <a:off x="7810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13335</xdr:rowOff>
    </xdr:from>
    <xdr:ext cx="534035" cy="259080"/>
    <xdr:sp macro="" textlink="">
      <xdr:nvSpPr>
        <xdr:cNvPr id="431" name="テキスト ボックス 430"/>
        <xdr:cNvSpPr txBox="1"/>
      </xdr:nvSpPr>
      <xdr:spPr>
        <a:xfrm>
          <a:off x="7593965" y="13214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81280</xdr:rowOff>
    </xdr:from>
    <xdr:to>
      <xdr:col>36</xdr:col>
      <xdr:colOff>165100</xdr:colOff>
      <xdr:row>79</xdr:row>
      <xdr:rowOff>11430</xdr:rowOff>
    </xdr:to>
    <xdr:sp macro="" textlink="">
      <xdr:nvSpPr>
        <xdr:cNvPr id="432" name="楕円 431"/>
        <xdr:cNvSpPr/>
      </xdr:nvSpPr>
      <xdr:spPr>
        <a:xfrm>
          <a:off x="6921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27940</xdr:rowOff>
    </xdr:from>
    <xdr:ext cx="534035" cy="259080"/>
    <xdr:sp macro="" textlink="">
      <xdr:nvSpPr>
        <xdr:cNvPr id="433" name="テキスト ボックス 432"/>
        <xdr:cNvSpPr txBox="1"/>
      </xdr:nvSpPr>
      <xdr:spPr>
        <a:xfrm>
          <a:off x="6704965" y="13229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5" name="テキスト ボックス 444"/>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7" name="テキスト ボックス 446"/>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9" name="テキスト ボックス 44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1" name="テキスト ボックス 450"/>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5165" cy="259080"/>
    <xdr:sp macro="" textlink="">
      <xdr:nvSpPr>
        <xdr:cNvPr id="453" name="テキスト ボックス 452"/>
        <xdr:cNvSpPr txBox="1"/>
      </xdr:nvSpPr>
      <xdr:spPr>
        <a:xfrm>
          <a:off x="5918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55" name="テキスト ボックス 454"/>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46990</xdr:rowOff>
    </xdr:from>
    <xdr:to>
      <xdr:col>54</xdr:col>
      <xdr:colOff>189865</xdr:colOff>
      <xdr:row>99</xdr:row>
      <xdr:rowOff>2540</xdr:rowOff>
    </xdr:to>
    <xdr:cxnSp macro="">
      <xdr:nvCxnSpPr>
        <xdr:cNvPr id="457" name="直線コネクタ 456"/>
        <xdr:cNvCxnSpPr/>
      </xdr:nvCxnSpPr>
      <xdr:spPr>
        <a:xfrm flipV="1">
          <a:off x="10475595" y="1564894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6350</xdr:rowOff>
    </xdr:from>
    <xdr:ext cx="534670" cy="258445"/>
    <xdr:sp macro="" textlink="">
      <xdr:nvSpPr>
        <xdr:cNvPr id="458" name="土木費最小値テキスト"/>
        <xdr:cNvSpPr txBox="1"/>
      </xdr:nvSpPr>
      <xdr:spPr>
        <a:xfrm>
          <a:off x="10528300" y="16979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33,202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2540</xdr:rowOff>
    </xdr:from>
    <xdr:to>
      <xdr:col>55</xdr:col>
      <xdr:colOff>88900</xdr:colOff>
      <xdr:row>99</xdr:row>
      <xdr:rowOff>2540</xdr:rowOff>
    </xdr:to>
    <xdr:cxnSp macro="">
      <xdr:nvCxnSpPr>
        <xdr:cNvPr id="459" name="直線コネクタ 458"/>
        <xdr:cNvCxnSpPr/>
      </xdr:nvCxnSpPr>
      <xdr:spPr>
        <a:xfrm>
          <a:off x="10388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165100</xdr:rowOff>
    </xdr:from>
    <xdr:ext cx="690245" cy="259080"/>
    <xdr:sp macro="" textlink="">
      <xdr:nvSpPr>
        <xdr:cNvPr id="460" name="土木費最大値テキスト"/>
        <xdr:cNvSpPr txBox="1"/>
      </xdr:nvSpPr>
      <xdr:spPr>
        <a:xfrm>
          <a:off x="10528300" y="15424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1,077,819</a:t>
          </a:r>
          <a:endParaRPr kumimoji="1" lang="ja-JP" altLang="en-US" sz="1000" b="1">
            <a:latin typeface="ＭＳ Ｐゴシック"/>
          </a:endParaRPr>
        </a:p>
      </xdr:txBody>
    </xdr:sp>
    <xdr:clientData/>
  </xdr:oneCellAnchor>
  <xdr:twoCellAnchor>
    <xdr:from>
      <xdr:col>54</xdr:col>
      <xdr:colOff>101600</xdr:colOff>
      <xdr:row>91</xdr:row>
      <xdr:rowOff>46990</xdr:rowOff>
    </xdr:from>
    <xdr:to>
      <xdr:col>55</xdr:col>
      <xdr:colOff>88900</xdr:colOff>
      <xdr:row>91</xdr:row>
      <xdr:rowOff>46990</xdr:rowOff>
    </xdr:to>
    <xdr:cxnSp macro="">
      <xdr:nvCxnSpPr>
        <xdr:cNvPr id="461" name="直線コネクタ 460"/>
        <xdr:cNvCxnSpPr/>
      </xdr:nvCxnSpPr>
      <xdr:spPr>
        <a:xfrm>
          <a:off x="10388600" y="15648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29845</xdr:rowOff>
    </xdr:from>
    <xdr:to>
      <xdr:col>55</xdr:col>
      <xdr:colOff>0</xdr:colOff>
      <xdr:row>98</xdr:row>
      <xdr:rowOff>30480</xdr:rowOff>
    </xdr:to>
    <xdr:cxnSp macro="">
      <xdr:nvCxnSpPr>
        <xdr:cNvPr id="462" name="直線コネクタ 461"/>
        <xdr:cNvCxnSpPr/>
      </xdr:nvCxnSpPr>
      <xdr:spPr>
        <a:xfrm>
          <a:off x="9639300" y="168319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161925</xdr:rowOff>
    </xdr:from>
    <xdr:ext cx="598805" cy="259080"/>
    <xdr:sp macro="" textlink="">
      <xdr:nvSpPr>
        <xdr:cNvPr id="463" name="土木費平均値テキスト"/>
        <xdr:cNvSpPr txBox="1"/>
      </xdr:nvSpPr>
      <xdr:spPr>
        <a:xfrm>
          <a:off x="10528300" y="166211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139065</xdr:rowOff>
    </xdr:from>
    <xdr:to>
      <xdr:col>55</xdr:col>
      <xdr:colOff>50800</xdr:colOff>
      <xdr:row>98</xdr:row>
      <xdr:rowOff>69215</xdr:rowOff>
    </xdr:to>
    <xdr:sp macro="" textlink="">
      <xdr:nvSpPr>
        <xdr:cNvPr id="464" name="フローチャート: 判断 463"/>
        <xdr:cNvSpPr/>
      </xdr:nvSpPr>
      <xdr:spPr>
        <a:xfrm>
          <a:off x="10426700" y="1676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29845</xdr:rowOff>
    </xdr:from>
    <xdr:to>
      <xdr:col>50</xdr:col>
      <xdr:colOff>114300</xdr:colOff>
      <xdr:row>98</xdr:row>
      <xdr:rowOff>85090</xdr:rowOff>
    </xdr:to>
    <xdr:cxnSp macro="">
      <xdr:nvCxnSpPr>
        <xdr:cNvPr id="465" name="直線コネクタ 464"/>
        <xdr:cNvCxnSpPr/>
      </xdr:nvCxnSpPr>
      <xdr:spPr>
        <a:xfrm flipV="1">
          <a:off x="8750300" y="1683194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159385</xdr:rowOff>
    </xdr:from>
    <xdr:to>
      <xdr:col>50</xdr:col>
      <xdr:colOff>165100</xdr:colOff>
      <xdr:row>98</xdr:row>
      <xdr:rowOff>89535</xdr:rowOff>
    </xdr:to>
    <xdr:sp macro="" textlink="">
      <xdr:nvSpPr>
        <xdr:cNvPr id="466" name="フローチャート: 判断 465"/>
        <xdr:cNvSpPr/>
      </xdr:nvSpPr>
      <xdr:spPr>
        <a:xfrm>
          <a:off x="9588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80645</xdr:rowOff>
    </xdr:from>
    <xdr:ext cx="598170" cy="259080"/>
    <xdr:sp macro="" textlink="">
      <xdr:nvSpPr>
        <xdr:cNvPr id="467" name="テキスト ボックス 466"/>
        <xdr:cNvSpPr txBox="1"/>
      </xdr:nvSpPr>
      <xdr:spPr>
        <a:xfrm>
          <a:off x="9339580" y="16882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74930</xdr:rowOff>
    </xdr:from>
    <xdr:to>
      <xdr:col>45</xdr:col>
      <xdr:colOff>177800</xdr:colOff>
      <xdr:row>98</xdr:row>
      <xdr:rowOff>85090</xdr:rowOff>
    </xdr:to>
    <xdr:cxnSp macro="">
      <xdr:nvCxnSpPr>
        <xdr:cNvPr id="468" name="直線コネクタ 467"/>
        <xdr:cNvCxnSpPr/>
      </xdr:nvCxnSpPr>
      <xdr:spPr>
        <a:xfrm>
          <a:off x="7861300" y="168770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158750</xdr:rowOff>
    </xdr:from>
    <xdr:to>
      <xdr:col>46</xdr:col>
      <xdr:colOff>38100</xdr:colOff>
      <xdr:row>98</xdr:row>
      <xdr:rowOff>88900</xdr:rowOff>
    </xdr:to>
    <xdr:sp macro="" textlink="">
      <xdr:nvSpPr>
        <xdr:cNvPr id="469" name="フローチャート: 判断 468"/>
        <xdr:cNvSpPr/>
      </xdr:nvSpPr>
      <xdr:spPr>
        <a:xfrm>
          <a:off x="86995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105410</xdr:rowOff>
    </xdr:from>
    <xdr:ext cx="598170" cy="259080"/>
    <xdr:sp macro="" textlink="">
      <xdr:nvSpPr>
        <xdr:cNvPr id="470" name="テキスト ボックス 469"/>
        <xdr:cNvSpPr txBox="1"/>
      </xdr:nvSpPr>
      <xdr:spPr>
        <a:xfrm>
          <a:off x="8450580" y="16564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74930</xdr:rowOff>
    </xdr:from>
    <xdr:to>
      <xdr:col>41</xdr:col>
      <xdr:colOff>50800</xdr:colOff>
      <xdr:row>98</xdr:row>
      <xdr:rowOff>111125</xdr:rowOff>
    </xdr:to>
    <xdr:cxnSp macro="">
      <xdr:nvCxnSpPr>
        <xdr:cNvPr id="471" name="直線コネクタ 470"/>
        <xdr:cNvCxnSpPr/>
      </xdr:nvCxnSpPr>
      <xdr:spPr>
        <a:xfrm flipV="1">
          <a:off x="6972300" y="168770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53975</xdr:rowOff>
    </xdr:from>
    <xdr:to>
      <xdr:col>41</xdr:col>
      <xdr:colOff>101600</xdr:colOff>
      <xdr:row>98</xdr:row>
      <xdr:rowOff>155575</xdr:rowOff>
    </xdr:to>
    <xdr:sp macro="" textlink="">
      <xdr:nvSpPr>
        <xdr:cNvPr id="472" name="フローチャート: 判断 471"/>
        <xdr:cNvSpPr/>
      </xdr:nvSpPr>
      <xdr:spPr>
        <a:xfrm>
          <a:off x="7810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146685</xdr:rowOff>
    </xdr:from>
    <xdr:ext cx="534035" cy="258445"/>
    <xdr:sp macro="" textlink="">
      <xdr:nvSpPr>
        <xdr:cNvPr id="473" name="テキスト ボックス 472"/>
        <xdr:cNvSpPr txBox="1"/>
      </xdr:nvSpPr>
      <xdr:spPr>
        <a:xfrm>
          <a:off x="7593965" y="16948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43815</xdr:rowOff>
    </xdr:from>
    <xdr:to>
      <xdr:col>36</xdr:col>
      <xdr:colOff>165100</xdr:colOff>
      <xdr:row>98</xdr:row>
      <xdr:rowOff>145415</xdr:rowOff>
    </xdr:to>
    <xdr:sp macro="" textlink="">
      <xdr:nvSpPr>
        <xdr:cNvPr id="474" name="フローチャート: 判断 473"/>
        <xdr:cNvSpPr/>
      </xdr:nvSpPr>
      <xdr:spPr>
        <a:xfrm>
          <a:off x="6921500" y="1684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161925</xdr:rowOff>
    </xdr:from>
    <xdr:ext cx="534035" cy="259080"/>
    <xdr:sp macro="" textlink="">
      <xdr:nvSpPr>
        <xdr:cNvPr id="475" name="テキスト ボックス 474"/>
        <xdr:cNvSpPr txBox="1"/>
      </xdr:nvSpPr>
      <xdr:spPr>
        <a:xfrm>
          <a:off x="6704965" y="16621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151130</xdr:rowOff>
    </xdr:from>
    <xdr:to>
      <xdr:col>55</xdr:col>
      <xdr:colOff>50800</xdr:colOff>
      <xdr:row>98</xdr:row>
      <xdr:rowOff>81280</xdr:rowOff>
    </xdr:to>
    <xdr:sp macro="" textlink="">
      <xdr:nvSpPr>
        <xdr:cNvPr id="481" name="楕円 480"/>
        <xdr:cNvSpPr/>
      </xdr:nvSpPr>
      <xdr:spPr>
        <a:xfrm>
          <a:off x="104267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129540</xdr:rowOff>
    </xdr:from>
    <xdr:ext cx="598805" cy="259080"/>
    <xdr:sp macro="" textlink="">
      <xdr:nvSpPr>
        <xdr:cNvPr id="482" name="土木費該当値テキスト"/>
        <xdr:cNvSpPr txBox="1"/>
      </xdr:nvSpPr>
      <xdr:spPr>
        <a:xfrm>
          <a:off x="10528300" y="16760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145,908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150495</xdr:rowOff>
    </xdr:from>
    <xdr:to>
      <xdr:col>50</xdr:col>
      <xdr:colOff>165100</xdr:colOff>
      <xdr:row>98</xdr:row>
      <xdr:rowOff>80645</xdr:rowOff>
    </xdr:to>
    <xdr:sp macro="" textlink="">
      <xdr:nvSpPr>
        <xdr:cNvPr id="483" name="楕円 482"/>
        <xdr:cNvSpPr/>
      </xdr:nvSpPr>
      <xdr:spPr>
        <a:xfrm>
          <a:off x="9588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97790</xdr:rowOff>
    </xdr:from>
    <xdr:ext cx="598170" cy="258445"/>
    <xdr:sp macro="" textlink="">
      <xdr:nvSpPr>
        <xdr:cNvPr id="484" name="テキスト ボックス 483"/>
        <xdr:cNvSpPr txBox="1"/>
      </xdr:nvSpPr>
      <xdr:spPr>
        <a:xfrm>
          <a:off x="9339580" y="16556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34290</xdr:rowOff>
    </xdr:from>
    <xdr:to>
      <xdr:col>46</xdr:col>
      <xdr:colOff>38100</xdr:colOff>
      <xdr:row>98</xdr:row>
      <xdr:rowOff>135890</xdr:rowOff>
    </xdr:to>
    <xdr:sp macro="" textlink="">
      <xdr:nvSpPr>
        <xdr:cNvPr id="485" name="楕円 484"/>
        <xdr:cNvSpPr/>
      </xdr:nvSpPr>
      <xdr:spPr>
        <a:xfrm>
          <a:off x="8699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127000</xdr:rowOff>
    </xdr:from>
    <xdr:ext cx="598170" cy="259080"/>
    <xdr:sp macro="" textlink="">
      <xdr:nvSpPr>
        <xdr:cNvPr id="486" name="テキスト ボックス 485"/>
        <xdr:cNvSpPr txBox="1"/>
      </xdr:nvSpPr>
      <xdr:spPr>
        <a:xfrm>
          <a:off x="8450580" y="16929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23495</xdr:rowOff>
    </xdr:from>
    <xdr:to>
      <xdr:col>41</xdr:col>
      <xdr:colOff>101600</xdr:colOff>
      <xdr:row>98</xdr:row>
      <xdr:rowOff>125095</xdr:rowOff>
    </xdr:to>
    <xdr:sp macro="" textlink="">
      <xdr:nvSpPr>
        <xdr:cNvPr id="487" name="楕円 486"/>
        <xdr:cNvSpPr/>
      </xdr:nvSpPr>
      <xdr:spPr>
        <a:xfrm>
          <a:off x="7810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141605</xdr:rowOff>
    </xdr:from>
    <xdr:ext cx="598170" cy="259080"/>
    <xdr:sp macro="" textlink="">
      <xdr:nvSpPr>
        <xdr:cNvPr id="488" name="テキスト ボックス 487"/>
        <xdr:cNvSpPr txBox="1"/>
      </xdr:nvSpPr>
      <xdr:spPr>
        <a:xfrm>
          <a:off x="7561580" y="16600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60325</xdr:rowOff>
    </xdr:from>
    <xdr:to>
      <xdr:col>36</xdr:col>
      <xdr:colOff>165100</xdr:colOff>
      <xdr:row>98</xdr:row>
      <xdr:rowOff>161925</xdr:rowOff>
    </xdr:to>
    <xdr:sp macro="" textlink="">
      <xdr:nvSpPr>
        <xdr:cNvPr id="489" name="楕円 488"/>
        <xdr:cNvSpPr/>
      </xdr:nvSpPr>
      <xdr:spPr>
        <a:xfrm>
          <a:off x="6921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153035</xdr:rowOff>
    </xdr:from>
    <xdr:ext cx="534035" cy="259080"/>
    <xdr:sp macro="" textlink="">
      <xdr:nvSpPr>
        <xdr:cNvPr id="490" name="テキスト ボックス 489"/>
        <xdr:cNvSpPr txBox="1"/>
      </xdr:nvSpPr>
      <xdr:spPr>
        <a:xfrm>
          <a:off x="6704965" y="16955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2" name="テキスト ボックス 501"/>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504" name="テキスト ボックス 503"/>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6" name="テキスト ボックス 505"/>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8" name="テキスト ボックス 507"/>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0" name="テキスト ボックス 509"/>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17780</xdr:rowOff>
    </xdr:from>
    <xdr:to>
      <xdr:col>85</xdr:col>
      <xdr:colOff>126365</xdr:colOff>
      <xdr:row>39</xdr:row>
      <xdr:rowOff>1270</xdr:rowOff>
    </xdr:to>
    <xdr:cxnSp macro="">
      <xdr:nvCxnSpPr>
        <xdr:cNvPr id="514" name="直線コネクタ 513"/>
        <xdr:cNvCxnSpPr/>
      </xdr:nvCxnSpPr>
      <xdr:spPr>
        <a:xfrm flipV="1">
          <a:off x="16317595" y="533273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5080</xdr:rowOff>
    </xdr:from>
    <xdr:ext cx="534670" cy="259080"/>
    <xdr:sp macro="" textlink="">
      <xdr:nvSpPr>
        <xdr:cNvPr id="515" name="消防費最小値テキスト"/>
        <xdr:cNvSpPr txBox="1"/>
      </xdr:nvSpPr>
      <xdr:spPr>
        <a:xfrm>
          <a:off x="16370300" y="669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1270</xdr:rowOff>
    </xdr:from>
    <xdr:to>
      <xdr:col>86</xdr:col>
      <xdr:colOff>25400</xdr:colOff>
      <xdr:row>39</xdr:row>
      <xdr:rowOff>1270</xdr:rowOff>
    </xdr:to>
    <xdr:cxnSp macro="">
      <xdr:nvCxnSpPr>
        <xdr:cNvPr id="516" name="直線コネクタ 515"/>
        <xdr:cNvCxnSpPr/>
      </xdr:nvCxnSpPr>
      <xdr:spPr>
        <a:xfrm>
          <a:off x="16230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135255</xdr:rowOff>
    </xdr:from>
    <xdr:ext cx="598805" cy="258445"/>
    <xdr:sp macro="" textlink="">
      <xdr:nvSpPr>
        <xdr:cNvPr id="517" name="消防費最大値テキスト"/>
        <xdr:cNvSpPr txBox="1"/>
      </xdr:nvSpPr>
      <xdr:spPr>
        <a:xfrm>
          <a:off x="16370300" y="5107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367,233</a:t>
          </a:r>
          <a:endParaRPr kumimoji="1" lang="ja-JP" altLang="en-US" sz="1000" b="1">
            <a:latin typeface="ＭＳ Ｐゴシック"/>
          </a:endParaRPr>
        </a:p>
      </xdr:txBody>
    </xdr:sp>
    <xdr:clientData/>
  </xdr:oneCellAnchor>
  <xdr:twoCellAnchor>
    <xdr:from>
      <xdr:col>85</xdr:col>
      <xdr:colOff>38100</xdr:colOff>
      <xdr:row>31</xdr:row>
      <xdr:rowOff>17780</xdr:rowOff>
    </xdr:from>
    <xdr:to>
      <xdr:col>86</xdr:col>
      <xdr:colOff>25400</xdr:colOff>
      <xdr:row>31</xdr:row>
      <xdr:rowOff>17780</xdr:rowOff>
    </xdr:to>
    <xdr:cxnSp macro="">
      <xdr:nvCxnSpPr>
        <xdr:cNvPr id="518" name="直線コネクタ 517"/>
        <xdr:cNvCxnSpPr/>
      </xdr:nvCxnSpPr>
      <xdr:spPr>
        <a:xfrm>
          <a:off x="16230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34290</xdr:rowOff>
    </xdr:from>
    <xdr:to>
      <xdr:col>85</xdr:col>
      <xdr:colOff>127000</xdr:colOff>
      <xdr:row>38</xdr:row>
      <xdr:rowOff>40640</xdr:rowOff>
    </xdr:to>
    <xdr:cxnSp macro="">
      <xdr:nvCxnSpPr>
        <xdr:cNvPr id="519" name="直線コネクタ 518"/>
        <xdr:cNvCxnSpPr/>
      </xdr:nvCxnSpPr>
      <xdr:spPr>
        <a:xfrm flipV="1">
          <a:off x="15481300" y="65493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120650</xdr:rowOff>
    </xdr:from>
    <xdr:ext cx="534670" cy="258445"/>
    <xdr:sp macro="" textlink="">
      <xdr:nvSpPr>
        <xdr:cNvPr id="520" name="消防費平均値テキスト"/>
        <xdr:cNvSpPr txBox="1"/>
      </xdr:nvSpPr>
      <xdr:spPr>
        <a:xfrm>
          <a:off x="16370300" y="62928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521" name="フローチャート: 判断 520"/>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5080</xdr:rowOff>
    </xdr:from>
    <xdr:to>
      <xdr:col>81</xdr:col>
      <xdr:colOff>50800</xdr:colOff>
      <xdr:row>38</xdr:row>
      <xdr:rowOff>40640</xdr:rowOff>
    </xdr:to>
    <xdr:cxnSp macro="">
      <xdr:nvCxnSpPr>
        <xdr:cNvPr id="522" name="直線コネクタ 521"/>
        <xdr:cNvCxnSpPr/>
      </xdr:nvCxnSpPr>
      <xdr:spPr>
        <a:xfrm>
          <a:off x="14592300" y="65201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94615</xdr:rowOff>
    </xdr:from>
    <xdr:to>
      <xdr:col>81</xdr:col>
      <xdr:colOff>101600</xdr:colOff>
      <xdr:row>38</xdr:row>
      <xdr:rowOff>24765</xdr:rowOff>
    </xdr:to>
    <xdr:sp macro="" textlink="">
      <xdr:nvSpPr>
        <xdr:cNvPr id="523" name="フローチャート: 判断 522"/>
        <xdr:cNvSpPr/>
      </xdr:nvSpPr>
      <xdr:spPr>
        <a:xfrm>
          <a:off x="15430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41275</xdr:rowOff>
    </xdr:from>
    <xdr:ext cx="534035" cy="258445"/>
    <xdr:sp macro="" textlink="">
      <xdr:nvSpPr>
        <xdr:cNvPr id="524" name="テキスト ボックス 523"/>
        <xdr:cNvSpPr txBox="1"/>
      </xdr:nvSpPr>
      <xdr:spPr>
        <a:xfrm>
          <a:off x="15213965" y="6213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5080</xdr:rowOff>
    </xdr:from>
    <xdr:to>
      <xdr:col>76</xdr:col>
      <xdr:colOff>114300</xdr:colOff>
      <xdr:row>38</xdr:row>
      <xdr:rowOff>18415</xdr:rowOff>
    </xdr:to>
    <xdr:cxnSp macro="">
      <xdr:nvCxnSpPr>
        <xdr:cNvPr id="525" name="直線コネクタ 524"/>
        <xdr:cNvCxnSpPr/>
      </xdr:nvCxnSpPr>
      <xdr:spPr>
        <a:xfrm flipV="1">
          <a:off x="13703300" y="65201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106680</xdr:rowOff>
    </xdr:from>
    <xdr:to>
      <xdr:col>76</xdr:col>
      <xdr:colOff>165100</xdr:colOff>
      <xdr:row>38</xdr:row>
      <xdr:rowOff>36830</xdr:rowOff>
    </xdr:to>
    <xdr:sp macro="" textlink="">
      <xdr:nvSpPr>
        <xdr:cNvPr id="526" name="フローチャート: 判断 525"/>
        <xdr:cNvSpPr/>
      </xdr:nvSpPr>
      <xdr:spPr>
        <a:xfrm>
          <a:off x="145415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53340</xdr:rowOff>
    </xdr:from>
    <xdr:ext cx="534035" cy="258445"/>
    <xdr:sp macro="" textlink="">
      <xdr:nvSpPr>
        <xdr:cNvPr id="527" name="テキスト ボックス 526"/>
        <xdr:cNvSpPr txBox="1"/>
      </xdr:nvSpPr>
      <xdr:spPr>
        <a:xfrm>
          <a:off x="14324965" y="6225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16510</xdr:rowOff>
    </xdr:from>
    <xdr:to>
      <xdr:col>71</xdr:col>
      <xdr:colOff>177800</xdr:colOff>
      <xdr:row>38</xdr:row>
      <xdr:rowOff>18415</xdr:rowOff>
    </xdr:to>
    <xdr:cxnSp macro="">
      <xdr:nvCxnSpPr>
        <xdr:cNvPr id="528" name="直線コネクタ 527"/>
        <xdr:cNvCxnSpPr/>
      </xdr:nvCxnSpPr>
      <xdr:spPr>
        <a:xfrm>
          <a:off x="12814300" y="65316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529" name="フローチャート: 判断 528"/>
        <xdr:cNvSpPr/>
      </xdr:nvSpPr>
      <xdr:spPr>
        <a:xfrm>
          <a:off x="13652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122555</xdr:rowOff>
    </xdr:from>
    <xdr:ext cx="534035" cy="258445"/>
    <xdr:sp macro="" textlink="">
      <xdr:nvSpPr>
        <xdr:cNvPr id="530" name="テキスト ボックス 529"/>
        <xdr:cNvSpPr txBox="1"/>
      </xdr:nvSpPr>
      <xdr:spPr>
        <a:xfrm>
          <a:off x="13435965" y="6637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42545</xdr:rowOff>
    </xdr:from>
    <xdr:to>
      <xdr:col>67</xdr:col>
      <xdr:colOff>101600</xdr:colOff>
      <xdr:row>38</xdr:row>
      <xdr:rowOff>144145</xdr:rowOff>
    </xdr:to>
    <xdr:sp macro="" textlink="">
      <xdr:nvSpPr>
        <xdr:cNvPr id="531" name="フローチャート: 判断 530"/>
        <xdr:cNvSpPr/>
      </xdr:nvSpPr>
      <xdr:spPr>
        <a:xfrm>
          <a:off x="12763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135255</xdr:rowOff>
    </xdr:from>
    <xdr:ext cx="534035" cy="258445"/>
    <xdr:sp macro="" textlink="">
      <xdr:nvSpPr>
        <xdr:cNvPr id="532" name="テキスト ボックス 531"/>
        <xdr:cNvSpPr txBox="1"/>
      </xdr:nvSpPr>
      <xdr:spPr>
        <a:xfrm>
          <a:off x="12546965" y="6650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32,225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38" name="楕円 537"/>
        <xdr:cNvSpPr/>
      </xdr:nvSpPr>
      <xdr:spPr>
        <a:xfrm>
          <a:off x="16268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133350</xdr:rowOff>
    </xdr:from>
    <xdr:ext cx="534670" cy="258445"/>
    <xdr:sp macro="" textlink="">
      <xdr:nvSpPr>
        <xdr:cNvPr id="539" name="消防費該当値テキスト"/>
        <xdr:cNvSpPr txBox="1"/>
      </xdr:nvSpPr>
      <xdr:spPr>
        <a:xfrm>
          <a:off x="16370300" y="6477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540" name="楕円 539"/>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81915</xdr:rowOff>
    </xdr:from>
    <xdr:ext cx="534035" cy="259080"/>
    <xdr:sp macro="" textlink="">
      <xdr:nvSpPr>
        <xdr:cNvPr id="541" name="テキスト ボックス 540"/>
        <xdr:cNvSpPr txBox="1"/>
      </xdr:nvSpPr>
      <xdr:spPr>
        <a:xfrm>
          <a:off x="15213965" y="6597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125730</xdr:rowOff>
    </xdr:from>
    <xdr:to>
      <xdr:col>76</xdr:col>
      <xdr:colOff>165100</xdr:colOff>
      <xdr:row>38</xdr:row>
      <xdr:rowOff>55880</xdr:rowOff>
    </xdr:to>
    <xdr:sp macro="" textlink="">
      <xdr:nvSpPr>
        <xdr:cNvPr id="542" name="楕円 541"/>
        <xdr:cNvSpPr/>
      </xdr:nvSpPr>
      <xdr:spPr>
        <a:xfrm>
          <a:off x="14541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46990</xdr:rowOff>
    </xdr:from>
    <xdr:ext cx="534035" cy="259080"/>
    <xdr:sp macro="" textlink="">
      <xdr:nvSpPr>
        <xdr:cNvPr id="543" name="テキスト ボックス 542"/>
        <xdr:cNvSpPr txBox="1"/>
      </xdr:nvSpPr>
      <xdr:spPr>
        <a:xfrm>
          <a:off x="14324965" y="656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139065</xdr:rowOff>
    </xdr:from>
    <xdr:to>
      <xdr:col>72</xdr:col>
      <xdr:colOff>38100</xdr:colOff>
      <xdr:row>38</xdr:row>
      <xdr:rowOff>69215</xdr:rowOff>
    </xdr:to>
    <xdr:sp macro="" textlink="">
      <xdr:nvSpPr>
        <xdr:cNvPr id="544" name="楕円 543"/>
        <xdr:cNvSpPr/>
      </xdr:nvSpPr>
      <xdr:spPr>
        <a:xfrm>
          <a:off x="13652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86360</xdr:rowOff>
    </xdr:from>
    <xdr:ext cx="534035" cy="258445"/>
    <xdr:sp macro="" textlink="">
      <xdr:nvSpPr>
        <xdr:cNvPr id="545" name="テキスト ボックス 544"/>
        <xdr:cNvSpPr txBox="1"/>
      </xdr:nvSpPr>
      <xdr:spPr>
        <a:xfrm>
          <a:off x="13435965" y="6258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51,844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137160</xdr:rowOff>
    </xdr:from>
    <xdr:to>
      <xdr:col>67</xdr:col>
      <xdr:colOff>101600</xdr:colOff>
      <xdr:row>38</xdr:row>
      <xdr:rowOff>67310</xdr:rowOff>
    </xdr:to>
    <xdr:sp macro="" textlink="">
      <xdr:nvSpPr>
        <xdr:cNvPr id="546" name="楕円 545"/>
        <xdr:cNvSpPr/>
      </xdr:nvSpPr>
      <xdr:spPr>
        <a:xfrm>
          <a:off x="12763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83820</xdr:rowOff>
    </xdr:from>
    <xdr:ext cx="534035" cy="259080"/>
    <xdr:sp macro="" textlink="">
      <xdr:nvSpPr>
        <xdr:cNvPr id="547" name="テキスト ボックス 546"/>
        <xdr:cNvSpPr txBox="1"/>
      </xdr:nvSpPr>
      <xdr:spPr>
        <a:xfrm>
          <a:off x="12546965" y="6256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9" name="テキスト ボックス 558"/>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61" name="テキスト ボックス 560"/>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63" name="テキスト ボックス 562"/>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5" name="テキスト ボックス 564"/>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9" name="テキスト ボックス 568"/>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4445</xdr:rowOff>
    </xdr:from>
    <xdr:to>
      <xdr:col>85</xdr:col>
      <xdr:colOff>126365</xdr:colOff>
      <xdr:row>57</xdr:row>
      <xdr:rowOff>155575</xdr:rowOff>
    </xdr:to>
    <xdr:cxnSp macro="">
      <xdr:nvCxnSpPr>
        <xdr:cNvPr id="571" name="直線コネクタ 570"/>
        <xdr:cNvCxnSpPr/>
      </xdr:nvCxnSpPr>
      <xdr:spPr>
        <a:xfrm flipV="1">
          <a:off x="16317595" y="8576945"/>
          <a:ext cx="127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159385</xdr:rowOff>
    </xdr:from>
    <xdr:ext cx="534670" cy="258445"/>
    <xdr:sp macro="" textlink="">
      <xdr:nvSpPr>
        <xdr:cNvPr id="572" name="教育費最小値テキスト"/>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60,799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155575</xdr:rowOff>
    </xdr:from>
    <xdr:to>
      <xdr:col>86</xdr:col>
      <xdr:colOff>25400</xdr:colOff>
      <xdr:row>57</xdr:row>
      <xdr:rowOff>155575</xdr:rowOff>
    </xdr:to>
    <xdr:cxnSp macro="">
      <xdr:nvCxnSpPr>
        <xdr:cNvPr id="573" name="直線コネクタ 572"/>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122555</xdr:rowOff>
    </xdr:from>
    <xdr:ext cx="598805" cy="258445"/>
    <xdr:sp macro="" textlink="">
      <xdr:nvSpPr>
        <xdr:cNvPr id="574" name="教育費最大値テキスト"/>
        <xdr:cNvSpPr txBox="1"/>
      </xdr:nvSpPr>
      <xdr:spPr>
        <a:xfrm>
          <a:off x="16370300" y="8352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415,454</a:t>
          </a:r>
          <a:endParaRPr kumimoji="1" lang="ja-JP" altLang="en-US" sz="1000" b="1">
            <a:latin typeface="ＭＳ Ｐゴシック"/>
          </a:endParaRPr>
        </a:p>
      </xdr:txBody>
    </xdr:sp>
    <xdr:clientData/>
  </xdr:oneCellAnchor>
  <xdr:twoCellAnchor>
    <xdr:from>
      <xdr:col>85</xdr:col>
      <xdr:colOff>38100</xdr:colOff>
      <xdr:row>50</xdr:row>
      <xdr:rowOff>4445</xdr:rowOff>
    </xdr:from>
    <xdr:to>
      <xdr:col>86</xdr:col>
      <xdr:colOff>25400</xdr:colOff>
      <xdr:row>50</xdr:row>
      <xdr:rowOff>4445</xdr:rowOff>
    </xdr:to>
    <xdr:cxnSp macro="">
      <xdr:nvCxnSpPr>
        <xdr:cNvPr id="575" name="直線コネクタ 574"/>
        <xdr:cNvCxnSpPr/>
      </xdr:nvCxnSpPr>
      <xdr:spPr>
        <a:xfrm>
          <a:off x="16230600" y="857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11430</xdr:rowOff>
    </xdr:from>
    <xdr:to>
      <xdr:col>85</xdr:col>
      <xdr:colOff>127000</xdr:colOff>
      <xdr:row>57</xdr:row>
      <xdr:rowOff>24130</xdr:rowOff>
    </xdr:to>
    <xdr:cxnSp macro="">
      <xdr:nvCxnSpPr>
        <xdr:cNvPr id="576" name="直線コネクタ 575"/>
        <xdr:cNvCxnSpPr/>
      </xdr:nvCxnSpPr>
      <xdr:spPr>
        <a:xfrm>
          <a:off x="15481300" y="97840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69215</xdr:rowOff>
    </xdr:from>
    <xdr:ext cx="598805" cy="259080"/>
    <xdr:sp macro="" textlink="">
      <xdr:nvSpPr>
        <xdr:cNvPr id="577" name="教育費平均値テキスト"/>
        <xdr:cNvSpPr txBox="1"/>
      </xdr:nvSpPr>
      <xdr:spPr>
        <a:xfrm>
          <a:off x="16370300" y="94989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46355</xdr:rowOff>
    </xdr:from>
    <xdr:to>
      <xdr:col>85</xdr:col>
      <xdr:colOff>177800</xdr:colOff>
      <xdr:row>56</xdr:row>
      <xdr:rowOff>147955</xdr:rowOff>
    </xdr:to>
    <xdr:sp macro="" textlink="">
      <xdr:nvSpPr>
        <xdr:cNvPr id="578" name="フローチャート: 判断 577"/>
        <xdr:cNvSpPr/>
      </xdr:nvSpPr>
      <xdr:spPr>
        <a:xfrm>
          <a:off x="162687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118745</xdr:rowOff>
    </xdr:from>
    <xdr:to>
      <xdr:col>81</xdr:col>
      <xdr:colOff>50800</xdr:colOff>
      <xdr:row>57</xdr:row>
      <xdr:rowOff>11430</xdr:rowOff>
    </xdr:to>
    <xdr:cxnSp macro="">
      <xdr:nvCxnSpPr>
        <xdr:cNvPr id="579" name="直線コネクタ 578"/>
        <xdr:cNvCxnSpPr/>
      </xdr:nvCxnSpPr>
      <xdr:spPr>
        <a:xfrm>
          <a:off x="14592300" y="954849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74930</xdr:rowOff>
    </xdr:from>
    <xdr:to>
      <xdr:col>81</xdr:col>
      <xdr:colOff>101600</xdr:colOff>
      <xdr:row>57</xdr:row>
      <xdr:rowOff>4445</xdr:rowOff>
    </xdr:to>
    <xdr:sp macro="" textlink="">
      <xdr:nvSpPr>
        <xdr:cNvPr id="580" name="フローチャート: 判断 579"/>
        <xdr:cNvSpPr/>
      </xdr:nvSpPr>
      <xdr:spPr>
        <a:xfrm>
          <a:off x="154305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20955</xdr:rowOff>
    </xdr:from>
    <xdr:ext cx="598170" cy="258445"/>
    <xdr:sp macro="" textlink="">
      <xdr:nvSpPr>
        <xdr:cNvPr id="581" name="テキスト ボックス 580"/>
        <xdr:cNvSpPr txBox="1"/>
      </xdr:nvSpPr>
      <xdr:spPr>
        <a:xfrm>
          <a:off x="15181580" y="9450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118745</xdr:rowOff>
    </xdr:from>
    <xdr:to>
      <xdr:col>76</xdr:col>
      <xdr:colOff>114300</xdr:colOff>
      <xdr:row>57</xdr:row>
      <xdr:rowOff>73025</xdr:rowOff>
    </xdr:to>
    <xdr:cxnSp macro="">
      <xdr:nvCxnSpPr>
        <xdr:cNvPr id="582" name="直線コネクタ 581"/>
        <xdr:cNvCxnSpPr/>
      </xdr:nvCxnSpPr>
      <xdr:spPr>
        <a:xfrm flipV="1">
          <a:off x="13703300" y="954849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80645</xdr:rowOff>
    </xdr:from>
    <xdr:to>
      <xdr:col>76</xdr:col>
      <xdr:colOff>165100</xdr:colOff>
      <xdr:row>57</xdr:row>
      <xdr:rowOff>10795</xdr:rowOff>
    </xdr:to>
    <xdr:sp macro="" textlink="">
      <xdr:nvSpPr>
        <xdr:cNvPr id="583" name="フローチャート: 判断 582"/>
        <xdr:cNvSpPr/>
      </xdr:nvSpPr>
      <xdr:spPr>
        <a:xfrm>
          <a:off x="145415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57</xdr:row>
      <xdr:rowOff>1905</xdr:rowOff>
    </xdr:from>
    <xdr:ext cx="598170" cy="259080"/>
    <xdr:sp macro="" textlink="">
      <xdr:nvSpPr>
        <xdr:cNvPr id="584" name="テキスト ボックス 583"/>
        <xdr:cNvSpPr txBox="1"/>
      </xdr:nvSpPr>
      <xdr:spPr>
        <a:xfrm>
          <a:off x="14292580" y="9774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7620</xdr:rowOff>
    </xdr:from>
    <xdr:to>
      <xdr:col>71</xdr:col>
      <xdr:colOff>177800</xdr:colOff>
      <xdr:row>57</xdr:row>
      <xdr:rowOff>73025</xdr:rowOff>
    </xdr:to>
    <xdr:cxnSp macro="">
      <xdr:nvCxnSpPr>
        <xdr:cNvPr id="585" name="直線コネクタ 584"/>
        <xdr:cNvCxnSpPr/>
      </xdr:nvCxnSpPr>
      <xdr:spPr>
        <a:xfrm>
          <a:off x="12814300" y="978027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56515</xdr:rowOff>
    </xdr:from>
    <xdr:to>
      <xdr:col>72</xdr:col>
      <xdr:colOff>38100</xdr:colOff>
      <xdr:row>57</xdr:row>
      <xdr:rowOff>158115</xdr:rowOff>
    </xdr:to>
    <xdr:sp macro="" textlink="">
      <xdr:nvSpPr>
        <xdr:cNvPr id="586" name="フローチャート: 判断 585"/>
        <xdr:cNvSpPr/>
      </xdr:nvSpPr>
      <xdr:spPr>
        <a:xfrm>
          <a:off x="13652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149225</xdr:rowOff>
    </xdr:from>
    <xdr:ext cx="534035" cy="259080"/>
    <xdr:sp macro="" textlink="">
      <xdr:nvSpPr>
        <xdr:cNvPr id="587" name="テキスト ボックス 586"/>
        <xdr:cNvSpPr txBox="1"/>
      </xdr:nvSpPr>
      <xdr:spPr>
        <a:xfrm>
          <a:off x="13435965" y="9921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81280</xdr:rowOff>
    </xdr:from>
    <xdr:to>
      <xdr:col>67</xdr:col>
      <xdr:colOff>101600</xdr:colOff>
      <xdr:row>58</xdr:row>
      <xdr:rowOff>11430</xdr:rowOff>
    </xdr:to>
    <xdr:sp macro="" textlink="">
      <xdr:nvSpPr>
        <xdr:cNvPr id="588" name="フローチャート: 判断 587"/>
        <xdr:cNvSpPr/>
      </xdr:nvSpPr>
      <xdr:spPr>
        <a:xfrm>
          <a:off x="12763500" y="98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2540</xdr:rowOff>
    </xdr:from>
    <xdr:ext cx="534035" cy="259080"/>
    <xdr:sp macro="" textlink="">
      <xdr:nvSpPr>
        <xdr:cNvPr id="589" name="テキスト ボックス 588"/>
        <xdr:cNvSpPr txBox="1"/>
      </xdr:nvSpPr>
      <xdr:spPr>
        <a:xfrm>
          <a:off x="12546965" y="9946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144780</xdr:rowOff>
    </xdr:from>
    <xdr:to>
      <xdr:col>85</xdr:col>
      <xdr:colOff>177800</xdr:colOff>
      <xdr:row>57</xdr:row>
      <xdr:rowOff>74930</xdr:rowOff>
    </xdr:to>
    <xdr:sp macro="" textlink="">
      <xdr:nvSpPr>
        <xdr:cNvPr id="595" name="楕円 594"/>
        <xdr:cNvSpPr/>
      </xdr:nvSpPr>
      <xdr:spPr>
        <a:xfrm>
          <a:off x="162687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123190</xdr:rowOff>
    </xdr:from>
    <xdr:ext cx="534670" cy="258445"/>
    <xdr:sp macro="" textlink="">
      <xdr:nvSpPr>
        <xdr:cNvPr id="596" name="教育費該当値テキスト"/>
        <xdr:cNvSpPr txBox="1"/>
      </xdr:nvSpPr>
      <xdr:spPr>
        <a:xfrm>
          <a:off x="16370300" y="97243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95,307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132080</xdr:rowOff>
    </xdr:from>
    <xdr:to>
      <xdr:col>81</xdr:col>
      <xdr:colOff>101600</xdr:colOff>
      <xdr:row>57</xdr:row>
      <xdr:rowOff>62230</xdr:rowOff>
    </xdr:to>
    <xdr:sp macro="" textlink="">
      <xdr:nvSpPr>
        <xdr:cNvPr id="597" name="楕円 596"/>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53340</xdr:rowOff>
    </xdr:from>
    <xdr:ext cx="534035" cy="258445"/>
    <xdr:sp macro="" textlink="">
      <xdr:nvSpPr>
        <xdr:cNvPr id="598" name="テキスト ボックス 597"/>
        <xdr:cNvSpPr txBox="1"/>
      </xdr:nvSpPr>
      <xdr:spPr>
        <a:xfrm>
          <a:off x="15213965" y="9825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67945</xdr:rowOff>
    </xdr:from>
    <xdr:to>
      <xdr:col>76</xdr:col>
      <xdr:colOff>165100</xdr:colOff>
      <xdr:row>55</xdr:row>
      <xdr:rowOff>169545</xdr:rowOff>
    </xdr:to>
    <xdr:sp macro="" textlink="">
      <xdr:nvSpPr>
        <xdr:cNvPr id="599" name="楕円 598"/>
        <xdr:cNvSpPr/>
      </xdr:nvSpPr>
      <xdr:spPr>
        <a:xfrm>
          <a:off x="145415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14605</xdr:rowOff>
    </xdr:from>
    <xdr:ext cx="598170" cy="259080"/>
    <xdr:sp macro="" textlink="">
      <xdr:nvSpPr>
        <xdr:cNvPr id="600" name="テキスト ボックス 599"/>
        <xdr:cNvSpPr txBox="1"/>
      </xdr:nvSpPr>
      <xdr:spPr>
        <a:xfrm>
          <a:off x="14292580" y="9272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22225</xdr:rowOff>
    </xdr:from>
    <xdr:to>
      <xdr:col>72</xdr:col>
      <xdr:colOff>38100</xdr:colOff>
      <xdr:row>57</xdr:row>
      <xdr:rowOff>123825</xdr:rowOff>
    </xdr:to>
    <xdr:sp macro="" textlink="">
      <xdr:nvSpPr>
        <xdr:cNvPr id="601" name="楕円 600"/>
        <xdr:cNvSpPr/>
      </xdr:nvSpPr>
      <xdr:spPr>
        <a:xfrm>
          <a:off x="13652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140335</xdr:rowOff>
    </xdr:from>
    <xdr:ext cx="534035" cy="259080"/>
    <xdr:sp macro="" textlink="">
      <xdr:nvSpPr>
        <xdr:cNvPr id="602" name="テキスト ボックス 601"/>
        <xdr:cNvSpPr txBox="1"/>
      </xdr:nvSpPr>
      <xdr:spPr>
        <a:xfrm>
          <a:off x="13435965" y="9570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128270</xdr:rowOff>
    </xdr:from>
    <xdr:to>
      <xdr:col>67</xdr:col>
      <xdr:colOff>101600</xdr:colOff>
      <xdr:row>57</xdr:row>
      <xdr:rowOff>58420</xdr:rowOff>
    </xdr:to>
    <xdr:sp macro="" textlink="">
      <xdr:nvSpPr>
        <xdr:cNvPr id="603" name="楕円 602"/>
        <xdr:cNvSpPr/>
      </xdr:nvSpPr>
      <xdr:spPr>
        <a:xfrm>
          <a:off x="12763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74930</xdr:rowOff>
    </xdr:from>
    <xdr:ext cx="534035" cy="258445"/>
    <xdr:sp macro="" textlink="">
      <xdr:nvSpPr>
        <xdr:cNvPr id="604" name="テキスト ボックス 603"/>
        <xdr:cNvSpPr txBox="1"/>
      </xdr:nvSpPr>
      <xdr:spPr>
        <a:xfrm>
          <a:off x="12546965" y="950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6" name="テキスト ボックス 61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8" name="テキスト ボックス 617"/>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20" name="テキスト ボックス 619"/>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2" name="テキスト ボックス 621"/>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4" name="テキスト ボックス 623"/>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6" name="テキスト ボックス 62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16510</xdr:rowOff>
    </xdr:from>
    <xdr:to>
      <xdr:col>85</xdr:col>
      <xdr:colOff>126365</xdr:colOff>
      <xdr:row>79</xdr:row>
      <xdr:rowOff>44450</xdr:rowOff>
    </xdr:to>
    <xdr:cxnSp macro="">
      <xdr:nvCxnSpPr>
        <xdr:cNvPr id="628" name="直線コネクタ 627"/>
        <xdr:cNvCxnSpPr/>
      </xdr:nvCxnSpPr>
      <xdr:spPr>
        <a:xfrm flipV="1">
          <a:off x="16317595" y="12018010"/>
          <a:ext cx="127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134620</xdr:rowOff>
    </xdr:from>
    <xdr:ext cx="598805" cy="258445"/>
    <xdr:sp macro="" textlink="">
      <xdr:nvSpPr>
        <xdr:cNvPr id="631" name="災害復旧費最大値テキスト"/>
        <xdr:cNvSpPr txBox="1"/>
      </xdr:nvSpPr>
      <xdr:spPr>
        <a:xfrm>
          <a:off x="16370300" y="11793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412,282</a:t>
          </a:r>
          <a:endParaRPr kumimoji="1" lang="ja-JP" altLang="en-US" sz="1000" b="1">
            <a:latin typeface="ＭＳ Ｐゴシック"/>
          </a:endParaRPr>
        </a:p>
      </xdr:txBody>
    </xdr:sp>
    <xdr:clientData/>
  </xdr:oneCellAnchor>
  <xdr:twoCellAnchor>
    <xdr:from>
      <xdr:col>85</xdr:col>
      <xdr:colOff>38100</xdr:colOff>
      <xdr:row>70</xdr:row>
      <xdr:rowOff>16510</xdr:rowOff>
    </xdr:from>
    <xdr:to>
      <xdr:col>86</xdr:col>
      <xdr:colOff>25400</xdr:colOff>
      <xdr:row>70</xdr:row>
      <xdr:rowOff>16510</xdr:rowOff>
    </xdr:to>
    <xdr:cxnSp macro="">
      <xdr:nvCxnSpPr>
        <xdr:cNvPr id="632" name="直線コネクタ 631"/>
        <xdr:cNvCxnSpPr/>
      </xdr:nvCxnSpPr>
      <xdr:spPr>
        <a:xfrm>
          <a:off x="16230600" y="1201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64770</xdr:rowOff>
    </xdr:from>
    <xdr:to>
      <xdr:col>85</xdr:col>
      <xdr:colOff>127000</xdr:colOff>
      <xdr:row>79</xdr:row>
      <xdr:rowOff>8255</xdr:rowOff>
    </xdr:to>
    <xdr:cxnSp macro="">
      <xdr:nvCxnSpPr>
        <xdr:cNvPr id="633" name="直線コネクタ 632"/>
        <xdr:cNvCxnSpPr/>
      </xdr:nvCxnSpPr>
      <xdr:spPr>
        <a:xfrm flipV="1">
          <a:off x="15481300" y="13437870"/>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18415</xdr:rowOff>
    </xdr:from>
    <xdr:ext cx="534670" cy="258445"/>
    <xdr:sp macro="" textlink="">
      <xdr:nvSpPr>
        <xdr:cNvPr id="634" name="災害復旧費平均値テキスト"/>
        <xdr:cNvSpPr txBox="1"/>
      </xdr:nvSpPr>
      <xdr:spPr>
        <a:xfrm>
          <a:off x="16370300" y="133915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40640</xdr:rowOff>
    </xdr:from>
    <xdr:to>
      <xdr:col>85</xdr:col>
      <xdr:colOff>177800</xdr:colOff>
      <xdr:row>78</xdr:row>
      <xdr:rowOff>141605</xdr:rowOff>
    </xdr:to>
    <xdr:sp macro="" textlink="">
      <xdr:nvSpPr>
        <xdr:cNvPr id="635" name="フローチャート: 判断 634"/>
        <xdr:cNvSpPr/>
      </xdr:nvSpPr>
      <xdr:spPr>
        <a:xfrm>
          <a:off x="162687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83820</xdr:rowOff>
    </xdr:from>
    <xdr:to>
      <xdr:col>81</xdr:col>
      <xdr:colOff>50800</xdr:colOff>
      <xdr:row>79</xdr:row>
      <xdr:rowOff>8255</xdr:rowOff>
    </xdr:to>
    <xdr:cxnSp macro="">
      <xdr:nvCxnSpPr>
        <xdr:cNvPr id="636" name="直線コネクタ 635"/>
        <xdr:cNvCxnSpPr/>
      </xdr:nvCxnSpPr>
      <xdr:spPr>
        <a:xfrm>
          <a:off x="14592300" y="1345692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41275</xdr:rowOff>
    </xdr:from>
    <xdr:to>
      <xdr:col>81</xdr:col>
      <xdr:colOff>101600</xdr:colOff>
      <xdr:row>78</xdr:row>
      <xdr:rowOff>143510</xdr:rowOff>
    </xdr:to>
    <xdr:sp macro="" textlink="">
      <xdr:nvSpPr>
        <xdr:cNvPr id="637" name="フローチャート: 判断 636"/>
        <xdr:cNvSpPr/>
      </xdr:nvSpPr>
      <xdr:spPr>
        <a:xfrm>
          <a:off x="15430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159385</xdr:rowOff>
    </xdr:from>
    <xdr:ext cx="534035" cy="258445"/>
    <xdr:sp macro="" textlink="">
      <xdr:nvSpPr>
        <xdr:cNvPr id="638" name="テキスト ボックス 637"/>
        <xdr:cNvSpPr txBox="1"/>
      </xdr:nvSpPr>
      <xdr:spPr>
        <a:xfrm>
          <a:off x="15213965" y="13189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83820</xdr:rowOff>
    </xdr:from>
    <xdr:to>
      <xdr:col>76</xdr:col>
      <xdr:colOff>114300</xdr:colOff>
      <xdr:row>78</xdr:row>
      <xdr:rowOff>143510</xdr:rowOff>
    </xdr:to>
    <xdr:cxnSp macro="">
      <xdr:nvCxnSpPr>
        <xdr:cNvPr id="639" name="直線コネクタ 638"/>
        <xdr:cNvCxnSpPr/>
      </xdr:nvCxnSpPr>
      <xdr:spPr>
        <a:xfrm flipV="1">
          <a:off x="13703300" y="134569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44450</xdr:rowOff>
    </xdr:from>
    <xdr:to>
      <xdr:col>76</xdr:col>
      <xdr:colOff>165100</xdr:colOff>
      <xdr:row>78</xdr:row>
      <xdr:rowOff>146050</xdr:rowOff>
    </xdr:to>
    <xdr:sp macro="" textlink="">
      <xdr:nvSpPr>
        <xdr:cNvPr id="640" name="フローチャート: 判断 639"/>
        <xdr:cNvSpPr/>
      </xdr:nvSpPr>
      <xdr:spPr>
        <a:xfrm>
          <a:off x="14541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137160</xdr:rowOff>
    </xdr:from>
    <xdr:ext cx="534035" cy="259080"/>
    <xdr:sp macro="" textlink="">
      <xdr:nvSpPr>
        <xdr:cNvPr id="641" name="テキスト ボックス 640"/>
        <xdr:cNvSpPr txBox="1"/>
      </xdr:nvSpPr>
      <xdr:spPr>
        <a:xfrm>
          <a:off x="14324965" y="13510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157480</xdr:rowOff>
    </xdr:from>
    <xdr:to>
      <xdr:col>71</xdr:col>
      <xdr:colOff>177800</xdr:colOff>
      <xdr:row>78</xdr:row>
      <xdr:rowOff>143510</xdr:rowOff>
    </xdr:to>
    <xdr:cxnSp macro="">
      <xdr:nvCxnSpPr>
        <xdr:cNvPr id="642" name="直線コネクタ 641"/>
        <xdr:cNvCxnSpPr/>
      </xdr:nvCxnSpPr>
      <xdr:spPr>
        <a:xfrm>
          <a:off x="12814300" y="1335913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132080</xdr:rowOff>
    </xdr:from>
    <xdr:to>
      <xdr:col>72</xdr:col>
      <xdr:colOff>38100</xdr:colOff>
      <xdr:row>79</xdr:row>
      <xdr:rowOff>61595</xdr:rowOff>
    </xdr:to>
    <xdr:sp macro="" textlink="">
      <xdr:nvSpPr>
        <xdr:cNvPr id="643" name="フローチャート: 判断 642"/>
        <xdr:cNvSpPr/>
      </xdr:nvSpPr>
      <xdr:spPr>
        <a:xfrm>
          <a:off x="13652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52705</xdr:rowOff>
    </xdr:from>
    <xdr:ext cx="469265" cy="258445"/>
    <xdr:sp macro="" textlink="">
      <xdr:nvSpPr>
        <xdr:cNvPr id="644" name="テキスト ボックス 643"/>
        <xdr:cNvSpPr txBox="1"/>
      </xdr:nvSpPr>
      <xdr:spPr>
        <a:xfrm>
          <a:off x="13468350" y="13597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128270</xdr:rowOff>
    </xdr:from>
    <xdr:to>
      <xdr:col>67</xdr:col>
      <xdr:colOff>101600</xdr:colOff>
      <xdr:row>79</xdr:row>
      <xdr:rowOff>58420</xdr:rowOff>
    </xdr:to>
    <xdr:sp macro="" textlink="">
      <xdr:nvSpPr>
        <xdr:cNvPr id="645" name="フローチャート: 判断 644"/>
        <xdr:cNvSpPr/>
      </xdr:nvSpPr>
      <xdr:spPr>
        <a:xfrm>
          <a:off x="12763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49530</xdr:rowOff>
    </xdr:from>
    <xdr:ext cx="469265" cy="259080"/>
    <xdr:sp macro="" textlink="">
      <xdr:nvSpPr>
        <xdr:cNvPr id="646" name="テキスト ボックス 645"/>
        <xdr:cNvSpPr txBox="1"/>
      </xdr:nvSpPr>
      <xdr:spPr>
        <a:xfrm>
          <a:off x="12579350" y="13594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13970</xdr:rowOff>
    </xdr:from>
    <xdr:to>
      <xdr:col>85</xdr:col>
      <xdr:colOff>177800</xdr:colOff>
      <xdr:row>78</xdr:row>
      <xdr:rowOff>115570</xdr:rowOff>
    </xdr:to>
    <xdr:sp macro="" textlink="">
      <xdr:nvSpPr>
        <xdr:cNvPr id="652" name="楕円 651"/>
        <xdr:cNvSpPr/>
      </xdr:nvSpPr>
      <xdr:spPr>
        <a:xfrm>
          <a:off x="162687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36830</xdr:rowOff>
    </xdr:from>
    <xdr:ext cx="534670" cy="259080"/>
    <xdr:sp macro="" textlink="">
      <xdr:nvSpPr>
        <xdr:cNvPr id="653" name="災害復旧費該当値テキスト"/>
        <xdr:cNvSpPr txBox="1"/>
      </xdr:nvSpPr>
      <xdr:spPr>
        <a:xfrm>
          <a:off x="16370300" y="13238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128905</xdr:rowOff>
    </xdr:from>
    <xdr:to>
      <xdr:col>81</xdr:col>
      <xdr:colOff>101600</xdr:colOff>
      <xdr:row>79</xdr:row>
      <xdr:rowOff>59055</xdr:rowOff>
    </xdr:to>
    <xdr:sp macro="" textlink="">
      <xdr:nvSpPr>
        <xdr:cNvPr id="654" name="楕円 653"/>
        <xdr:cNvSpPr/>
      </xdr:nvSpPr>
      <xdr:spPr>
        <a:xfrm>
          <a:off x="15430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50165</xdr:rowOff>
    </xdr:from>
    <xdr:ext cx="469265" cy="259080"/>
    <xdr:sp macro="" textlink="">
      <xdr:nvSpPr>
        <xdr:cNvPr id="655" name="テキスト ボックス 654"/>
        <xdr:cNvSpPr txBox="1"/>
      </xdr:nvSpPr>
      <xdr:spPr>
        <a:xfrm>
          <a:off x="15246350" y="13594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33020</xdr:rowOff>
    </xdr:from>
    <xdr:to>
      <xdr:col>76</xdr:col>
      <xdr:colOff>165100</xdr:colOff>
      <xdr:row>78</xdr:row>
      <xdr:rowOff>134620</xdr:rowOff>
    </xdr:to>
    <xdr:sp macro="" textlink="">
      <xdr:nvSpPr>
        <xdr:cNvPr id="656" name="楕円 655"/>
        <xdr:cNvSpPr/>
      </xdr:nvSpPr>
      <xdr:spPr>
        <a:xfrm>
          <a:off x="14541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151130</xdr:rowOff>
    </xdr:from>
    <xdr:ext cx="534035" cy="259080"/>
    <xdr:sp macro="" textlink="">
      <xdr:nvSpPr>
        <xdr:cNvPr id="657" name="テキスト ボックス 656"/>
        <xdr:cNvSpPr txBox="1"/>
      </xdr:nvSpPr>
      <xdr:spPr>
        <a:xfrm>
          <a:off x="14324965" y="13181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92075</xdr:rowOff>
    </xdr:from>
    <xdr:to>
      <xdr:col>72</xdr:col>
      <xdr:colOff>38100</xdr:colOff>
      <xdr:row>79</xdr:row>
      <xdr:rowOff>22225</xdr:rowOff>
    </xdr:to>
    <xdr:sp macro="" textlink="">
      <xdr:nvSpPr>
        <xdr:cNvPr id="658" name="楕円 657"/>
        <xdr:cNvSpPr/>
      </xdr:nvSpPr>
      <xdr:spPr>
        <a:xfrm>
          <a:off x="13652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38735</xdr:rowOff>
    </xdr:from>
    <xdr:ext cx="534035" cy="259080"/>
    <xdr:sp macro="" textlink="">
      <xdr:nvSpPr>
        <xdr:cNvPr id="659" name="テキスト ボックス 658"/>
        <xdr:cNvSpPr txBox="1"/>
      </xdr:nvSpPr>
      <xdr:spPr>
        <a:xfrm>
          <a:off x="13435965" y="13240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106680</xdr:rowOff>
    </xdr:from>
    <xdr:to>
      <xdr:col>67</xdr:col>
      <xdr:colOff>101600</xdr:colOff>
      <xdr:row>78</xdr:row>
      <xdr:rowOff>36830</xdr:rowOff>
    </xdr:to>
    <xdr:sp macro="" textlink="">
      <xdr:nvSpPr>
        <xdr:cNvPr id="660" name="楕円 659"/>
        <xdr:cNvSpPr/>
      </xdr:nvSpPr>
      <xdr:spPr>
        <a:xfrm>
          <a:off x="12763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53340</xdr:rowOff>
    </xdr:from>
    <xdr:ext cx="534035" cy="258445"/>
    <xdr:sp macro="" textlink="">
      <xdr:nvSpPr>
        <xdr:cNvPr id="661" name="テキスト ボックス 660"/>
        <xdr:cNvSpPr txBox="1"/>
      </xdr:nvSpPr>
      <xdr:spPr>
        <a:xfrm>
          <a:off x="12546965" y="13083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3" name="テキスト ボックス 672"/>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5" name="テキスト ボックス 674"/>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7" name="テキスト ボックス 676"/>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9" name="テキスト ボックス 678"/>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1" name="テキスト ボックス 680"/>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138430</xdr:rowOff>
    </xdr:to>
    <xdr:cxnSp macro="">
      <xdr:nvCxnSpPr>
        <xdr:cNvPr id="683" name="直線コネクタ 682"/>
        <xdr:cNvCxnSpPr/>
      </xdr:nvCxnSpPr>
      <xdr:spPr>
        <a:xfrm flipV="1">
          <a:off x="16317595" y="1553337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8460" cy="259080"/>
    <xdr:sp macro="" textlink="">
      <xdr:nvSpPr>
        <xdr:cNvPr id="684" name="公債費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85" name="直線コネクタ 684"/>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49530</xdr:rowOff>
    </xdr:from>
    <xdr:ext cx="598805" cy="259080"/>
    <xdr:sp macro="" textlink="">
      <xdr:nvSpPr>
        <xdr:cNvPr id="686" name="公債費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616,035</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87" name="直線コネクタ 686"/>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123190</xdr:rowOff>
    </xdr:from>
    <xdr:to>
      <xdr:col>85</xdr:col>
      <xdr:colOff>127000</xdr:colOff>
      <xdr:row>96</xdr:row>
      <xdr:rowOff>79375</xdr:rowOff>
    </xdr:to>
    <xdr:cxnSp macro="">
      <xdr:nvCxnSpPr>
        <xdr:cNvPr id="688" name="直線コネクタ 687"/>
        <xdr:cNvCxnSpPr/>
      </xdr:nvCxnSpPr>
      <xdr:spPr>
        <a:xfrm>
          <a:off x="15481300" y="16068040"/>
          <a:ext cx="83820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118110</xdr:rowOff>
    </xdr:from>
    <xdr:ext cx="598805" cy="259080"/>
    <xdr:sp macro="" textlink="">
      <xdr:nvSpPr>
        <xdr:cNvPr id="689" name="公債費平均値テキスト"/>
        <xdr:cNvSpPr txBox="1"/>
      </xdr:nvSpPr>
      <xdr:spPr>
        <a:xfrm>
          <a:off x="16370300" y="16577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139700</xdr:rowOff>
    </xdr:from>
    <xdr:to>
      <xdr:col>85</xdr:col>
      <xdr:colOff>177800</xdr:colOff>
      <xdr:row>97</xdr:row>
      <xdr:rowOff>69850</xdr:rowOff>
    </xdr:to>
    <xdr:sp macro="" textlink="">
      <xdr:nvSpPr>
        <xdr:cNvPr id="690" name="フローチャート: 判断 689"/>
        <xdr:cNvSpPr/>
      </xdr:nvSpPr>
      <xdr:spPr>
        <a:xfrm>
          <a:off x="162687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123190</xdr:rowOff>
    </xdr:from>
    <xdr:to>
      <xdr:col>81</xdr:col>
      <xdr:colOff>50800</xdr:colOff>
      <xdr:row>94</xdr:row>
      <xdr:rowOff>147955</xdr:rowOff>
    </xdr:to>
    <xdr:cxnSp macro="">
      <xdr:nvCxnSpPr>
        <xdr:cNvPr id="691" name="直線コネクタ 690"/>
        <xdr:cNvCxnSpPr/>
      </xdr:nvCxnSpPr>
      <xdr:spPr>
        <a:xfrm flipV="1">
          <a:off x="14592300" y="1606804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143510</xdr:rowOff>
    </xdr:from>
    <xdr:to>
      <xdr:col>81</xdr:col>
      <xdr:colOff>101600</xdr:colOff>
      <xdr:row>97</xdr:row>
      <xdr:rowOff>73660</xdr:rowOff>
    </xdr:to>
    <xdr:sp macro="" textlink="">
      <xdr:nvSpPr>
        <xdr:cNvPr id="692" name="フローチャート: 判断 691"/>
        <xdr:cNvSpPr/>
      </xdr:nvSpPr>
      <xdr:spPr>
        <a:xfrm>
          <a:off x="15430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64770</xdr:rowOff>
    </xdr:from>
    <xdr:ext cx="598170" cy="258445"/>
    <xdr:sp macro="" textlink="">
      <xdr:nvSpPr>
        <xdr:cNvPr id="693" name="テキスト ボックス 692"/>
        <xdr:cNvSpPr txBox="1"/>
      </xdr:nvSpPr>
      <xdr:spPr>
        <a:xfrm>
          <a:off x="15181580" y="16695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147955</xdr:rowOff>
    </xdr:from>
    <xdr:to>
      <xdr:col>76</xdr:col>
      <xdr:colOff>114300</xdr:colOff>
      <xdr:row>95</xdr:row>
      <xdr:rowOff>114935</xdr:rowOff>
    </xdr:to>
    <xdr:cxnSp macro="">
      <xdr:nvCxnSpPr>
        <xdr:cNvPr id="694" name="直線コネクタ 693"/>
        <xdr:cNvCxnSpPr/>
      </xdr:nvCxnSpPr>
      <xdr:spPr>
        <a:xfrm flipV="1">
          <a:off x="13703300" y="1626425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150495</xdr:rowOff>
    </xdr:from>
    <xdr:to>
      <xdr:col>76</xdr:col>
      <xdr:colOff>165100</xdr:colOff>
      <xdr:row>97</xdr:row>
      <xdr:rowOff>80645</xdr:rowOff>
    </xdr:to>
    <xdr:sp macro="" textlink="">
      <xdr:nvSpPr>
        <xdr:cNvPr id="695" name="フローチャート: 判断 694"/>
        <xdr:cNvSpPr/>
      </xdr:nvSpPr>
      <xdr:spPr>
        <a:xfrm>
          <a:off x="14541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71755</xdr:rowOff>
    </xdr:from>
    <xdr:ext cx="598170" cy="259080"/>
    <xdr:sp macro="" textlink="">
      <xdr:nvSpPr>
        <xdr:cNvPr id="696" name="テキスト ボックス 695"/>
        <xdr:cNvSpPr txBox="1"/>
      </xdr:nvSpPr>
      <xdr:spPr>
        <a:xfrm>
          <a:off x="14292580" y="16702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86360</xdr:rowOff>
    </xdr:from>
    <xdr:to>
      <xdr:col>71</xdr:col>
      <xdr:colOff>177800</xdr:colOff>
      <xdr:row>95</xdr:row>
      <xdr:rowOff>114935</xdr:rowOff>
    </xdr:to>
    <xdr:cxnSp macro="">
      <xdr:nvCxnSpPr>
        <xdr:cNvPr id="697" name="直線コネクタ 696"/>
        <xdr:cNvCxnSpPr/>
      </xdr:nvCxnSpPr>
      <xdr:spPr>
        <a:xfrm>
          <a:off x="12814300" y="163741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698" name="フローチャート: 判断 697"/>
        <xdr:cNvSpPr/>
      </xdr:nvSpPr>
      <xdr:spPr>
        <a:xfrm>
          <a:off x="13652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10160</xdr:rowOff>
    </xdr:from>
    <xdr:ext cx="534035" cy="259080"/>
    <xdr:sp macro="" textlink="">
      <xdr:nvSpPr>
        <xdr:cNvPr id="699" name="テキスト ボックス 698"/>
        <xdr:cNvSpPr txBox="1"/>
      </xdr:nvSpPr>
      <xdr:spPr>
        <a:xfrm>
          <a:off x="13435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102870</xdr:rowOff>
    </xdr:from>
    <xdr:to>
      <xdr:col>67</xdr:col>
      <xdr:colOff>101600</xdr:colOff>
      <xdr:row>98</xdr:row>
      <xdr:rowOff>33020</xdr:rowOff>
    </xdr:to>
    <xdr:sp macro="" textlink="">
      <xdr:nvSpPr>
        <xdr:cNvPr id="700" name="フローチャート: 判断 699"/>
        <xdr:cNvSpPr/>
      </xdr:nvSpPr>
      <xdr:spPr>
        <a:xfrm>
          <a:off x="12763500" y="1673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24130</xdr:rowOff>
    </xdr:from>
    <xdr:ext cx="534035" cy="259080"/>
    <xdr:sp macro="" textlink="">
      <xdr:nvSpPr>
        <xdr:cNvPr id="701" name="テキスト ボックス 700"/>
        <xdr:cNvSpPr txBox="1"/>
      </xdr:nvSpPr>
      <xdr:spPr>
        <a:xfrm>
          <a:off x="12546965" y="16826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29210</xdr:rowOff>
    </xdr:from>
    <xdr:to>
      <xdr:col>85</xdr:col>
      <xdr:colOff>177800</xdr:colOff>
      <xdr:row>96</xdr:row>
      <xdr:rowOff>130175</xdr:rowOff>
    </xdr:to>
    <xdr:sp macro="" textlink="">
      <xdr:nvSpPr>
        <xdr:cNvPr id="707" name="楕円 706"/>
        <xdr:cNvSpPr/>
      </xdr:nvSpPr>
      <xdr:spPr>
        <a:xfrm>
          <a:off x="162687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52070</xdr:rowOff>
    </xdr:from>
    <xdr:ext cx="598805" cy="258445"/>
    <xdr:sp macro="" textlink="">
      <xdr:nvSpPr>
        <xdr:cNvPr id="708" name="公債費該当値テキスト"/>
        <xdr:cNvSpPr txBox="1"/>
      </xdr:nvSpPr>
      <xdr:spPr>
        <a:xfrm>
          <a:off x="16370300" y="16339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72390</xdr:rowOff>
    </xdr:from>
    <xdr:to>
      <xdr:col>81</xdr:col>
      <xdr:colOff>101600</xdr:colOff>
      <xdr:row>94</xdr:row>
      <xdr:rowOff>2540</xdr:rowOff>
    </xdr:to>
    <xdr:sp macro="" textlink="">
      <xdr:nvSpPr>
        <xdr:cNvPr id="709" name="楕円 708"/>
        <xdr:cNvSpPr/>
      </xdr:nvSpPr>
      <xdr:spPr>
        <a:xfrm>
          <a:off x="15430500" y="160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92</xdr:row>
      <xdr:rowOff>19050</xdr:rowOff>
    </xdr:from>
    <xdr:ext cx="598170" cy="258445"/>
    <xdr:sp macro="" textlink="">
      <xdr:nvSpPr>
        <xdr:cNvPr id="710" name="テキスト ボックス 709"/>
        <xdr:cNvSpPr txBox="1"/>
      </xdr:nvSpPr>
      <xdr:spPr>
        <a:xfrm>
          <a:off x="15181580" y="15792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382,305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97790</xdr:rowOff>
    </xdr:from>
    <xdr:to>
      <xdr:col>76</xdr:col>
      <xdr:colOff>165100</xdr:colOff>
      <xdr:row>95</xdr:row>
      <xdr:rowOff>27305</xdr:rowOff>
    </xdr:to>
    <xdr:sp macro="" textlink="">
      <xdr:nvSpPr>
        <xdr:cNvPr id="711" name="楕円 710"/>
        <xdr:cNvSpPr/>
      </xdr:nvSpPr>
      <xdr:spPr>
        <a:xfrm>
          <a:off x="145415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43815</xdr:rowOff>
    </xdr:from>
    <xdr:ext cx="598170" cy="258445"/>
    <xdr:sp macro="" textlink="">
      <xdr:nvSpPr>
        <xdr:cNvPr id="712" name="テキスト ボックス 711"/>
        <xdr:cNvSpPr txBox="1"/>
      </xdr:nvSpPr>
      <xdr:spPr>
        <a:xfrm>
          <a:off x="14292580" y="159886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64135</xdr:rowOff>
    </xdr:from>
    <xdr:to>
      <xdr:col>72</xdr:col>
      <xdr:colOff>38100</xdr:colOff>
      <xdr:row>95</xdr:row>
      <xdr:rowOff>166370</xdr:rowOff>
    </xdr:to>
    <xdr:sp macro="" textlink="">
      <xdr:nvSpPr>
        <xdr:cNvPr id="713" name="楕円 712"/>
        <xdr:cNvSpPr/>
      </xdr:nvSpPr>
      <xdr:spPr>
        <a:xfrm>
          <a:off x="13652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10795</xdr:rowOff>
    </xdr:from>
    <xdr:ext cx="598170" cy="258445"/>
    <xdr:sp macro="" textlink="">
      <xdr:nvSpPr>
        <xdr:cNvPr id="714" name="テキスト ボックス 713"/>
        <xdr:cNvSpPr txBox="1"/>
      </xdr:nvSpPr>
      <xdr:spPr>
        <a:xfrm>
          <a:off x="13403580" y="16127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35560</xdr:rowOff>
    </xdr:from>
    <xdr:to>
      <xdr:col>67</xdr:col>
      <xdr:colOff>101600</xdr:colOff>
      <xdr:row>95</xdr:row>
      <xdr:rowOff>137160</xdr:rowOff>
    </xdr:to>
    <xdr:sp macro="" textlink="">
      <xdr:nvSpPr>
        <xdr:cNvPr id="715" name="楕円 714"/>
        <xdr:cNvSpPr/>
      </xdr:nvSpPr>
      <xdr:spPr>
        <a:xfrm>
          <a:off x="12763500" y="163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93</xdr:row>
      <xdr:rowOff>153670</xdr:rowOff>
    </xdr:from>
    <xdr:ext cx="598170" cy="259080"/>
    <xdr:sp macro="" textlink="">
      <xdr:nvSpPr>
        <xdr:cNvPr id="716" name="テキスト ボックス 715"/>
        <xdr:cNvSpPr txBox="1"/>
      </xdr:nvSpPr>
      <xdr:spPr>
        <a:xfrm>
          <a:off x="12514580" y="16098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5" name="テキスト ボックス 724"/>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8" name="テキスト ボックス 727"/>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6555" cy="259080"/>
    <xdr:sp macro="" textlink="">
      <xdr:nvSpPr>
        <xdr:cNvPr id="730" name="テキスト ボックス 729"/>
        <xdr:cNvSpPr txBox="1"/>
      </xdr:nvSpPr>
      <xdr:spPr>
        <a:xfrm>
          <a:off x="17910810" y="6207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32" name="テキスト ボックス 731"/>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34" name="テキスト ボックス 733"/>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36" name="テキスト ボックス 735"/>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38" name="テキスト ボックス 737"/>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62865</xdr:colOff>
      <xdr:row>39</xdr:row>
      <xdr:rowOff>44450</xdr:rowOff>
    </xdr:to>
    <xdr:cxnSp macro="">
      <xdr:nvCxnSpPr>
        <xdr:cNvPr id="740" name="直線コネクタ 739"/>
        <xdr:cNvCxnSpPr/>
      </xdr:nvCxnSpPr>
      <xdr:spPr>
        <a:xfrm>
          <a:off x="22159595" y="6731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86360</xdr:rowOff>
    </xdr:from>
    <xdr:ext cx="249555" cy="258445"/>
    <xdr:sp macro="" textlink="">
      <xdr:nvSpPr>
        <xdr:cNvPr id="741" name="諸支出金最小値テキスト"/>
        <xdr:cNvSpPr txBox="1"/>
      </xdr:nvSpPr>
      <xdr:spPr>
        <a:xfrm>
          <a:off x="2221230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86360</xdr:rowOff>
    </xdr:from>
    <xdr:ext cx="249555" cy="258445"/>
    <xdr:sp macro="" textlink="">
      <xdr:nvSpPr>
        <xdr:cNvPr id="743" name="諸支出金最大値テキスト"/>
        <xdr:cNvSpPr txBox="1"/>
      </xdr:nvSpPr>
      <xdr:spPr>
        <a:xfrm>
          <a:off x="22212300" y="6430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46" name="諸支出金平均値テキスト"/>
        <xdr:cNvSpPr txBox="1"/>
      </xdr:nvSpPr>
      <xdr:spPr>
        <a:xfrm>
          <a:off x="22212300" y="66586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4445</xdr:rowOff>
    </xdr:from>
    <xdr:to>
      <xdr:col>112</xdr:col>
      <xdr:colOff>38100</xdr:colOff>
      <xdr:row>31</xdr:row>
      <xdr:rowOff>106045</xdr:rowOff>
    </xdr:to>
    <xdr:sp macro="" textlink="">
      <xdr:nvSpPr>
        <xdr:cNvPr id="749" name="フローチャート: 判断 748"/>
        <xdr:cNvSpPr/>
      </xdr:nvSpPr>
      <xdr:spPr>
        <a:xfrm>
          <a:off x="21272500" y="531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29</xdr:row>
      <xdr:rowOff>122555</xdr:rowOff>
    </xdr:from>
    <xdr:ext cx="469265" cy="258445"/>
    <xdr:sp macro="" textlink="">
      <xdr:nvSpPr>
        <xdr:cNvPr id="750" name="テキスト ボックス 749"/>
        <xdr:cNvSpPr txBox="1"/>
      </xdr:nvSpPr>
      <xdr:spPr>
        <a:xfrm>
          <a:off x="21088350" y="509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77470</xdr:rowOff>
    </xdr:from>
    <xdr:ext cx="378460" cy="258445"/>
    <xdr:sp macro="" textlink="">
      <xdr:nvSpPr>
        <xdr:cNvPr id="753" name="テキスト ボックス 752"/>
        <xdr:cNvSpPr txBox="1"/>
      </xdr:nvSpPr>
      <xdr:spPr>
        <a:xfrm>
          <a:off x="20245070" y="62496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171450</xdr:rowOff>
    </xdr:from>
    <xdr:to>
      <xdr:col>102</xdr:col>
      <xdr:colOff>165100</xdr:colOff>
      <xdr:row>38</xdr:row>
      <xdr:rowOff>101600</xdr:rowOff>
    </xdr:to>
    <xdr:sp macro="" textlink="">
      <xdr:nvSpPr>
        <xdr:cNvPr id="755" name="フローチャート: 判断 754"/>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118110</xdr:rowOff>
    </xdr:from>
    <xdr:ext cx="378460" cy="259080"/>
    <xdr:sp macro="" textlink="">
      <xdr:nvSpPr>
        <xdr:cNvPr id="756" name="テキスト ボックス 755"/>
        <xdr:cNvSpPr txBox="1"/>
      </xdr:nvSpPr>
      <xdr:spPr>
        <a:xfrm>
          <a:off x="19356070" y="6290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152400</xdr:rowOff>
    </xdr:from>
    <xdr:to>
      <xdr:col>98</xdr:col>
      <xdr:colOff>38100</xdr:colOff>
      <xdr:row>38</xdr:row>
      <xdr:rowOff>82550</xdr:rowOff>
    </xdr:to>
    <xdr:sp macro="" textlink="">
      <xdr:nvSpPr>
        <xdr:cNvPr id="757" name="フローチャート: 判断 756"/>
        <xdr:cNvSpPr/>
      </xdr:nvSpPr>
      <xdr:spPr>
        <a:xfrm>
          <a:off x="186055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99060</xdr:rowOff>
    </xdr:from>
    <xdr:ext cx="378460" cy="258445"/>
    <xdr:sp macro="" textlink="">
      <xdr:nvSpPr>
        <xdr:cNvPr id="758" name="テキスト ボックス 757"/>
        <xdr:cNvSpPr txBox="1"/>
      </xdr:nvSpPr>
      <xdr:spPr>
        <a:xfrm>
          <a:off x="18467070" y="62712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29210</xdr:rowOff>
    </xdr:from>
    <xdr:ext cx="249555" cy="258445"/>
    <xdr:sp macro="" textlink="">
      <xdr:nvSpPr>
        <xdr:cNvPr id="765" name="諸支出金該当値テキスト"/>
        <xdr:cNvSpPr txBox="1"/>
      </xdr:nvSpPr>
      <xdr:spPr>
        <a:xfrm>
          <a:off x="22212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7" name="テキスト ボックス 766"/>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9" name="テキスト ボックス 768"/>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1" name="テキスト ボックス 770"/>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3" name="テキスト ボックス 772"/>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5" name="テキスト ボックス 784"/>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7" name="テキスト ボックス 786"/>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9" name="テキスト ボックス 798"/>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2" name="テキスト ボックス 801"/>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5" name="テキスト ボックス 804"/>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7" name="テキスト ボックス 806"/>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6" name="テキスト ボックス 815"/>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8" name="テキスト ボックス 817"/>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0" name="テキスト ボックス 819"/>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2" name="テキスト ボックス 821"/>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仁淀川町は類似団体と比べて人口が少ないと思われることから、住民一人当たりのコストは全体的に高くなっている。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公債費については類似団体と比べて上回っているが、性質別歳出分析の方でも記述したとおり、実質公債費比率と将来負担比率は健全な数値となっている。今後も計画的な繰上償還を行っていく。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目的別歳出についても、全体的に増加傾向にあることから、定員管理適正化計画や財政収支見通しに基づき、人件費や物件費を始めとした義務的経費の歳出削減に努め、行財政改革の推進に努めていく。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財政調整基金については、利息積み立てと取り崩しを行ったため残高は前年度と比較して減となっている。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実質単年度収支は、令和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a:t>
          </a:r>
          <a:r>
            <a:rPr kumimoji="1" lang="en-US" altLang="ja-JP" sz="1100" b="0" i="0" baseline="0">
              <a:solidFill>
                <a:schemeClr val="dk1"/>
              </a:solidFill>
              <a:effectLst/>
              <a:latin typeface="+mn-lt"/>
              <a:ea typeface="+mn-ea"/>
              <a:cs typeface="+mn-cs"/>
            </a:rPr>
            <a:t>973</a:t>
          </a:r>
          <a:r>
            <a:rPr kumimoji="1" lang="ja-JP" altLang="ja-JP" sz="1100" b="0" i="0" baseline="0">
              <a:solidFill>
                <a:schemeClr val="dk1"/>
              </a:solidFill>
              <a:effectLst/>
              <a:latin typeface="+mn-lt"/>
              <a:ea typeface="+mn-ea"/>
              <a:cs typeface="+mn-cs"/>
            </a:rPr>
            <a:t>百万円の旧合併特例債の繰り上げ償還を行ったため</a:t>
          </a:r>
          <a:r>
            <a:rPr kumimoji="1" lang="en-US" altLang="ja-JP" sz="1100" b="0" i="0" baseline="0">
              <a:solidFill>
                <a:schemeClr val="dk1"/>
              </a:solidFill>
              <a:effectLst/>
              <a:latin typeface="+mn-lt"/>
              <a:ea typeface="+mn-ea"/>
              <a:cs typeface="+mn-cs"/>
            </a:rPr>
            <a:t>1,040</a:t>
          </a:r>
          <a:r>
            <a:rPr kumimoji="1" lang="ja-JP" altLang="ja-JP" sz="1100" b="0" i="0" baseline="0">
              <a:solidFill>
                <a:schemeClr val="dk1"/>
              </a:solidFill>
              <a:effectLst/>
              <a:latin typeface="+mn-lt"/>
              <a:ea typeface="+mn-ea"/>
              <a:cs typeface="+mn-cs"/>
            </a:rPr>
            <a:t>百万円減額となり、標準財政規模に占める割合では</a:t>
          </a:r>
          <a:r>
            <a:rPr kumimoji="1" lang="en-US" altLang="ja-JP" sz="1100" b="0" i="0" baseline="0">
              <a:solidFill>
                <a:schemeClr val="dk1"/>
              </a:solidFill>
              <a:effectLst/>
              <a:latin typeface="+mn-lt"/>
              <a:ea typeface="+mn-ea"/>
              <a:cs typeface="+mn-cs"/>
            </a:rPr>
            <a:t>22.63</a:t>
          </a:r>
          <a:r>
            <a:rPr kumimoji="1" lang="ja-JP" altLang="ja-JP" sz="1100" b="0" i="0" baseline="0">
              <a:solidFill>
                <a:schemeClr val="dk1"/>
              </a:solidFill>
              <a:effectLst/>
              <a:latin typeface="+mn-lt"/>
              <a:ea typeface="+mn-ea"/>
              <a:cs typeface="+mn-cs"/>
            </a:rPr>
            <a:t>ポイントの減となっている。今後、高齢者人口減少等による普通交付税の減額で一般財源の確保が一層厳しい状況となることが予想されるため、財政調整基金を始めとした各種基金の的確な運用が求められ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連結実質赤字比率については、全会計において赤字比率はない。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全会計において、突然赤字になることは考えにくいが、人口減少による普通交付税の減少を含め、一般財源の確保がより一層厳しくなることが予想されることから、財政調整基金を始めとする各種基金の運用が重要となり、行政サービスに要するコストは必要最小限に抑制するなど、計画的な行政運営を図っていくことが必要である。</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136</v>
      </c>
      <c r="C2" s="3"/>
      <c r="D2" s="10"/>
    </row>
    <row r="3" spans="1:119" ht="18.75" customHeight="1" x14ac:dyDescent="0.15">
      <c r="A3" s="2"/>
      <c r="B3" s="486" t="s">
        <v>138</v>
      </c>
      <c r="C3" s="487"/>
      <c r="D3" s="487"/>
      <c r="E3" s="488"/>
      <c r="F3" s="488"/>
      <c r="G3" s="488"/>
      <c r="H3" s="488"/>
      <c r="I3" s="488"/>
      <c r="J3" s="488"/>
      <c r="K3" s="488"/>
      <c r="L3" s="488" t="s">
        <v>141</v>
      </c>
      <c r="M3" s="488"/>
      <c r="N3" s="488"/>
      <c r="O3" s="488"/>
      <c r="P3" s="488"/>
      <c r="Q3" s="488"/>
      <c r="R3" s="495"/>
      <c r="S3" s="495"/>
      <c r="T3" s="495"/>
      <c r="U3" s="495"/>
      <c r="V3" s="496"/>
      <c r="W3" s="346" t="s">
        <v>144</v>
      </c>
      <c r="X3" s="347"/>
      <c r="Y3" s="347"/>
      <c r="Z3" s="347"/>
      <c r="AA3" s="347"/>
      <c r="AB3" s="487"/>
      <c r="AC3" s="495" t="s">
        <v>145</v>
      </c>
      <c r="AD3" s="347"/>
      <c r="AE3" s="347"/>
      <c r="AF3" s="347"/>
      <c r="AG3" s="347"/>
      <c r="AH3" s="347"/>
      <c r="AI3" s="347"/>
      <c r="AJ3" s="347"/>
      <c r="AK3" s="347"/>
      <c r="AL3" s="348"/>
      <c r="AM3" s="346" t="s">
        <v>146</v>
      </c>
      <c r="AN3" s="347"/>
      <c r="AO3" s="347"/>
      <c r="AP3" s="347"/>
      <c r="AQ3" s="347"/>
      <c r="AR3" s="347"/>
      <c r="AS3" s="347"/>
      <c r="AT3" s="347"/>
      <c r="AU3" s="347"/>
      <c r="AV3" s="347"/>
      <c r="AW3" s="347"/>
      <c r="AX3" s="348"/>
      <c r="AY3" s="343" t="s">
        <v>9</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151</v>
      </c>
      <c r="BW3" s="347"/>
      <c r="BX3" s="347"/>
      <c r="BY3" s="347"/>
      <c r="BZ3" s="347"/>
      <c r="CA3" s="347"/>
      <c r="CB3" s="347"/>
      <c r="CC3" s="348"/>
      <c r="CD3" s="343" t="s">
        <v>9</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130</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7279521</v>
      </c>
      <c r="BO4" s="353"/>
      <c r="BP4" s="353"/>
      <c r="BQ4" s="353"/>
      <c r="BR4" s="353"/>
      <c r="BS4" s="353"/>
      <c r="BT4" s="353"/>
      <c r="BU4" s="354"/>
      <c r="BV4" s="352">
        <v>8418841</v>
      </c>
      <c r="BW4" s="353"/>
      <c r="BX4" s="353"/>
      <c r="BY4" s="353"/>
      <c r="BZ4" s="353"/>
      <c r="CA4" s="353"/>
      <c r="CB4" s="353"/>
      <c r="CC4" s="354"/>
      <c r="CD4" s="355" t="s">
        <v>153</v>
      </c>
      <c r="CE4" s="356"/>
      <c r="CF4" s="356"/>
      <c r="CG4" s="356"/>
      <c r="CH4" s="356"/>
      <c r="CI4" s="356"/>
      <c r="CJ4" s="356"/>
      <c r="CK4" s="356"/>
      <c r="CL4" s="356"/>
      <c r="CM4" s="356"/>
      <c r="CN4" s="356"/>
      <c r="CO4" s="356"/>
      <c r="CP4" s="356"/>
      <c r="CQ4" s="356"/>
      <c r="CR4" s="356"/>
      <c r="CS4" s="357"/>
      <c r="CT4" s="358">
        <v>9</v>
      </c>
      <c r="CU4" s="359"/>
      <c r="CV4" s="359"/>
      <c r="CW4" s="359"/>
      <c r="CX4" s="359"/>
      <c r="CY4" s="359"/>
      <c r="CZ4" s="359"/>
      <c r="DA4" s="360"/>
      <c r="DB4" s="358">
        <v>9.5</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156</v>
      </c>
      <c r="AN5" s="362"/>
      <c r="AO5" s="362"/>
      <c r="AP5" s="362"/>
      <c r="AQ5" s="362"/>
      <c r="AR5" s="362"/>
      <c r="AS5" s="362"/>
      <c r="AT5" s="363"/>
      <c r="AU5" s="364" t="s">
        <v>78</v>
      </c>
      <c r="AV5" s="365"/>
      <c r="AW5" s="365"/>
      <c r="AX5" s="365"/>
      <c r="AY5" s="366" t="s">
        <v>147</v>
      </c>
      <c r="AZ5" s="367"/>
      <c r="BA5" s="367"/>
      <c r="BB5" s="367"/>
      <c r="BC5" s="367"/>
      <c r="BD5" s="367"/>
      <c r="BE5" s="367"/>
      <c r="BF5" s="367"/>
      <c r="BG5" s="367"/>
      <c r="BH5" s="367"/>
      <c r="BI5" s="367"/>
      <c r="BJ5" s="367"/>
      <c r="BK5" s="367"/>
      <c r="BL5" s="367"/>
      <c r="BM5" s="368"/>
      <c r="BN5" s="369">
        <v>6787780</v>
      </c>
      <c r="BO5" s="370"/>
      <c r="BP5" s="370"/>
      <c r="BQ5" s="370"/>
      <c r="BR5" s="370"/>
      <c r="BS5" s="370"/>
      <c r="BT5" s="370"/>
      <c r="BU5" s="371"/>
      <c r="BV5" s="369">
        <v>7862434</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80.599999999999994</v>
      </c>
      <c r="CU5" s="376"/>
      <c r="CV5" s="376"/>
      <c r="CW5" s="376"/>
      <c r="CX5" s="376"/>
      <c r="CY5" s="376"/>
      <c r="CZ5" s="376"/>
      <c r="DA5" s="377"/>
      <c r="DB5" s="375">
        <v>80.7</v>
      </c>
      <c r="DC5" s="376"/>
      <c r="DD5" s="376"/>
      <c r="DE5" s="376"/>
      <c r="DF5" s="376"/>
      <c r="DG5" s="376"/>
      <c r="DH5" s="376"/>
      <c r="DI5" s="377"/>
    </row>
    <row r="6" spans="1:119" ht="18.75" customHeight="1" x14ac:dyDescent="0.15">
      <c r="A6" s="2"/>
      <c r="B6" s="506" t="s">
        <v>159</v>
      </c>
      <c r="C6" s="507"/>
      <c r="D6" s="507"/>
      <c r="E6" s="508"/>
      <c r="F6" s="508"/>
      <c r="G6" s="508"/>
      <c r="H6" s="508"/>
      <c r="I6" s="508"/>
      <c r="J6" s="508"/>
      <c r="K6" s="508"/>
      <c r="L6" s="508" t="s">
        <v>162</v>
      </c>
      <c r="M6" s="508"/>
      <c r="N6" s="508"/>
      <c r="O6" s="508"/>
      <c r="P6" s="508"/>
      <c r="Q6" s="508"/>
      <c r="R6" s="512"/>
      <c r="S6" s="512"/>
      <c r="T6" s="512"/>
      <c r="U6" s="512"/>
      <c r="V6" s="513"/>
      <c r="W6" s="516" t="s">
        <v>163</v>
      </c>
      <c r="X6" s="517"/>
      <c r="Y6" s="517"/>
      <c r="Z6" s="517"/>
      <c r="AA6" s="517"/>
      <c r="AB6" s="507"/>
      <c r="AC6" s="520" t="s">
        <v>164</v>
      </c>
      <c r="AD6" s="521"/>
      <c r="AE6" s="521"/>
      <c r="AF6" s="521"/>
      <c r="AG6" s="521"/>
      <c r="AH6" s="521"/>
      <c r="AI6" s="521"/>
      <c r="AJ6" s="521"/>
      <c r="AK6" s="521"/>
      <c r="AL6" s="522"/>
      <c r="AM6" s="361" t="s">
        <v>82</v>
      </c>
      <c r="AN6" s="362"/>
      <c r="AO6" s="362"/>
      <c r="AP6" s="362"/>
      <c r="AQ6" s="362"/>
      <c r="AR6" s="362"/>
      <c r="AS6" s="362"/>
      <c r="AT6" s="363"/>
      <c r="AU6" s="364" t="s">
        <v>78</v>
      </c>
      <c r="AV6" s="365"/>
      <c r="AW6" s="365"/>
      <c r="AX6" s="365"/>
      <c r="AY6" s="366" t="s">
        <v>168</v>
      </c>
      <c r="AZ6" s="367"/>
      <c r="BA6" s="367"/>
      <c r="BB6" s="367"/>
      <c r="BC6" s="367"/>
      <c r="BD6" s="367"/>
      <c r="BE6" s="367"/>
      <c r="BF6" s="367"/>
      <c r="BG6" s="367"/>
      <c r="BH6" s="367"/>
      <c r="BI6" s="367"/>
      <c r="BJ6" s="367"/>
      <c r="BK6" s="367"/>
      <c r="BL6" s="367"/>
      <c r="BM6" s="368"/>
      <c r="BN6" s="369">
        <v>491741</v>
      </c>
      <c r="BO6" s="370"/>
      <c r="BP6" s="370"/>
      <c r="BQ6" s="370"/>
      <c r="BR6" s="370"/>
      <c r="BS6" s="370"/>
      <c r="BT6" s="370"/>
      <c r="BU6" s="371"/>
      <c r="BV6" s="369">
        <v>556407</v>
      </c>
      <c r="BW6" s="370"/>
      <c r="BX6" s="370"/>
      <c r="BY6" s="370"/>
      <c r="BZ6" s="370"/>
      <c r="CA6" s="370"/>
      <c r="CB6" s="370"/>
      <c r="CC6" s="371"/>
      <c r="CD6" s="372" t="s">
        <v>169</v>
      </c>
      <c r="CE6" s="373"/>
      <c r="CF6" s="373"/>
      <c r="CG6" s="373"/>
      <c r="CH6" s="373"/>
      <c r="CI6" s="373"/>
      <c r="CJ6" s="373"/>
      <c r="CK6" s="373"/>
      <c r="CL6" s="373"/>
      <c r="CM6" s="373"/>
      <c r="CN6" s="373"/>
      <c r="CO6" s="373"/>
      <c r="CP6" s="373"/>
      <c r="CQ6" s="373"/>
      <c r="CR6" s="373"/>
      <c r="CS6" s="374"/>
      <c r="CT6" s="378">
        <v>81.2</v>
      </c>
      <c r="CU6" s="379"/>
      <c r="CV6" s="379"/>
      <c r="CW6" s="379"/>
      <c r="CX6" s="379"/>
      <c r="CY6" s="379"/>
      <c r="CZ6" s="379"/>
      <c r="DA6" s="380"/>
      <c r="DB6" s="378">
        <v>83.2</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170</v>
      </c>
      <c r="AN7" s="362"/>
      <c r="AO7" s="362"/>
      <c r="AP7" s="362"/>
      <c r="AQ7" s="362"/>
      <c r="AR7" s="362"/>
      <c r="AS7" s="362"/>
      <c r="AT7" s="363"/>
      <c r="AU7" s="364" t="s">
        <v>78</v>
      </c>
      <c r="AV7" s="365"/>
      <c r="AW7" s="365"/>
      <c r="AX7" s="365"/>
      <c r="AY7" s="366" t="s">
        <v>171</v>
      </c>
      <c r="AZ7" s="367"/>
      <c r="BA7" s="367"/>
      <c r="BB7" s="367"/>
      <c r="BC7" s="367"/>
      <c r="BD7" s="367"/>
      <c r="BE7" s="367"/>
      <c r="BF7" s="367"/>
      <c r="BG7" s="367"/>
      <c r="BH7" s="367"/>
      <c r="BI7" s="367"/>
      <c r="BJ7" s="367"/>
      <c r="BK7" s="367"/>
      <c r="BL7" s="367"/>
      <c r="BM7" s="368"/>
      <c r="BN7" s="369">
        <v>89729</v>
      </c>
      <c r="BO7" s="370"/>
      <c r="BP7" s="370"/>
      <c r="BQ7" s="370"/>
      <c r="BR7" s="370"/>
      <c r="BS7" s="370"/>
      <c r="BT7" s="370"/>
      <c r="BU7" s="371"/>
      <c r="BV7" s="369">
        <v>117285</v>
      </c>
      <c r="BW7" s="370"/>
      <c r="BX7" s="370"/>
      <c r="BY7" s="370"/>
      <c r="BZ7" s="370"/>
      <c r="CA7" s="370"/>
      <c r="CB7" s="370"/>
      <c r="CC7" s="371"/>
      <c r="CD7" s="372" t="s">
        <v>172</v>
      </c>
      <c r="CE7" s="373"/>
      <c r="CF7" s="373"/>
      <c r="CG7" s="373"/>
      <c r="CH7" s="373"/>
      <c r="CI7" s="373"/>
      <c r="CJ7" s="373"/>
      <c r="CK7" s="373"/>
      <c r="CL7" s="373"/>
      <c r="CM7" s="373"/>
      <c r="CN7" s="373"/>
      <c r="CO7" s="373"/>
      <c r="CP7" s="373"/>
      <c r="CQ7" s="373"/>
      <c r="CR7" s="373"/>
      <c r="CS7" s="374"/>
      <c r="CT7" s="369">
        <v>4467313</v>
      </c>
      <c r="CU7" s="370"/>
      <c r="CV7" s="370"/>
      <c r="CW7" s="370"/>
      <c r="CX7" s="370"/>
      <c r="CY7" s="370"/>
      <c r="CZ7" s="370"/>
      <c r="DA7" s="371"/>
      <c r="DB7" s="369">
        <v>4602480</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173</v>
      </c>
      <c r="AN8" s="362"/>
      <c r="AO8" s="362"/>
      <c r="AP8" s="362"/>
      <c r="AQ8" s="362"/>
      <c r="AR8" s="362"/>
      <c r="AS8" s="362"/>
      <c r="AT8" s="363"/>
      <c r="AU8" s="364" t="s">
        <v>78</v>
      </c>
      <c r="AV8" s="365"/>
      <c r="AW8" s="365"/>
      <c r="AX8" s="365"/>
      <c r="AY8" s="366" t="s">
        <v>176</v>
      </c>
      <c r="AZ8" s="367"/>
      <c r="BA8" s="367"/>
      <c r="BB8" s="367"/>
      <c r="BC8" s="367"/>
      <c r="BD8" s="367"/>
      <c r="BE8" s="367"/>
      <c r="BF8" s="367"/>
      <c r="BG8" s="367"/>
      <c r="BH8" s="367"/>
      <c r="BI8" s="367"/>
      <c r="BJ8" s="367"/>
      <c r="BK8" s="367"/>
      <c r="BL8" s="367"/>
      <c r="BM8" s="368"/>
      <c r="BN8" s="369">
        <v>402012</v>
      </c>
      <c r="BO8" s="370"/>
      <c r="BP8" s="370"/>
      <c r="BQ8" s="370"/>
      <c r="BR8" s="370"/>
      <c r="BS8" s="370"/>
      <c r="BT8" s="370"/>
      <c r="BU8" s="371"/>
      <c r="BV8" s="369">
        <v>439122</v>
      </c>
      <c r="BW8" s="370"/>
      <c r="BX8" s="370"/>
      <c r="BY8" s="370"/>
      <c r="BZ8" s="370"/>
      <c r="CA8" s="370"/>
      <c r="CB8" s="370"/>
      <c r="CC8" s="371"/>
      <c r="CD8" s="372" t="s">
        <v>177</v>
      </c>
      <c r="CE8" s="373"/>
      <c r="CF8" s="373"/>
      <c r="CG8" s="373"/>
      <c r="CH8" s="373"/>
      <c r="CI8" s="373"/>
      <c r="CJ8" s="373"/>
      <c r="CK8" s="373"/>
      <c r="CL8" s="373"/>
      <c r="CM8" s="373"/>
      <c r="CN8" s="373"/>
      <c r="CO8" s="373"/>
      <c r="CP8" s="373"/>
      <c r="CQ8" s="373"/>
      <c r="CR8" s="373"/>
      <c r="CS8" s="374"/>
      <c r="CT8" s="381">
        <v>0.17</v>
      </c>
      <c r="CU8" s="382"/>
      <c r="CV8" s="382"/>
      <c r="CW8" s="382"/>
      <c r="CX8" s="382"/>
      <c r="CY8" s="382"/>
      <c r="CZ8" s="382"/>
      <c r="DA8" s="383"/>
      <c r="DB8" s="381">
        <v>0.17</v>
      </c>
      <c r="DC8" s="382"/>
      <c r="DD8" s="382"/>
      <c r="DE8" s="382"/>
      <c r="DF8" s="382"/>
      <c r="DG8" s="382"/>
      <c r="DH8" s="382"/>
      <c r="DI8" s="383"/>
    </row>
    <row r="9" spans="1:119" ht="18.75" customHeight="1" x14ac:dyDescent="0.15">
      <c r="A9" s="2"/>
      <c r="B9" s="343" t="s">
        <v>22</v>
      </c>
      <c r="C9" s="344"/>
      <c r="D9" s="344"/>
      <c r="E9" s="344"/>
      <c r="F9" s="344"/>
      <c r="G9" s="344"/>
      <c r="H9" s="344"/>
      <c r="I9" s="344"/>
      <c r="J9" s="344"/>
      <c r="K9" s="441"/>
      <c r="L9" s="384" t="s">
        <v>16</v>
      </c>
      <c r="M9" s="385"/>
      <c r="N9" s="385"/>
      <c r="O9" s="385"/>
      <c r="P9" s="385"/>
      <c r="Q9" s="386"/>
      <c r="R9" s="387">
        <v>4827</v>
      </c>
      <c r="S9" s="388"/>
      <c r="T9" s="388"/>
      <c r="U9" s="388"/>
      <c r="V9" s="389"/>
      <c r="W9" s="346" t="s">
        <v>179</v>
      </c>
      <c r="X9" s="347"/>
      <c r="Y9" s="347"/>
      <c r="Z9" s="347"/>
      <c r="AA9" s="347"/>
      <c r="AB9" s="347"/>
      <c r="AC9" s="347"/>
      <c r="AD9" s="347"/>
      <c r="AE9" s="347"/>
      <c r="AF9" s="347"/>
      <c r="AG9" s="347"/>
      <c r="AH9" s="347"/>
      <c r="AI9" s="347"/>
      <c r="AJ9" s="347"/>
      <c r="AK9" s="347"/>
      <c r="AL9" s="348"/>
      <c r="AM9" s="361" t="s">
        <v>180</v>
      </c>
      <c r="AN9" s="362"/>
      <c r="AO9" s="362"/>
      <c r="AP9" s="362"/>
      <c r="AQ9" s="362"/>
      <c r="AR9" s="362"/>
      <c r="AS9" s="362"/>
      <c r="AT9" s="363"/>
      <c r="AU9" s="364" t="s">
        <v>78</v>
      </c>
      <c r="AV9" s="365"/>
      <c r="AW9" s="365"/>
      <c r="AX9" s="365"/>
      <c r="AY9" s="366" t="s">
        <v>79</v>
      </c>
      <c r="AZ9" s="367"/>
      <c r="BA9" s="367"/>
      <c r="BB9" s="367"/>
      <c r="BC9" s="367"/>
      <c r="BD9" s="367"/>
      <c r="BE9" s="367"/>
      <c r="BF9" s="367"/>
      <c r="BG9" s="367"/>
      <c r="BH9" s="367"/>
      <c r="BI9" s="367"/>
      <c r="BJ9" s="367"/>
      <c r="BK9" s="367"/>
      <c r="BL9" s="367"/>
      <c r="BM9" s="368"/>
      <c r="BN9" s="369">
        <v>-37110</v>
      </c>
      <c r="BO9" s="370"/>
      <c r="BP9" s="370"/>
      <c r="BQ9" s="370"/>
      <c r="BR9" s="370"/>
      <c r="BS9" s="370"/>
      <c r="BT9" s="370"/>
      <c r="BU9" s="371"/>
      <c r="BV9" s="369">
        <v>72708</v>
      </c>
      <c r="BW9" s="370"/>
      <c r="BX9" s="370"/>
      <c r="BY9" s="370"/>
      <c r="BZ9" s="370"/>
      <c r="CA9" s="370"/>
      <c r="CB9" s="370"/>
      <c r="CC9" s="371"/>
      <c r="CD9" s="372" t="s">
        <v>76</v>
      </c>
      <c r="CE9" s="373"/>
      <c r="CF9" s="373"/>
      <c r="CG9" s="373"/>
      <c r="CH9" s="373"/>
      <c r="CI9" s="373"/>
      <c r="CJ9" s="373"/>
      <c r="CK9" s="373"/>
      <c r="CL9" s="373"/>
      <c r="CM9" s="373"/>
      <c r="CN9" s="373"/>
      <c r="CO9" s="373"/>
      <c r="CP9" s="373"/>
      <c r="CQ9" s="373"/>
      <c r="CR9" s="373"/>
      <c r="CS9" s="374"/>
      <c r="CT9" s="375">
        <v>14.8</v>
      </c>
      <c r="CU9" s="376"/>
      <c r="CV9" s="376"/>
      <c r="CW9" s="376"/>
      <c r="CX9" s="376"/>
      <c r="CY9" s="376"/>
      <c r="CZ9" s="376"/>
      <c r="DA9" s="377"/>
      <c r="DB9" s="375">
        <v>28.8</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183</v>
      </c>
      <c r="M10" s="362"/>
      <c r="N10" s="362"/>
      <c r="O10" s="362"/>
      <c r="P10" s="362"/>
      <c r="Q10" s="363"/>
      <c r="R10" s="391">
        <v>5551</v>
      </c>
      <c r="S10" s="392"/>
      <c r="T10" s="392"/>
      <c r="U10" s="392"/>
      <c r="V10" s="393"/>
      <c r="W10" s="501"/>
      <c r="X10" s="480"/>
      <c r="Y10" s="480"/>
      <c r="Z10" s="480"/>
      <c r="AA10" s="480"/>
      <c r="AB10" s="480"/>
      <c r="AC10" s="480"/>
      <c r="AD10" s="480"/>
      <c r="AE10" s="480"/>
      <c r="AF10" s="480"/>
      <c r="AG10" s="480"/>
      <c r="AH10" s="480"/>
      <c r="AI10" s="480"/>
      <c r="AJ10" s="480"/>
      <c r="AK10" s="480"/>
      <c r="AL10" s="504"/>
      <c r="AM10" s="361" t="s">
        <v>184</v>
      </c>
      <c r="AN10" s="362"/>
      <c r="AO10" s="362"/>
      <c r="AP10" s="362"/>
      <c r="AQ10" s="362"/>
      <c r="AR10" s="362"/>
      <c r="AS10" s="362"/>
      <c r="AT10" s="363"/>
      <c r="AU10" s="364" t="s">
        <v>187</v>
      </c>
      <c r="AV10" s="365"/>
      <c r="AW10" s="365"/>
      <c r="AX10" s="365"/>
      <c r="AY10" s="366" t="s">
        <v>188</v>
      </c>
      <c r="AZ10" s="367"/>
      <c r="BA10" s="367"/>
      <c r="BB10" s="367"/>
      <c r="BC10" s="367"/>
      <c r="BD10" s="367"/>
      <c r="BE10" s="367"/>
      <c r="BF10" s="367"/>
      <c r="BG10" s="367"/>
      <c r="BH10" s="367"/>
      <c r="BI10" s="367"/>
      <c r="BJ10" s="367"/>
      <c r="BK10" s="367"/>
      <c r="BL10" s="367"/>
      <c r="BM10" s="368"/>
      <c r="BN10" s="369">
        <v>735</v>
      </c>
      <c r="BO10" s="370"/>
      <c r="BP10" s="370"/>
      <c r="BQ10" s="370"/>
      <c r="BR10" s="370"/>
      <c r="BS10" s="370"/>
      <c r="BT10" s="370"/>
      <c r="BU10" s="371"/>
      <c r="BV10" s="369">
        <v>976</v>
      </c>
      <c r="BW10" s="370"/>
      <c r="BX10" s="370"/>
      <c r="BY10" s="370"/>
      <c r="BZ10" s="370"/>
      <c r="CA10" s="370"/>
      <c r="CB10" s="370"/>
      <c r="CC10" s="371"/>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193</v>
      </c>
      <c r="M11" s="395"/>
      <c r="N11" s="395"/>
      <c r="O11" s="395"/>
      <c r="P11" s="395"/>
      <c r="Q11" s="396"/>
      <c r="R11" s="397" t="s">
        <v>195</v>
      </c>
      <c r="S11" s="398"/>
      <c r="T11" s="398"/>
      <c r="U11" s="398"/>
      <c r="V11" s="399"/>
      <c r="W11" s="501"/>
      <c r="X11" s="480"/>
      <c r="Y11" s="480"/>
      <c r="Z11" s="480"/>
      <c r="AA11" s="480"/>
      <c r="AB11" s="480"/>
      <c r="AC11" s="480"/>
      <c r="AD11" s="480"/>
      <c r="AE11" s="480"/>
      <c r="AF11" s="480"/>
      <c r="AG11" s="480"/>
      <c r="AH11" s="480"/>
      <c r="AI11" s="480"/>
      <c r="AJ11" s="480"/>
      <c r="AK11" s="480"/>
      <c r="AL11" s="504"/>
      <c r="AM11" s="361" t="s">
        <v>196</v>
      </c>
      <c r="AN11" s="362"/>
      <c r="AO11" s="362"/>
      <c r="AP11" s="362"/>
      <c r="AQ11" s="362"/>
      <c r="AR11" s="362"/>
      <c r="AS11" s="362"/>
      <c r="AT11" s="363"/>
      <c r="AU11" s="364" t="s">
        <v>187</v>
      </c>
      <c r="AV11" s="365"/>
      <c r="AW11" s="365"/>
      <c r="AX11" s="365"/>
      <c r="AY11" s="366" t="s">
        <v>197</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942741</v>
      </c>
      <c r="BW11" s="370"/>
      <c r="BX11" s="370"/>
      <c r="BY11" s="370"/>
      <c r="BZ11" s="370"/>
      <c r="CA11" s="370"/>
      <c r="CB11" s="370"/>
      <c r="CC11" s="371"/>
      <c r="CD11" s="372" t="s">
        <v>200</v>
      </c>
      <c r="CE11" s="373"/>
      <c r="CF11" s="373"/>
      <c r="CG11" s="373"/>
      <c r="CH11" s="373"/>
      <c r="CI11" s="373"/>
      <c r="CJ11" s="373"/>
      <c r="CK11" s="373"/>
      <c r="CL11" s="373"/>
      <c r="CM11" s="373"/>
      <c r="CN11" s="373"/>
      <c r="CO11" s="373"/>
      <c r="CP11" s="373"/>
      <c r="CQ11" s="373"/>
      <c r="CR11" s="373"/>
      <c r="CS11" s="374"/>
      <c r="CT11" s="381" t="s">
        <v>201</v>
      </c>
      <c r="CU11" s="382"/>
      <c r="CV11" s="382"/>
      <c r="CW11" s="382"/>
      <c r="CX11" s="382"/>
      <c r="CY11" s="382"/>
      <c r="CZ11" s="382"/>
      <c r="DA11" s="383"/>
      <c r="DB11" s="381" t="s">
        <v>201</v>
      </c>
      <c r="DC11" s="382"/>
      <c r="DD11" s="382"/>
      <c r="DE11" s="382"/>
      <c r="DF11" s="382"/>
      <c r="DG11" s="382"/>
      <c r="DH11" s="382"/>
      <c r="DI11" s="383"/>
    </row>
    <row r="12" spans="1:119" ht="18.75" customHeight="1" x14ac:dyDescent="0.15">
      <c r="A12" s="2"/>
      <c r="B12" s="528" t="s">
        <v>203</v>
      </c>
      <c r="C12" s="529"/>
      <c r="D12" s="529"/>
      <c r="E12" s="529"/>
      <c r="F12" s="529"/>
      <c r="G12" s="529"/>
      <c r="H12" s="529"/>
      <c r="I12" s="529"/>
      <c r="J12" s="529"/>
      <c r="K12" s="530"/>
      <c r="L12" s="400" t="s">
        <v>204</v>
      </c>
      <c r="M12" s="401"/>
      <c r="N12" s="401"/>
      <c r="O12" s="401"/>
      <c r="P12" s="401"/>
      <c r="Q12" s="402"/>
      <c r="R12" s="403">
        <v>4795</v>
      </c>
      <c r="S12" s="404"/>
      <c r="T12" s="404"/>
      <c r="U12" s="404"/>
      <c r="V12" s="405"/>
      <c r="W12" s="406" t="s">
        <v>9</v>
      </c>
      <c r="X12" s="365"/>
      <c r="Y12" s="365"/>
      <c r="Z12" s="365"/>
      <c r="AA12" s="365"/>
      <c r="AB12" s="407"/>
      <c r="AC12" s="408" t="s">
        <v>111</v>
      </c>
      <c r="AD12" s="409"/>
      <c r="AE12" s="409"/>
      <c r="AF12" s="409"/>
      <c r="AG12" s="410"/>
      <c r="AH12" s="408" t="s">
        <v>206</v>
      </c>
      <c r="AI12" s="409"/>
      <c r="AJ12" s="409"/>
      <c r="AK12" s="409"/>
      <c r="AL12" s="411"/>
      <c r="AM12" s="361" t="s">
        <v>207</v>
      </c>
      <c r="AN12" s="362"/>
      <c r="AO12" s="362"/>
      <c r="AP12" s="362"/>
      <c r="AQ12" s="362"/>
      <c r="AR12" s="362"/>
      <c r="AS12" s="362"/>
      <c r="AT12" s="363"/>
      <c r="AU12" s="364" t="s">
        <v>78</v>
      </c>
      <c r="AV12" s="365"/>
      <c r="AW12" s="365"/>
      <c r="AX12" s="365"/>
      <c r="AY12" s="366" t="s">
        <v>211</v>
      </c>
      <c r="AZ12" s="367"/>
      <c r="BA12" s="367"/>
      <c r="BB12" s="367"/>
      <c r="BC12" s="367"/>
      <c r="BD12" s="367"/>
      <c r="BE12" s="367"/>
      <c r="BF12" s="367"/>
      <c r="BG12" s="367"/>
      <c r="BH12" s="367"/>
      <c r="BI12" s="367"/>
      <c r="BJ12" s="367"/>
      <c r="BK12" s="367"/>
      <c r="BL12" s="367"/>
      <c r="BM12" s="368"/>
      <c r="BN12" s="369">
        <v>3458</v>
      </c>
      <c r="BO12" s="370"/>
      <c r="BP12" s="370"/>
      <c r="BQ12" s="370"/>
      <c r="BR12" s="370"/>
      <c r="BS12" s="370"/>
      <c r="BT12" s="370"/>
      <c r="BU12" s="371"/>
      <c r="BV12" s="369">
        <v>15926</v>
      </c>
      <c r="BW12" s="370"/>
      <c r="BX12" s="370"/>
      <c r="BY12" s="370"/>
      <c r="BZ12" s="370"/>
      <c r="CA12" s="370"/>
      <c r="CB12" s="370"/>
      <c r="CC12" s="371"/>
      <c r="CD12" s="372" t="s">
        <v>212</v>
      </c>
      <c r="CE12" s="373"/>
      <c r="CF12" s="373"/>
      <c r="CG12" s="373"/>
      <c r="CH12" s="373"/>
      <c r="CI12" s="373"/>
      <c r="CJ12" s="373"/>
      <c r="CK12" s="373"/>
      <c r="CL12" s="373"/>
      <c r="CM12" s="373"/>
      <c r="CN12" s="373"/>
      <c r="CO12" s="373"/>
      <c r="CP12" s="373"/>
      <c r="CQ12" s="373"/>
      <c r="CR12" s="373"/>
      <c r="CS12" s="374"/>
      <c r="CT12" s="381" t="s">
        <v>201</v>
      </c>
      <c r="CU12" s="382"/>
      <c r="CV12" s="382"/>
      <c r="CW12" s="382"/>
      <c r="CX12" s="382"/>
      <c r="CY12" s="382"/>
      <c r="CZ12" s="382"/>
      <c r="DA12" s="383"/>
      <c r="DB12" s="381" t="s">
        <v>201</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214</v>
      </c>
      <c r="N13" s="413"/>
      <c r="O13" s="413"/>
      <c r="P13" s="413"/>
      <c r="Q13" s="414"/>
      <c r="R13" s="415">
        <v>4764</v>
      </c>
      <c r="S13" s="416"/>
      <c r="T13" s="416"/>
      <c r="U13" s="416"/>
      <c r="V13" s="417"/>
      <c r="W13" s="516" t="s">
        <v>215</v>
      </c>
      <c r="X13" s="517"/>
      <c r="Y13" s="517"/>
      <c r="Z13" s="517"/>
      <c r="AA13" s="517"/>
      <c r="AB13" s="507"/>
      <c r="AC13" s="391">
        <v>246</v>
      </c>
      <c r="AD13" s="392"/>
      <c r="AE13" s="392"/>
      <c r="AF13" s="392"/>
      <c r="AG13" s="418"/>
      <c r="AH13" s="391">
        <v>253</v>
      </c>
      <c r="AI13" s="392"/>
      <c r="AJ13" s="392"/>
      <c r="AK13" s="392"/>
      <c r="AL13" s="393"/>
      <c r="AM13" s="361" t="s">
        <v>217</v>
      </c>
      <c r="AN13" s="362"/>
      <c r="AO13" s="362"/>
      <c r="AP13" s="362"/>
      <c r="AQ13" s="362"/>
      <c r="AR13" s="362"/>
      <c r="AS13" s="362"/>
      <c r="AT13" s="363"/>
      <c r="AU13" s="364" t="s">
        <v>187</v>
      </c>
      <c r="AV13" s="365"/>
      <c r="AW13" s="365"/>
      <c r="AX13" s="365"/>
      <c r="AY13" s="366" t="s">
        <v>219</v>
      </c>
      <c r="AZ13" s="367"/>
      <c r="BA13" s="367"/>
      <c r="BB13" s="367"/>
      <c r="BC13" s="367"/>
      <c r="BD13" s="367"/>
      <c r="BE13" s="367"/>
      <c r="BF13" s="367"/>
      <c r="BG13" s="367"/>
      <c r="BH13" s="367"/>
      <c r="BI13" s="367"/>
      <c r="BJ13" s="367"/>
      <c r="BK13" s="367"/>
      <c r="BL13" s="367"/>
      <c r="BM13" s="368"/>
      <c r="BN13" s="369">
        <v>-39833</v>
      </c>
      <c r="BO13" s="370"/>
      <c r="BP13" s="370"/>
      <c r="BQ13" s="370"/>
      <c r="BR13" s="370"/>
      <c r="BS13" s="370"/>
      <c r="BT13" s="370"/>
      <c r="BU13" s="371"/>
      <c r="BV13" s="369">
        <v>1000499</v>
      </c>
      <c r="BW13" s="370"/>
      <c r="BX13" s="370"/>
      <c r="BY13" s="370"/>
      <c r="BZ13" s="370"/>
      <c r="CA13" s="370"/>
      <c r="CB13" s="370"/>
      <c r="CC13" s="371"/>
      <c r="CD13" s="372" t="s">
        <v>220</v>
      </c>
      <c r="CE13" s="373"/>
      <c r="CF13" s="373"/>
      <c r="CG13" s="373"/>
      <c r="CH13" s="373"/>
      <c r="CI13" s="373"/>
      <c r="CJ13" s="373"/>
      <c r="CK13" s="373"/>
      <c r="CL13" s="373"/>
      <c r="CM13" s="373"/>
      <c r="CN13" s="373"/>
      <c r="CO13" s="373"/>
      <c r="CP13" s="373"/>
      <c r="CQ13" s="373"/>
      <c r="CR13" s="373"/>
      <c r="CS13" s="374"/>
      <c r="CT13" s="375">
        <v>-0.3</v>
      </c>
      <c r="CU13" s="376"/>
      <c r="CV13" s="376"/>
      <c r="CW13" s="376"/>
      <c r="CX13" s="376"/>
      <c r="CY13" s="376"/>
      <c r="CZ13" s="376"/>
      <c r="DA13" s="377"/>
      <c r="DB13" s="375">
        <v>1.1000000000000001</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221</v>
      </c>
      <c r="M14" s="420"/>
      <c r="N14" s="420"/>
      <c r="O14" s="420"/>
      <c r="P14" s="420"/>
      <c r="Q14" s="421"/>
      <c r="R14" s="415">
        <v>4970</v>
      </c>
      <c r="S14" s="416"/>
      <c r="T14" s="416"/>
      <c r="U14" s="416"/>
      <c r="V14" s="417"/>
      <c r="W14" s="502"/>
      <c r="X14" s="503"/>
      <c r="Y14" s="503"/>
      <c r="Z14" s="503"/>
      <c r="AA14" s="503"/>
      <c r="AB14" s="493"/>
      <c r="AC14" s="422">
        <v>12.4</v>
      </c>
      <c r="AD14" s="423"/>
      <c r="AE14" s="423"/>
      <c r="AF14" s="423"/>
      <c r="AG14" s="424"/>
      <c r="AH14" s="422">
        <v>12.1</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224</v>
      </c>
      <c r="CE14" s="427"/>
      <c r="CF14" s="427"/>
      <c r="CG14" s="427"/>
      <c r="CH14" s="427"/>
      <c r="CI14" s="427"/>
      <c r="CJ14" s="427"/>
      <c r="CK14" s="427"/>
      <c r="CL14" s="427"/>
      <c r="CM14" s="427"/>
      <c r="CN14" s="427"/>
      <c r="CO14" s="427"/>
      <c r="CP14" s="427"/>
      <c r="CQ14" s="427"/>
      <c r="CR14" s="427"/>
      <c r="CS14" s="428"/>
      <c r="CT14" s="429" t="s">
        <v>201</v>
      </c>
      <c r="CU14" s="430"/>
      <c r="CV14" s="430"/>
      <c r="CW14" s="430"/>
      <c r="CX14" s="430"/>
      <c r="CY14" s="430"/>
      <c r="CZ14" s="430"/>
      <c r="DA14" s="431"/>
      <c r="DB14" s="429" t="s">
        <v>201</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214</v>
      </c>
      <c r="N15" s="413"/>
      <c r="O15" s="413"/>
      <c r="P15" s="413"/>
      <c r="Q15" s="414"/>
      <c r="R15" s="415">
        <v>4930</v>
      </c>
      <c r="S15" s="416"/>
      <c r="T15" s="416"/>
      <c r="U15" s="416"/>
      <c r="V15" s="417"/>
      <c r="W15" s="516" t="s">
        <v>6</v>
      </c>
      <c r="X15" s="517"/>
      <c r="Y15" s="517"/>
      <c r="Z15" s="517"/>
      <c r="AA15" s="517"/>
      <c r="AB15" s="507"/>
      <c r="AC15" s="391">
        <v>623</v>
      </c>
      <c r="AD15" s="392"/>
      <c r="AE15" s="392"/>
      <c r="AF15" s="392"/>
      <c r="AG15" s="418"/>
      <c r="AH15" s="391">
        <v>695</v>
      </c>
      <c r="AI15" s="392"/>
      <c r="AJ15" s="392"/>
      <c r="AK15" s="392"/>
      <c r="AL15" s="393"/>
      <c r="AM15" s="361"/>
      <c r="AN15" s="362"/>
      <c r="AO15" s="362"/>
      <c r="AP15" s="362"/>
      <c r="AQ15" s="362"/>
      <c r="AR15" s="362"/>
      <c r="AS15" s="362"/>
      <c r="AT15" s="363"/>
      <c r="AU15" s="364"/>
      <c r="AV15" s="365"/>
      <c r="AW15" s="365"/>
      <c r="AX15" s="365"/>
      <c r="AY15" s="349" t="s">
        <v>226</v>
      </c>
      <c r="AZ15" s="350"/>
      <c r="BA15" s="350"/>
      <c r="BB15" s="350"/>
      <c r="BC15" s="350"/>
      <c r="BD15" s="350"/>
      <c r="BE15" s="350"/>
      <c r="BF15" s="350"/>
      <c r="BG15" s="350"/>
      <c r="BH15" s="350"/>
      <c r="BI15" s="350"/>
      <c r="BJ15" s="350"/>
      <c r="BK15" s="350"/>
      <c r="BL15" s="350"/>
      <c r="BM15" s="351"/>
      <c r="BN15" s="352">
        <v>740058</v>
      </c>
      <c r="BO15" s="353"/>
      <c r="BP15" s="353"/>
      <c r="BQ15" s="353"/>
      <c r="BR15" s="353"/>
      <c r="BS15" s="353"/>
      <c r="BT15" s="353"/>
      <c r="BU15" s="354"/>
      <c r="BV15" s="352">
        <v>707186</v>
      </c>
      <c r="BW15" s="353"/>
      <c r="BX15" s="353"/>
      <c r="BY15" s="353"/>
      <c r="BZ15" s="353"/>
      <c r="CA15" s="353"/>
      <c r="CB15" s="353"/>
      <c r="CC15" s="354"/>
      <c r="CD15" s="355" t="s">
        <v>213</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228</v>
      </c>
      <c r="M16" s="432"/>
      <c r="N16" s="432"/>
      <c r="O16" s="432"/>
      <c r="P16" s="432"/>
      <c r="Q16" s="433"/>
      <c r="R16" s="434" t="s">
        <v>229</v>
      </c>
      <c r="S16" s="435"/>
      <c r="T16" s="435"/>
      <c r="U16" s="435"/>
      <c r="V16" s="436"/>
      <c r="W16" s="502"/>
      <c r="X16" s="503"/>
      <c r="Y16" s="503"/>
      <c r="Z16" s="503"/>
      <c r="AA16" s="503"/>
      <c r="AB16" s="493"/>
      <c r="AC16" s="422">
        <v>31.4</v>
      </c>
      <c r="AD16" s="423"/>
      <c r="AE16" s="423"/>
      <c r="AF16" s="423"/>
      <c r="AG16" s="424"/>
      <c r="AH16" s="422">
        <v>33.299999999999997</v>
      </c>
      <c r="AI16" s="423"/>
      <c r="AJ16" s="423"/>
      <c r="AK16" s="423"/>
      <c r="AL16" s="425"/>
      <c r="AM16" s="361"/>
      <c r="AN16" s="362"/>
      <c r="AO16" s="362"/>
      <c r="AP16" s="362"/>
      <c r="AQ16" s="362"/>
      <c r="AR16" s="362"/>
      <c r="AS16" s="362"/>
      <c r="AT16" s="363"/>
      <c r="AU16" s="364"/>
      <c r="AV16" s="365"/>
      <c r="AW16" s="365"/>
      <c r="AX16" s="365"/>
      <c r="AY16" s="366" t="s">
        <v>109</v>
      </c>
      <c r="AZ16" s="367"/>
      <c r="BA16" s="367"/>
      <c r="BB16" s="367"/>
      <c r="BC16" s="367"/>
      <c r="BD16" s="367"/>
      <c r="BE16" s="367"/>
      <c r="BF16" s="367"/>
      <c r="BG16" s="367"/>
      <c r="BH16" s="367"/>
      <c r="BI16" s="367"/>
      <c r="BJ16" s="367"/>
      <c r="BK16" s="367"/>
      <c r="BL16" s="367"/>
      <c r="BM16" s="368"/>
      <c r="BN16" s="369">
        <v>4276453</v>
      </c>
      <c r="BO16" s="370"/>
      <c r="BP16" s="370"/>
      <c r="BQ16" s="370"/>
      <c r="BR16" s="370"/>
      <c r="BS16" s="370"/>
      <c r="BT16" s="370"/>
      <c r="BU16" s="371"/>
      <c r="BV16" s="369">
        <v>4311023</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104</v>
      </c>
      <c r="N17" s="438"/>
      <c r="O17" s="438"/>
      <c r="P17" s="438"/>
      <c r="Q17" s="439"/>
      <c r="R17" s="434" t="s">
        <v>230</v>
      </c>
      <c r="S17" s="435"/>
      <c r="T17" s="435"/>
      <c r="U17" s="435"/>
      <c r="V17" s="436"/>
      <c r="W17" s="516" t="s">
        <v>98</v>
      </c>
      <c r="X17" s="517"/>
      <c r="Y17" s="517"/>
      <c r="Z17" s="517"/>
      <c r="AA17" s="517"/>
      <c r="AB17" s="507"/>
      <c r="AC17" s="391">
        <v>1113</v>
      </c>
      <c r="AD17" s="392"/>
      <c r="AE17" s="392"/>
      <c r="AF17" s="392"/>
      <c r="AG17" s="418"/>
      <c r="AH17" s="391">
        <v>1142</v>
      </c>
      <c r="AI17" s="392"/>
      <c r="AJ17" s="392"/>
      <c r="AK17" s="392"/>
      <c r="AL17" s="393"/>
      <c r="AM17" s="361"/>
      <c r="AN17" s="362"/>
      <c r="AO17" s="362"/>
      <c r="AP17" s="362"/>
      <c r="AQ17" s="362"/>
      <c r="AR17" s="362"/>
      <c r="AS17" s="362"/>
      <c r="AT17" s="363"/>
      <c r="AU17" s="364"/>
      <c r="AV17" s="365"/>
      <c r="AW17" s="365"/>
      <c r="AX17" s="365"/>
      <c r="AY17" s="366" t="s">
        <v>231</v>
      </c>
      <c r="AZ17" s="367"/>
      <c r="BA17" s="367"/>
      <c r="BB17" s="367"/>
      <c r="BC17" s="367"/>
      <c r="BD17" s="367"/>
      <c r="BE17" s="367"/>
      <c r="BF17" s="367"/>
      <c r="BG17" s="367"/>
      <c r="BH17" s="367"/>
      <c r="BI17" s="367"/>
      <c r="BJ17" s="367"/>
      <c r="BK17" s="367"/>
      <c r="BL17" s="367"/>
      <c r="BM17" s="368"/>
      <c r="BN17" s="369">
        <v>894680</v>
      </c>
      <c r="BO17" s="370"/>
      <c r="BP17" s="370"/>
      <c r="BQ17" s="370"/>
      <c r="BR17" s="370"/>
      <c r="BS17" s="370"/>
      <c r="BT17" s="370"/>
      <c r="BU17" s="371"/>
      <c r="BV17" s="369">
        <v>857026</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232</v>
      </c>
      <c r="C18" s="441"/>
      <c r="D18" s="441"/>
      <c r="E18" s="442"/>
      <c r="F18" s="442"/>
      <c r="G18" s="442"/>
      <c r="H18" s="442"/>
      <c r="I18" s="442"/>
      <c r="J18" s="442"/>
      <c r="K18" s="442"/>
      <c r="L18" s="443">
        <v>333</v>
      </c>
      <c r="M18" s="443"/>
      <c r="N18" s="443"/>
      <c r="O18" s="443"/>
      <c r="P18" s="443"/>
      <c r="Q18" s="443"/>
      <c r="R18" s="444"/>
      <c r="S18" s="444"/>
      <c r="T18" s="444"/>
      <c r="U18" s="444"/>
      <c r="V18" s="445"/>
      <c r="W18" s="518"/>
      <c r="X18" s="519"/>
      <c r="Y18" s="519"/>
      <c r="Z18" s="519"/>
      <c r="AA18" s="519"/>
      <c r="AB18" s="510"/>
      <c r="AC18" s="446">
        <v>56.2</v>
      </c>
      <c r="AD18" s="447"/>
      <c r="AE18" s="447"/>
      <c r="AF18" s="447"/>
      <c r="AG18" s="448"/>
      <c r="AH18" s="446">
        <v>54.6</v>
      </c>
      <c r="AI18" s="447"/>
      <c r="AJ18" s="447"/>
      <c r="AK18" s="447"/>
      <c r="AL18" s="449"/>
      <c r="AM18" s="361"/>
      <c r="AN18" s="362"/>
      <c r="AO18" s="362"/>
      <c r="AP18" s="362"/>
      <c r="AQ18" s="362"/>
      <c r="AR18" s="362"/>
      <c r="AS18" s="362"/>
      <c r="AT18" s="363"/>
      <c r="AU18" s="364"/>
      <c r="AV18" s="365"/>
      <c r="AW18" s="365"/>
      <c r="AX18" s="365"/>
      <c r="AY18" s="366" t="s">
        <v>233</v>
      </c>
      <c r="AZ18" s="367"/>
      <c r="BA18" s="367"/>
      <c r="BB18" s="367"/>
      <c r="BC18" s="367"/>
      <c r="BD18" s="367"/>
      <c r="BE18" s="367"/>
      <c r="BF18" s="367"/>
      <c r="BG18" s="367"/>
      <c r="BH18" s="367"/>
      <c r="BI18" s="367"/>
      <c r="BJ18" s="367"/>
      <c r="BK18" s="367"/>
      <c r="BL18" s="367"/>
      <c r="BM18" s="368"/>
      <c r="BN18" s="369">
        <v>3616642</v>
      </c>
      <c r="BO18" s="370"/>
      <c r="BP18" s="370"/>
      <c r="BQ18" s="370"/>
      <c r="BR18" s="370"/>
      <c r="BS18" s="370"/>
      <c r="BT18" s="370"/>
      <c r="BU18" s="371"/>
      <c r="BV18" s="369">
        <v>3743998</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73</v>
      </c>
      <c r="C19" s="441"/>
      <c r="D19" s="441"/>
      <c r="E19" s="442"/>
      <c r="F19" s="442"/>
      <c r="G19" s="442"/>
      <c r="H19" s="442"/>
      <c r="I19" s="442"/>
      <c r="J19" s="442"/>
      <c r="K19" s="442"/>
      <c r="L19" s="450">
        <v>14</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234</v>
      </c>
      <c r="AZ19" s="367"/>
      <c r="BA19" s="367"/>
      <c r="BB19" s="367"/>
      <c r="BC19" s="367"/>
      <c r="BD19" s="367"/>
      <c r="BE19" s="367"/>
      <c r="BF19" s="367"/>
      <c r="BG19" s="367"/>
      <c r="BH19" s="367"/>
      <c r="BI19" s="367"/>
      <c r="BJ19" s="367"/>
      <c r="BK19" s="367"/>
      <c r="BL19" s="367"/>
      <c r="BM19" s="368"/>
      <c r="BN19" s="369">
        <v>5603703</v>
      </c>
      <c r="BO19" s="370"/>
      <c r="BP19" s="370"/>
      <c r="BQ19" s="370"/>
      <c r="BR19" s="370"/>
      <c r="BS19" s="370"/>
      <c r="BT19" s="370"/>
      <c r="BU19" s="371"/>
      <c r="BV19" s="369">
        <v>6519370</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238</v>
      </c>
      <c r="C20" s="441"/>
      <c r="D20" s="441"/>
      <c r="E20" s="442"/>
      <c r="F20" s="442"/>
      <c r="G20" s="442"/>
      <c r="H20" s="442"/>
      <c r="I20" s="442"/>
      <c r="J20" s="442"/>
      <c r="K20" s="442"/>
      <c r="L20" s="450">
        <v>2460</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239</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240</v>
      </c>
      <c r="C22" s="563"/>
      <c r="D22" s="564"/>
      <c r="E22" s="512" t="s">
        <v>9</v>
      </c>
      <c r="F22" s="517"/>
      <c r="G22" s="517"/>
      <c r="H22" s="517"/>
      <c r="I22" s="517"/>
      <c r="J22" s="517"/>
      <c r="K22" s="507"/>
      <c r="L22" s="512" t="s">
        <v>242</v>
      </c>
      <c r="M22" s="517"/>
      <c r="N22" s="517"/>
      <c r="O22" s="517"/>
      <c r="P22" s="507"/>
      <c r="Q22" s="539" t="s">
        <v>244</v>
      </c>
      <c r="R22" s="540"/>
      <c r="S22" s="540"/>
      <c r="T22" s="540"/>
      <c r="U22" s="540"/>
      <c r="V22" s="541"/>
      <c r="W22" s="571" t="s">
        <v>245</v>
      </c>
      <c r="X22" s="563"/>
      <c r="Y22" s="564"/>
      <c r="Z22" s="512" t="s">
        <v>9</v>
      </c>
      <c r="AA22" s="517"/>
      <c r="AB22" s="517"/>
      <c r="AC22" s="517"/>
      <c r="AD22" s="517"/>
      <c r="AE22" s="517"/>
      <c r="AF22" s="517"/>
      <c r="AG22" s="507"/>
      <c r="AH22" s="545" t="s">
        <v>181</v>
      </c>
      <c r="AI22" s="517"/>
      <c r="AJ22" s="517"/>
      <c r="AK22" s="517"/>
      <c r="AL22" s="507"/>
      <c r="AM22" s="545" t="s">
        <v>246</v>
      </c>
      <c r="AN22" s="546"/>
      <c r="AO22" s="546"/>
      <c r="AP22" s="546"/>
      <c r="AQ22" s="546"/>
      <c r="AR22" s="547"/>
      <c r="AS22" s="539" t="s">
        <v>244</v>
      </c>
      <c r="AT22" s="540"/>
      <c r="AU22" s="540"/>
      <c r="AV22" s="540"/>
      <c r="AW22" s="540"/>
      <c r="AX22" s="551"/>
      <c r="AY22" s="349" t="s">
        <v>248</v>
      </c>
      <c r="AZ22" s="350"/>
      <c r="BA22" s="350"/>
      <c r="BB22" s="350"/>
      <c r="BC22" s="350"/>
      <c r="BD22" s="350"/>
      <c r="BE22" s="350"/>
      <c r="BF22" s="350"/>
      <c r="BG22" s="350"/>
      <c r="BH22" s="350"/>
      <c r="BI22" s="350"/>
      <c r="BJ22" s="350"/>
      <c r="BK22" s="350"/>
      <c r="BL22" s="350"/>
      <c r="BM22" s="351"/>
      <c r="BN22" s="352">
        <v>5588228</v>
      </c>
      <c r="BO22" s="353"/>
      <c r="BP22" s="353"/>
      <c r="BQ22" s="353"/>
      <c r="BR22" s="353"/>
      <c r="BS22" s="353"/>
      <c r="BT22" s="353"/>
      <c r="BU22" s="354"/>
      <c r="BV22" s="352">
        <v>5966491</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250</v>
      </c>
      <c r="AZ23" s="367"/>
      <c r="BA23" s="367"/>
      <c r="BB23" s="367"/>
      <c r="BC23" s="367"/>
      <c r="BD23" s="367"/>
      <c r="BE23" s="367"/>
      <c r="BF23" s="367"/>
      <c r="BG23" s="367"/>
      <c r="BH23" s="367"/>
      <c r="BI23" s="367"/>
      <c r="BJ23" s="367"/>
      <c r="BK23" s="367"/>
      <c r="BL23" s="367"/>
      <c r="BM23" s="368"/>
      <c r="BN23" s="369">
        <v>4560034</v>
      </c>
      <c r="BO23" s="370"/>
      <c r="BP23" s="370"/>
      <c r="BQ23" s="370"/>
      <c r="BR23" s="370"/>
      <c r="BS23" s="370"/>
      <c r="BT23" s="370"/>
      <c r="BU23" s="371"/>
      <c r="BV23" s="369">
        <v>4851995</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252</v>
      </c>
      <c r="F24" s="362"/>
      <c r="G24" s="362"/>
      <c r="H24" s="362"/>
      <c r="I24" s="362"/>
      <c r="J24" s="362"/>
      <c r="K24" s="363"/>
      <c r="L24" s="391">
        <v>1</v>
      </c>
      <c r="M24" s="392"/>
      <c r="N24" s="392"/>
      <c r="O24" s="392"/>
      <c r="P24" s="418"/>
      <c r="Q24" s="391">
        <v>6800</v>
      </c>
      <c r="R24" s="392"/>
      <c r="S24" s="392"/>
      <c r="T24" s="392"/>
      <c r="U24" s="392"/>
      <c r="V24" s="418"/>
      <c r="W24" s="572"/>
      <c r="X24" s="566"/>
      <c r="Y24" s="567"/>
      <c r="Z24" s="390" t="s">
        <v>253</v>
      </c>
      <c r="AA24" s="362"/>
      <c r="AB24" s="362"/>
      <c r="AC24" s="362"/>
      <c r="AD24" s="362"/>
      <c r="AE24" s="362"/>
      <c r="AF24" s="362"/>
      <c r="AG24" s="363"/>
      <c r="AH24" s="391">
        <v>108</v>
      </c>
      <c r="AI24" s="392"/>
      <c r="AJ24" s="392"/>
      <c r="AK24" s="392"/>
      <c r="AL24" s="418"/>
      <c r="AM24" s="391">
        <v>337176</v>
      </c>
      <c r="AN24" s="392"/>
      <c r="AO24" s="392"/>
      <c r="AP24" s="392"/>
      <c r="AQ24" s="392"/>
      <c r="AR24" s="418"/>
      <c r="AS24" s="391">
        <v>3122</v>
      </c>
      <c r="AT24" s="392"/>
      <c r="AU24" s="392"/>
      <c r="AV24" s="392"/>
      <c r="AW24" s="392"/>
      <c r="AX24" s="393"/>
      <c r="AY24" s="464" t="s">
        <v>255</v>
      </c>
      <c r="AZ24" s="465"/>
      <c r="BA24" s="465"/>
      <c r="BB24" s="465"/>
      <c r="BC24" s="465"/>
      <c r="BD24" s="465"/>
      <c r="BE24" s="465"/>
      <c r="BF24" s="465"/>
      <c r="BG24" s="465"/>
      <c r="BH24" s="465"/>
      <c r="BI24" s="465"/>
      <c r="BJ24" s="465"/>
      <c r="BK24" s="465"/>
      <c r="BL24" s="465"/>
      <c r="BM24" s="466"/>
      <c r="BN24" s="369">
        <v>3949308</v>
      </c>
      <c r="BO24" s="370"/>
      <c r="BP24" s="370"/>
      <c r="BQ24" s="370"/>
      <c r="BR24" s="370"/>
      <c r="BS24" s="370"/>
      <c r="BT24" s="370"/>
      <c r="BU24" s="371"/>
      <c r="BV24" s="369">
        <v>4142404</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257</v>
      </c>
      <c r="F25" s="362"/>
      <c r="G25" s="362"/>
      <c r="H25" s="362"/>
      <c r="I25" s="362"/>
      <c r="J25" s="362"/>
      <c r="K25" s="363"/>
      <c r="L25" s="391">
        <v>1</v>
      </c>
      <c r="M25" s="392"/>
      <c r="N25" s="392"/>
      <c r="O25" s="392"/>
      <c r="P25" s="418"/>
      <c r="Q25" s="391">
        <v>5870</v>
      </c>
      <c r="R25" s="392"/>
      <c r="S25" s="392"/>
      <c r="T25" s="392"/>
      <c r="U25" s="392"/>
      <c r="V25" s="418"/>
      <c r="W25" s="572"/>
      <c r="X25" s="566"/>
      <c r="Y25" s="567"/>
      <c r="Z25" s="390" t="s">
        <v>258</v>
      </c>
      <c r="AA25" s="362"/>
      <c r="AB25" s="362"/>
      <c r="AC25" s="362"/>
      <c r="AD25" s="362"/>
      <c r="AE25" s="362"/>
      <c r="AF25" s="362"/>
      <c r="AG25" s="363"/>
      <c r="AH25" s="391" t="s">
        <v>201</v>
      </c>
      <c r="AI25" s="392"/>
      <c r="AJ25" s="392"/>
      <c r="AK25" s="392"/>
      <c r="AL25" s="418"/>
      <c r="AM25" s="391" t="s">
        <v>201</v>
      </c>
      <c r="AN25" s="392"/>
      <c r="AO25" s="392"/>
      <c r="AP25" s="392"/>
      <c r="AQ25" s="392"/>
      <c r="AR25" s="418"/>
      <c r="AS25" s="391" t="s">
        <v>201</v>
      </c>
      <c r="AT25" s="392"/>
      <c r="AU25" s="392"/>
      <c r="AV25" s="392"/>
      <c r="AW25" s="392"/>
      <c r="AX25" s="393"/>
      <c r="AY25" s="349" t="s">
        <v>39</v>
      </c>
      <c r="AZ25" s="350"/>
      <c r="BA25" s="350"/>
      <c r="BB25" s="350"/>
      <c r="BC25" s="350"/>
      <c r="BD25" s="350"/>
      <c r="BE25" s="350"/>
      <c r="BF25" s="350"/>
      <c r="BG25" s="350"/>
      <c r="BH25" s="350"/>
      <c r="BI25" s="350"/>
      <c r="BJ25" s="350"/>
      <c r="BK25" s="350"/>
      <c r="BL25" s="350"/>
      <c r="BM25" s="351"/>
      <c r="BN25" s="352">
        <v>25670</v>
      </c>
      <c r="BO25" s="353"/>
      <c r="BP25" s="353"/>
      <c r="BQ25" s="353"/>
      <c r="BR25" s="353"/>
      <c r="BS25" s="353"/>
      <c r="BT25" s="353"/>
      <c r="BU25" s="354"/>
      <c r="BV25" s="352">
        <v>321183</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259</v>
      </c>
      <c r="F26" s="362"/>
      <c r="G26" s="362"/>
      <c r="H26" s="362"/>
      <c r="I26" s="362"/>
      <c r="J26" s="362"/>
      <c r="K26" s="363"/>
      <c r="L26" s="391">
        <v>1</v>
      </c>
      <c r="M26" s="392"/>
      <c r="N26" s="392"/>
      <c r="O26" s="392"/>
      <c r="P26" s="418"/>
      <c r="Q26" s="391">
        <v>5520</v>
      </c>
      <c r="R26" s="392"/>
      <c r="S26" s="392"/>
      <c r="T26" s="392"/>
      <c r="U26" s="392"/>
      <c r="V26" s="418"/>
      <c r="W26" s="572"/>
      <c r="X26" s="566"/>
      <c r="Y26" s="567"/>
      <c r="Z26" s="390" t="s">
        <v>260</v>
      </c>
      <c r="AA26" s="470"/>
      <c r="AB26" s="470"/>
      <c r="AC26" s="470"/>
      <c r="AD26" s="470"/>
      <c r="AE26" s="470"/>
      <c r="AF26" s="470"/>
      <c r="AG26" s="471"/>
      <c r="AH26" s="391">
        <v>1</v>
      </c>
      <c r="AI26" s="392"/>
      <c r="AJ26" s="392"/>
      <c r="AK26" s="392"/>
      <c r="AL26" s="418"/>
      <c r="AM26" s="391" t="s">
        <v>263</v>
      </c>
      <c r="AN26" s="392"/>
      <c r="AO26" s="392"/>
      <c r="AP26" s="392"/>
      <c r="AQ26" s="392"/>
      <c r="AR26" s="418"/>
      <c r="AS26" s="391" t="s">
        <v>263</v>
      </c>
      <c r="AT26" s="392"/>
      <c r="AU26" s="392"/>
      <c r="AV26" s="392"/>
      <c r="AW26" s="392"/>
      <c r="AX26" s="393"/>
      <c r="AY26" s="372" t="s">
        <v>264</v>
      </c>
      <c r="AZ26" s="373"/>
      <c r="BA26" s="373"/>
      <c r="BB26" s="373"/>
      <c r="BC26" s="373"/>
      <c r="BD26" s="373"/>
      <c r="BE26" s="373"/>
      <c r="BF26" s="373"/>
      <c r="BG26" s="373"/>
      <c r="BH26" s="373"/>
      <c r="BI26" s="373"/>
      <c r="BJ26" s="373"/>
      <c r="BK26" s="373"/>
      <c r="BL26" s="373"/>
      <c r="BM26" s="374"/>
      <c r="BN26" s="369" t="s">
        <v>201</v>
      </c>
      <c r="BO26" s="370"/>
      <c r="BP26" s="370"/>
      <c r="BQ26" s="370"/>
      <c r="BR26" s="370"/>
      <c r="BS26" s="370"/>
      <c r="BT26" s="370"/>
      <c r="BU26" s="371"/>
      <c r="BV26" s="369" t="s">
        <v>201</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265</v>
      </c>
      <c r="F27" s="362"/>
      <c r="G27" s="362"/>
      <c r="H27" s="362"/>
      <c r="I27" s="362"/>
      <c r="J27" s="362"/>
      <c r="K27" s="363"/>
      <c r="L27" s="391">
        <v>1</v>
      </c>
      <c r="M27" s="392"/>
      <c r="N27" s="392"/>
      <c r="O27" s="392"/>
      <c r="P27" s="418"/>
      <c r="Q27" s="391">
        <v>2520</v>
      </c>
      <c r="R27" s="392"/>
      <c r="S27" s="392"/>
      <c r="T27" s="392"/>
      <c r="U27" s="392"/>
      <c r="V27" s="418"/>
      <c r="W27" s="572"/>
      <c r="X27" s="566"/>
      <c r="Y27" s="567"/>
      <c r="Z27" s="390" t="s">
        <v>267</v>
      </c>
      <c r="AA27" s="362"/>
      <c r="AB27" s="362"/>
      <c r="AC27" s="362"/>
      <c r="AD27" s="362"/>
      <c r="AE27" s="362"/>
      <c r="AF27" s="362"/>
      <c r="AG27" s="363"/>
      <c r="AH27" s="391" t="s">
        <v>201</v>
      </c>
      <c r="AI27" s="392"/>
      <c r="AJ27" s="392"/>
      <c r="AK27" s="392"/>
      <c r="AL27" s="418"/>
      <c r="AM27" s="391" t="s">
        <v>201</v>
      </c>
      <c r="AN27" s="392"/>
      <c r="AO27" s="392"/>
      <c r="AP27" s="392"/>
      <c r="AQ27" s="392"/>
      <c r="AR27" s="418"/>
      <c r="AS27" s="391" t="s">
        <v>201</v>
      </c>
      <c r="AT27" s="392"/>
      <c r="AU27" s="392"/>
      <c r="AV27" s="392"/>
      <c r="AW27" s="392"/>
      <c r="AX27" s="393"/>
      <c r="AY27" s="426" t="s">
        <v>269</v>
      </c>
      <c r="AZ27" s="427"/>
      <c r="BA27" s="427"/>
      <c r="BB27" s="427"/>
      <c r="BC27" s="427"/>
      <c r="BD27" s="427"/>
      <c r="BE27" s="427"/>
      <c r="BF27" s="427"/>
      <c r="BG27" s="427"/>
      <c r="BH27" s="427"/>
      <c r="BI27" s="427"/>
      <c r="BJ27" s="427"/>
      <c r="BK27" s="427"/>
      <c r="BL27" s="427"/>
      <c r="BM27" s="428"/>
      <c r="BN27" s="467" t="s">
        <v>201</v>
      </c>
      <c r="BO27" s="468"/>
      <c r="BP27" s="468"/>
      <c r="BQ27" s="468"/>
      <c r="BR27" s="468"/>
      <c r="BS27" s="468"/>
      <c r="BT27" s="468"/>
      <c r="BU27" s="469"/>
      <c r="BV27" s="467" t="s">
        <v>201</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270</v>
      </c>
      <c r="F28" s="362"/>
      <c r="G28" s="362"/>
      <c r="H28" s="362"/>
      <c r="I28" s="362"/>
      <c r="J28" s="362"/>
      <c r="K28" s="363"/>
      <c r="L28" s="391">
        <v>1</v>
      </c>
      <c r="M28" s="392"/>
      <c r="N28" s="392"/>
      <c r="O28" s="392"/>
      <c r="P28" s="418"/>
      <c r="Q28" s="391">
        <v>2040</v>
      </c>
      <c r="R28" s="392"/>
      <c r="S28" s="392"/>
      <c r="T28" s="392"/>
      <c r="U28" s="392"/>
      <c r="V28" s="418"/>
      <c r="W28" s="572"/>
      <c r="X28" s="566"/>
      <c r="Y28" s="567"/>
      <c r="Z28" s="390" t="s">
        <v>40</v>
      </c>
      <c r="AA28" s="362"/>
      <c r="AB28" s="362"/>
      <c r="AC28" s="362"/>
      <c r="AD28" s="362"/>
      <c r="AE28" s="362"/>
      <c r="AF28" s="362"/>
      <c r="AG28" s="363"/>
      <c r="AH28" s="391" t="s">
        <v>201</v>
      </c>
      <c r="AI28" s="392"/>
      <c r="AJ28" s="392"/>
      <c r="AK28" s="392"/>
      <c r="AL28" s="418"/>
      <c r="AM28" s="391" t="s">
        <v>201</v>
      </c>
      <c r="AN28" s="392"/>
      <c r="AO28" s="392"/>
      <c r="AP28" s="392"/>
      <c r="AQ28" s="392"/>
      <c r="AR28" s="418"/>
      <c r="AS28" s="391" t="s">
        <v>201</v>
      </c>
      <c r="AT28" s="392"/>
      <c r="AU28" s="392"/>
      <c r="AV28" s="392"/>
      <c r="AW28" s="392"/>
      <c r="AX28" s="393"/>
      <c r="AY28" s="553" t="s">
        <v>273</v>
      </c>
      <c r="AZ28" s="554"/>
      <c r="BA28" s="554"/>
      <c r="BB28" s="555"/>
      <c r="BC28" s="349" t="s">
        <v>103</v>
      </c>
      <c r="BD28" s="350"/>
      <c r="BE28" s="350"/>
      <c r="BF28" s="350"/>
      <c r="BG28" s="350"/>
      <c r="BH28" s="350"/>
      <c r="BI28" s="350"/>
      <c r="BJ28" s="350"/>
      <c r="BK28" s="350"/>
      <c r="BL28" s="350"/>
      <c r="BM28" s="351"/>
      <c r="BN28" s="352">
        <v>899929</v>
      </c>
      <c r="BO28" s="353"/>
      <c r="BP28" s="353"/>
      <c r="BQ28" s="353"/>
      <c r="BR28" s="353"/>
      <c r="BS28" s="353"/>
      <c r="BT28" s="353"/>
      <c r="BU28" s="354"/>
      <c r="BV28" s="352">
        <v>902652</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274</v>
      </c>
      <c r="F29" s="362"/>
      <c r="G29" s="362"/>
      <c r="H29" s="362"/>
      <c r="I29" s="362"/>
      <c r="J29" s="362"/>
      <c r="K29" s="363"/>
      <c r="L29" s="391">
        <v>8</v>
      </c>
      <c r="M29" s="392"/>
      <c r="N29" s="392"/>
      <c r="O29" s="392"/>
      <c r="P29" s="418"/>
      <c r="Q29" s="391">
        <v>1810</v>
      </c>
      <c r="R29" s="392"/>
      <c r="S29" s="392"/>
      <c r="T29" s="392"/>
      <c r="U29" s="392"/>
      <c r="V29" s="418"/>
      <c r="W29" s="573"/>
      <c r="X29" s="574"/>
      <c r="Y29" s="575"/>
      <c r="Z29" s="390" t="s">
        <v>276</v>
      </c>
      <c r="AA29" s="362"/>
      <c r="AB29" s="362"/>
      <c r="AC29" s="362"/>
      <c r="AD29" s="362"/>
      <c r="AE29" s="362"/>
      <c r="AF29" s="362"/>
      <c r="AG29" s="363"/>
      <c r="AH29" s="391">
        <v>108</v>
      </c>
      <c r="AI29" s="392"/>
      <c r="AJ29" s="392"/>
      <c r="AK29" s="392"/>
      <c r="AL29" s="418"/>
      <c r="AM29" s="391">
        <v>337176</v>
      </c>
      <c r="AN29" s="392"/>
      <c r="AO29" s="392"/>
      <c r="AP29" s="392"/>
      <c r="AQ29" s="392"/>
      <c r="AR29" s="418"/>
      <c r="AS29" s="391">
        <v>3122</v>
      </c>
      <c r="AT29" s="392"/>
      <c r="AU29" s="392"/>
      <c r="AV29" s="392"/>
      <c r="AW29" s="392"/>
      <c r="AX29" s="393"/>
      <c r="AY29" s="556"/>
      <c r="AZ29" s="557"/>
      <c r="BA29" s="557"/>
      <c r="BB29" s="558"/>
      <c r="BC29" s="366" t="s">
        <v>277</v>
      </c>
      <c r="BD29" s="367"/>
      <c r="BE29" s="367"/>
      <c r="BF29" s="367"/>
      <c r="BG29" s="367"/>
      <c r="BH29" s="367"/>
      <c r="BI29" s="367"/>
      <c r="BJ29" s="367"/>
      <c r="BK29" s="367"/>
      <c r="BL29" s="367"/>
      <c r="BM29" s="368"/>
      <c r="BN29" s="369">
        <v>1223770</v>
      </c>
      <c r="BO29" s="370"/>
      <c r="BP29" s="370"/>
      <c r="BQ29" s="370"/>
      <c r="BR29" s="370"/>
      <c r="BS29" s="370"/>
      <c r="BT29" s="370"/>
      <c r="BU29" s="371"/>
      <c r="BV29" s="369">
        <v>999632</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279</v>
      </c>
      <c r="X30" s="476"/>
      <c r="Y30" s="476"/>
      <c r="Z30" s="476"/>
      <c r="AA30" s="476"/>
      <c r="AB30" s="476"/>
      <c r="AC30" s="476"/>
      <c r="AD30" s="476"/>
      <c r="AE30" s="476"/>
      <c r="AF30" s="476"/>
      <c r="AG30" s="477"/>
      <c r="AH30" s="446">
        <v>94.7</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77</v>
      </c>
      <c r="BD30" s="465"/>
      <c r="BE30" s="465"/>
      <c r="BF30" s="465"/>
      <c r="BG30" s="465"/>
      <c r="BH30" s="465"/>
      <c r="BI30" s="465"/>
      <c r="BJ30" s="465"/>
      <c r="BK30" s="465"/>
      <c r="BL30" s="465"/>
      <c r="BM30" s="466"/>
      <c r="BN30" s="467">
        <v>3024035</v>
      </c>
      <c r="BO30" s="468"/>
      <c r="BP30" s="468"/>
      <c r="BQ30" s="468"/>
      <c r="BR30" s="468"/>
      <c r="BS30" s="468"/>
      <c r="BT30" s="468"/>
      <c r="BU30" s="469"/>
      <c r="BV30" s="467">
        <v>2835956</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185</v>
      </c>
      <c r="D32" s="478"/>
      <c r="E32" s="478"/>
      <c r="F32" s="478"/>
      <c r="G32" s="478"/>
      <c r="H32" s="478"/>
      <c r="I32" s="478"/>
      <c r="J32" s="478"/>
      <c r="K32" s="478"/>
      <c r="L32" s="478"/>
      <c r="M32" s="478"/>
      <c r="N32" s="478"/>
      <c r="O32" s="478"/>
      <c r="P32" s="478"/>
      <c r="Q32" s="478"/>
      <c r="R32" s="478"/>
      <c r="S32" s="478"/>
      <c r="U32" s="373" t="s">
        <v>93</v>
      </c>
      <c r="V32" s="373"/>
      <c r="W32" s="373"/>
      <c r="X32" s="373"/>
      <c r="Y32" s="373"/>
      <c r="Z32" s="373"/>
      <c r="AA32" s="373"/>
      <c r="AB32" s="373"/>
      <c r="AC32" s="373"/>
      <c r="AD32" s="373"/>
      <c r="AE32" s="373"/>
      <c r="AF32" s="373"/>
      <c r="AG32" s="373"/>
      <c r="AH32" s="373"/>
      <c r="AI32" s="373"/>
      <c r="AJ32" s="373"/>
      <c r="AK32" s="373"/>
      <c r="AM32" s="373" t="s">
        <v>281</v>
      </c>
      <c r="AN32" s="373"/>
      <c r="AO32" s="373"/>
      <c r="AP32" s="373"/>
      <c r="AQ32" s="373"/>
      <c r="AR32" s="373"/>
      <c r="AS32" s="373"/>
      <c r="AT32" s="373"/>
      <c r="AU32" s="373"/>
      <c r="AV32" s="373"/>
      <c r="AW32" s="373"/>
      <c r="AX32" s="373"/>
      <c r="AY32" s="373"/>
      <c r="AZ32" s="373"/>
      <c r="BA32" s="373"/>
      <c r="BB32" s="373"/>
      <c r="BC32" s="373"/>
      <c r="BE32" s="373" t="s">
        <v>282</v>
      </c>
      <c r="BF32" s="373"/>
      <c r="BG32" s="373"/>
      <c r="BH32" s="373"/>
      <c r="BI32" s="373"/>
      <c r="BJ32" s="373"/>
      <c r="BK32" s="373"/>
      <c r="BL32" s="373"/>
      <c r="BM32" s="373"/>
      <c r="BN32" s="373"/>
      <c r="BO32" s="373"/>
      <c r="BP32" s="373"/>
      <c r="BQ32" s="373"/>
      <c r="BR32" s="373"/>
      <c r="BS32" s="373"/>
      <c r="BT32" s="373"/>
      <c r="BU32" s="373"/>
      <c r="BW32" s="373" t="s">
        <v>284</v>
      </c>
      <c r="BX32" s="373"/>
      <c r="BY32" s="373"/>
      <c r="BZ32" s="373"/>
      <c r="CA32" s="373"/>
      <c r="CB32" s="373"/>
      <c r="CC32" s="373"/>
      <c r="CD32" s="373"/>
      <c r="CE32" s="373"/>
      <c r="CF32" s="373"/>
      <c r="CG32" s="373"/>
      <c r="CH32" s="373"/>
      <c r="CI32" s="373"/>
      <c r="CJ32" s="373"/>
      <c r="CK32" s="373"/>
      <c r="CL32" s="373"/>
      <c r="CM32" s="373"/>
      <c r="CO32" s="373" t="s">
        <v>285</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120</v>
      </c>
      <c r="D33" s="479"/>
      <c r="E33" s="480" t="s">
        <v>286</v>
      </c>
      <c r="F33" s="480"/>
      <c r="G33" s="480"/>
      <c r="H33" s="480"/>
      <c r="I33" s="480"/>
      <c r="J33" s="480"/>
      <c r="K33" s="480"/>
      <c r="L33" s="480"/>
      <c r="M33" s="480"/>
      <c r="N33" s="480"/>
      <c r="O33" s="480"/>
      <c r="P33" s="480"/>
      <c r="Q33" s="480"/>
      <c r="R33" s="480"/>
      <c r="S33" s="480"/>
      <c r="T33" s="12"/>
      <c r="U33" s="479" t="s">
        <v>120</v>
      </c>
      <c r="V33" s="479"/>
      <c r="W33" s="480" t="s">
        <v>286</v>
      </c>
      <c r="X33" s="480"/>
      <c r="Y33" s="480"/>
      <c r="Z33" s="480"/>
      <c r="AA33" s="480"/>
      <c r="AB33" s="480"/>
      <c r="AC33" s="480"/>
      <c r="AD33" s="480"/>
      <c r="AE33" s="480"/>
      <c r="AF33" s="480"/>
      <c r="AG33" s="480"/>
      <c r="AH33" s="480"/>
      <c r="AI33" s="480"/>
      <c r="AJ33" s="480"/>
      <c r="AK33" s="480"/>
      <c r="AL33" s="12"/>
      <c r="AM33" s="479" t="s">
        <v>120</v>
      </c>
      <c r="AN33" s="479"/>
      <c r="AO33" s="480" t="s">
        <v>286</v>
      </c>
      <c r="AP33" s="480"/>
      <c r="AQ33" s="480"/>
      <c r="AR33" s="480"/>
      <c r="AS33" s="480"/>
      <c r="AT33" s="480"/>
      <c r="AU33" s="480"/>
      <c r="AV33" s="480"/>
      <c r="AW33" s="480"/>
      <c r="AX33" s="480"/>
      <c r="AY33" s="480"/>
      <c r="AZ33" s="480"/>
      <c r="BA33" s="480"/>
      <c r="BB33" s="480"/>
      <c r="BC33" s="480"/>
      <c r="BD33" s="8"/>
      <c r="BE33" s="480" t="s">
        <v>288</v>
      </c>
      <c r="BF33" s="480"/>
      <c r="BG33" s="480" t="s">
        <v>166</v>
      </c>
      <c r="BH33" s="480"/>
      <c r="BI33" s="480"/>
      <c r="BJ33" s="480"/>
      <c r="BK33" s="480"/>
      <c r="BL33" s="480"/>
      <c r="BM33" s="480"/>
      <c r="BN33" s="480"/>
      <c r="BO33" s="480"/>
      <c r="BP33" s="480"/>
      <c r="BQ33" s="480"/>
      <c r="BR33" s="480"/>
      <c r="BS33" s="480"/>
      <c r="BT33" s="480"/>
      <c r="BU33" s="480"/>
      <c r="BV33" s="8"/>
      <c r="BW33" s="479" t="s">
        <v>288</v>
      </c>
      <c r="BX33" s="479"/>
      <c r="BY33" s="480" t="s">
        <v>110</v>
      </c>
      <c r="BZ33" s="480"/>
      <c r="CA33" s="480"/>
      <c r="CB33" s="480"/>
      <c r="CC33" s="480"/>
      <c r="CD33" s="480"/>
      <c r="CE33" s="480"/>
      <c r="CF33" s="480"/>
      <c r="CG33" s="480"/>
      <c r="CH33" s="480"/>
      <c r="CI33" s="480"/>
      <c r="CJ33" s="480"/>
      <c r="CK33" s="480"/>
      <c r="CL33" s="480"/>
      <c r="CM33" s="480"/>
      <c r="CN33" s="12"/>
      <c r="CO33" s="479" t="s">
        <v>120</v>
      </c>
      <c r="CP33" s="479"/>
      <c r="CQ33" s="480" t="s">
        <v>289</v>
      </c>
      <c r="CR33" s="480"/>
      <c r="CS33" s="480"/>
      <c r="CT33" s="480"/>
      <c r="CU33" s="480"/>
      <c r="CV33" s="480"/>
      <c r="CW33" s="480"/>
      <c r="CX33" s="480"/>
      <c r="CY33" s="480"/>
      <c r="CZ33" s="480"/>
      <c r="DA33" s="480"/>
      <c r="DB33" s="480"/>
      <c r="DC33" s="480"/>
      <c r="DD33" s="480"/>
      <c r="DE33" s="480"/>
      <c r="DF33" s="12"/>
      <c r="DG33" s="481" t="s">
        <v>87</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t="str">
        <f>IF(AO34="","",MAX(C34:D43,U34:V43)+1)</f>
        <v/>
      </c>
      <c r="AN34" s="482"/>
      <c r="AO34" s="483"/>
      <c r="AP34" s="483"/>
      <c r="AQ34" s="483"/>
      <c r="AR34" s="483"/>
      <c r="AS34" s="483"/>
      <c r="AT34" s="483"/>
      <c r="AU34" s="483"/>
      <c r="AV34" s="483"/>
      <c r="AW34" s="483"/>
      <c r="AX34" s="483"/>
      <c r="AY34" s="483"/>
      <c r="AZ34" s="483"/>
      <c r="BA34" s="483"/>
      <c r="BB34" s="483"/>
      <c r="BC34" s="483"/>
      <c r="BD34" s="2"/>
      <c r="BE34" s="482">
        <f>IF(BG34="","",MAX(C34:D43,U34:V43,AM34:AN43)+1)</f>
        <v>6</v>
      </c>
      <c r="BF34" s="482"/>
      <c r="BG34" s="483" t="str">
        <f>IF('各会計、関係団体の財政状況及び健全化判断比率'!B32="","",'各会計、関係団体の財政状況及び健全化判断比率'!B32)</f>
        <v>簡易水道事業特別会計</v>
      </c>
      <c r="BH34" s="483"/>
      <c r="BI34" s="483"/>
      <c r="BJ34" s="483"/>
      <c r="BK34" s="483"/>
      <c r="BL34" s="483"/>
      <c r="BM34" s="483"/>
      <c r="BN34" s="483"/>
      <c r="BO34" s="483"/>
      <c r="BP34" s="483"/>
      <c r="BQ34" s="483"/>
      <c r="BR34" s="483"/>
      <c r="BS34" s="483"/>
      <c r="BT34" s="483"/>
      <c r="BU34" s="483"/>
      <c r="BV34" s="2"/>
      <c r="BW34" s="482">
        <f>IF(BY34="","",MAX(C34:D43,U34:V43,AM34:AN43,BE34:BF43)+1)</f>
        <v>8</v>
      </c>
      <c r="BX34" s="482"/>
      <c r="BY34" s="483" t="str">
        <f>IF('各会計、関係団体の財政状況及び健全化判断比率'!B68="","",'各会計、関係団体の財政状況及び健全化判断比率'!B68)</f>
        <v>高吾北広域町村事務組合（一般会計）</v>
      </c>
      <c r="BZ34" s="483"/>
      <c r="CA34" s="483"/>
      <c r="CB34" s="483"/>
      <c r="CC34" s="483"/>
      <c r="CD34" s="483"/>
      <c r="CE34" s="483"/>
      <c r="CF34" s="483"/>
      <c r="CG34" s="483"/>
      <c r="CH34" s="483"/>
      <c r="CI34" s="483"/>
      <c r="CJ34" s="483"/>
      <c r="CK34" s="483"/>
      <c r="CL34" s="483"/>
      <c r="CM34" s="483"/>
      <c r="CN34" s="2"/>
      <c r="CO34" s="482">
        <f>IF(CQ34="","",MAX(C34:D43,U34:V43,AM34:AN43,BE34:BF43,BW34:BX43)+1)</f>
        <v>18</v>
      </c>
      <c r="CP34" s="482"/>
      <c r="CQ34" s="483" t="str">
        <f>IF('各会計、関係団体の財政状況及び健全化判断比率'!BS7="","",'各会計、関係団体の財政状況及び健全化判断比率'!BS7)</f>
        <v>アプロス㈱</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国民健康保険直診勘定特別会計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7</v>
      </c>
      <c r="BF35" s="482"/>
      <c r="BG35" s="483" t="str">
        <f>IF('各会計、関係団体の財政状況及び健全化判断比率'!B33="","",'各会計、関係団体の財政状況及び健全化判断比率'!B33)</f>
        <v>農業集落排水事業特別会計</v>
      </c>
      <c r="BH35" s="483"/>
      <c r="BI35" s="483"/>
      <c r="BJ35" s="483"/>
      <c r="BK35" s="483"/>
      <c r="BL35" s="483"/>
      <c r="BM35" s="483"/>
      <c r="BN35" s="483"/>
      <c r="BO35" s="483"/>
      <c r="BP35" s="483"/>
      <c r="BQ35" s="483"/>
      <c r="BR35" s="483"/>
      <c r="BS35" s="483"/>
      <c r="BT35" s="483"/>
      <c r="BU35" s="483"/>
      <c r="BV35" s="2"/>
      <c r="BW35" s="482">
        <f t="shared" ref="BW35:BW43" si="4">IF(BY35="","",BW34+1)</f>
        <v>9</v>
      </c>
      <c r="BX35" s="482"/>
      <c r="BY35" s="483" t="str">
        <f>IF('各会計、関係団体の財政状況及び健全化判断比率'!B69="","",'各会計、関係団体の財政状況及び健全化判断比率'!B69)</f>
        <v>高吾北広域町村事務組合（特別養護老人ホーム特別会計）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介護保険特別会計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10</v>
      </c>
      <c r="BX36" s="482"/>
      <c r="BY36" s="483" t="str">
        <f>IF('各会計、関係団体の財政状況及び健全化判断比率'!B70="","",'各会計、関係団体の財政状況及び健全化判断比率'!B70)</f>
        <v>高吾北広域町村事務組合（養護老人ホーム特別会計）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f t="shared" si="1"/>
        <v>5</v>
      </c>
      <c r="V37" s="482"/>
      <c r="W37" s="483" t="str">
        <f>IF('各会計、関係団体の財政状況及び健全化判断比率'!B31="","",'各会計、関係団体の財政状況及び健全化判断比率'!B31)</f>
        <v>後期高齢者医療特別会計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11</v>
      </c>
      <c r="BX37" s="482"/>
      <c r="BY37" s="483" t="str">
        <f>IF('各会計、関係団体の財政状況及び健全化判断比率'!B71="","",'各会計、関係団体の財政状況及び健全化判断比率'!B71)</f>
        <v>高吾北広域町村事務組合（障害者支援施設特別会計）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12</v>
      </c>
      <c r="BX38" s="482"/>
      <c r="BY38" s="483" t="str">
        <f>IF('各会計、関係団体の財政状況及び健全化判断比率'!B72="","",'各会計、関係団体の財政状況及び健全化判断比率'!B72)</f>
        <v>高吾北広域町村事務組合（ふるさと市町村圏特別会計）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13</v>
      </c>
      <c r="BX39" s="482"/>
      <c r="BY39" s="483" t="str">
        <f>IF('各会計、関係団体の財政状況及び健全化判断比率'!B73="","",'各会計、関係団体の財政状況及び健全化判断比率'!B73)</f>
        <v>高知県広域食肉センター事務組合（一般会計）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14</v>
      </c>
      <c r="BX40" s="482"/>
      <c r="BY40" s="483" t="str">
        <f>IF('各会計、関係団体の財政状況及び健全化判断比率'!B74="","",'各会計、関係団体の財政状況及び健全化判断比率'!B74)</f>
        <v>こうち人づくり広域連合（一般会計）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15</v>
      </c>
      <c r="BX41" s="482"/>
      <c r="BY41" s="483" t="str">
        <f>IF('各会計、関係団体の財政状況及び健全化判断比率'!B75="","",'各会計、関係団体の財政状況及び健全化判断比率'!B75)</f>
        <v>高知県市町村総合事務組合（一般会計）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16</v>
      </c>
      <c r="BX42" s="482"/>
      <c r="BY42" s="483" t="str">
        <f>IF('各会計、関係団体の財政状況及び健全化判断比率'!B76="","",'各会計、関係団体の財政状況及び健全化判断比率'!B76)</f>
        <v>高知県市町村総合事務組合（交通災害共済事業特別会計）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17</v>
      </c>
      <c r="BX43" s="482"/>
      <c r="BY43" s="483" t="str">
        <f>IF('各会計、関係団体の財政状況及び健全化判断比率'!B77="","",'各会計、関係団体の財政状況及び健全化判断比率'!B77)</f>
        <v>高知県後期高齢者医療広域連合（一般会計）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485" t="s">
        <v>294</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297</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299</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300</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198</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304</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306</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191</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Qf26Y5In7WA12QxVRly6aeRQzCSaRrKAis5nUEL9uJVftXOJ3DEutltmdBUEmQSUlUCZ1x81Cl7kj7RgQY7t6A==" saltValue="iMWsFEIcGk5CVtqBflCJ0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15</v>
      </c>
      <c r="C33" s="193"/>
      <c r="D33" s="193"/>
      <c r="E33" s="195" t="s">
        <v>18</v>
      </c>
      <c r="F33" s="196" t="s">
        <v>530</v>
      </c>
      <c r="G33" s="201" t="s">
        <v>531</v>
      </c>
      <c r="H33" s="201" t="s">
        <v>532</v>
      </c>
      <c r="I33" s="201" t="s">
        <v>533</v>
      </c>
      <c r="J33" s="205" t="s">
        <v>534</v>
      </c>
      <c r="K33" s="186"/>
      <c r="L33" s="186"/>
      <c r="M33" s="186"/>
      <c r="N33" s="186"/>
      <c r="O33" s="186"/>
      <c r="P33" s="186"/>
    </row>
    <row r="34" spans="1:16" ht="39" customHeight="1" x14ac:dyDescent="0.15">
      <c r="A34" s="186"/>
      <c r="B34" s="188"/>
      <c r="C34" s="1047" t="s">
        <v>261</v>
      </c>
      <c r="D34" s="1047"/>
      <c r="E34" s="1048"/>
      <c r="F34" s="197">
        <v>6.49</v>
      </c>
      <c r="G34" s="202">
        <v>7.98</v>
      </c>
      <c r="H34" s="202">
        <v>8.23</v>
      </c>
      <c r="I34" s="202">
        <v>9.5399999999999991</v>
      </c>
      <c r="J34" s="206">
        <v>8.99</v>
      </c>
      <c r="K34" s="186"/>
      <c r="L34" s="186"/>
      <c r="M34" s="186"/>
      <c r="N34" s="186"/>
      <c r="O34" s="186"/>
      <c r="P34" s="186"/>
    </row>
    <row r="35" spans="1:16" ht="39" customHeight="1" x14ac:dyDescent="0.15">
      <c r="A35" s="186"/>
      <c r="B35" s="189"/>
      <c r="C35" s="1049" t="s">
        <v>30</v>
      </c>
      <c r="D35" s="1049"/>
      <c r="E35" s="1050"/>
      <c r="F35" s="198">
        <v>0.37</v>
      </c>
      <c r="G35" s="203">
        <v>0.39</v>
      </c>
      <c r="H35" s="203">
        <v>0.26</v>
      </c>
      <c r="I35" s="203">
        <v>0.45</v>
      </c>
      <c r="J35" s="207">
        <v>1.07</v>
      </c>
      <c r="K35" s="186"/>
      <c r="L35" s="186"/>
      <c r="M35" s="186"/>
      <c r="N35" s="186"/>
      <c r="O35" s="186"/>
      <c r="P35" s="186"/>
    </row>
    <row r="36" spans="1:16" ht="39" customHeight="1" x14ac:dyDescent="0.15">
      <c r="A36" s="186"/>
      <c r="B36" s="189"/>
      <c r="C36" s="1049" t="s">
        <v>466</v>
      </c>
      <c r="D36" s="1049"/>
      <c r="E36" s="1050"/>
      <c r="F36" s="198">
        <v>0.04</v>
      </c>
      <c r="G36" s="203">
        <v>0.02</v>
      </c>
      <c r="H36" s="203">
        <v>0</v>
      </c>
      <c r="I36" s="203">
        <v>0.21</v>
      </c>
      <c r="J36" s="207">
        <v>0.49</v>
      </c>
      <c r="K36" s="186"/>
      <c r="L36" s="186"/>
      <c r="M36" s="186"/>
      <c r="N36" s="186"/>
      <c r="O36" s="186"/>
      <c r="P36" s="186"/>
    </row>
    <row r="37" spans="1:16" ht="39" customHeight="1" x14ac:dyDescent="0.15">
      <c r="A37" s="186"/>
      <c r="B37" s="189"/>
      <c r="C37" s="1049" t="s">
        <v>450</v>
      </c>
      <c r="D37" s="1049"/>
      <c r="E37" s="1050"/>
      <c r="F37" s="198" t="s">
        <v>201</v>
      </c>
      <c r="G37" s="203" t="s">
        <v>201</v>
      </c>
      <c r="H37" s="203" t="s">
        <v>201</v>
      </c>
      <c r="I37" s="203" t="s">
        <v>201</v>
      </c>
      <c r="J37" s="207">
        <v>0.15</v>
      </c>
      <c r="K37" s="186"/>
      <c r="L37" s="186"/>
      <c r="M37" s="186"/>
      <c r="N37" s="186"/>
      <c r="O37" s="186"/>
      <c r="P37" s="186"/>
    </row>
    <row r="38" spans="1:16" ht="39" customHeight="1" x14ac:dyDescent="0.15">
      <c r="A38" s="186"/>
      <c r="B38" s="189"/>
      <c r="C38" s="1049" t="s">
        <v>51</v>
      </c>
      <c r="D38" s="1049"/>
      <c r="E38" s="1050"/>
      <c r="F38" s="198">
        <v>0.02</v>
      </c>
      <c r="G38" s="203">
        <v>0.03</v>
      </c>
      <c r="H38" s="203">
        <v>0.02</v>
      </c>
      <c r="I38" s="203">
        <v>0.02</v>
      </c>
      <c r="J38" s="207">
        <v>0.02</v>
      </c>
      <c r="K38" s="186"/>
      <c r="L38" s="186"/>
      <c r="M38" s="186"/>
      <c r="N38" s="186"/>
      <c r="O38" s="186"/>
      <c r="P38" s="186"/>
    </row>
    <row r="39" spans="1:16" ht="39" customHeight="1" x14ac:dyDescent="0.15">
      <c r="A39" s="186"/>
      <c r="B39" s="189"/>
      <c r="C39" s="1049" t="s">
        <v>225</v>
      </c>
      <c r="D39" s="1049"/>
      <c r="E39" s="1050"/>
      <c r="F39" s="198">
        <v>0.01</v>
      </c>
      <c r="G39" s="203">
        <v>0.01</v>
      </c>
      <c r="H39" s="203">
        <v>0.01</v>
      </c>
      <c r="I39" s="203">
        <v>0.01</v>
      </c>
      <c r="J39" s="207">
        <v>0.02</v>
      </c>
      <c r="K39" s="186"/>
      <c r="L39" s="186"/>
      <c r="M39" s="186"/>
      <c r="N39" s="186"/>
      <c r="O39" s="186"/>
      <c r="P39" s="186"/>
    </row>
    <row r="40" spans="1:16" ht="39" customHeight="1" x14ac:dyDescent="0.15">
      <c r="A40" s="186"/>
      <c r="B40" s="189"/>
      <c r="C40" s="1049" t="s">
        <v>467</v>
      </c>
      <c r="D40" s="1049"/>
      <c r="E40" s="1050"/>
      <c r="F40" s="198">
        <v>0.15</v>
      </c>
      <c r="G40" s="203">
        <v>0.01</v>
      </c>
      <c r="H40" s="203">
        <v>0.01</v>
      </c>
      <c r="I40" s="203">
        <v>0.01</v>
      </c>
      <c r="J40" s="207">
        <v>0.01</v>
      </c>
      <c r="K40" s="186"/>
      <c r="L40" s="186"/>
      <c r="M40" s="186"/>
      <c r="N40" s="186"/>
      <c r="O40" s="186"/>
      <c r="P40" s="186"/>
    </row>
    <row r="41" spans="1:16" ht="39" customHeight="1" x14ac:dyDescent="0.15">
      <c r="A41" s="186"/>
      <c r="B41" s="189"/>
      <c r="C41" s="1049"/>
      <c r="D41" s="1049"/>
      <c r="E41" s="1050"/>
      <c r="F41" s="198"/>
      <c r="G41" s="203"/>
      <c r="H41" s="203"/>
      <c r="I41" s="203"/>
      <c r="J41" s="207"/>
      <c r="K41" s="186"/>
      <c r="L41" s="186"/>
      <c r="M41" s="186"/>
      <c r="N41" s="186"/>
      <c r="O41" s="186"/>
      <c r="P41" s="186"/>
    </row>
    <row r="42" spans="1:16" ht="39" customHeight="1" x14ac:dyDescent="0.15">
      <c r="A42" s="186"/>
      <c r="B42" s="190"/>
      <c r="C42" s="1049" t="s">
        <v>536</v>
      </c>
      <c r="D42" s="1049"/>
      <c r="E42" s="1050"/>
      <c r="F42" s="198" t="s">
        <v>201</v>
      </c>
      <c r="G42" s="203" t="s">
        <v>201</v>
      </c>
      <c r="H42" s="203" t="s">
        <v>201</v>
      </c>
      <c r="I42" s="203" t="s">
        <v>201</v>
      </c>
      <c r="J42" s="207" t="s">
        <v>201</v>
      </c>
      <c r="K42" s="186"/>
      <c r="L42" s="186"/>
      <c r="M42" s="186"/>
      <c r="N42" s="186"/>
      <c r="O42" s="186"/>
      <c r="P42" s="186"/>
    </row>
    <row r="43" spans="1:16" ht="39" customHeight="1" x14ac:dyDescent="0.15">
      <c r="A43" s="186"/>
      <c r="B43" s="191"/>
      <c r="C43" s="1051" t="s">
        <v>492</v>
      </c>
      <c r="D43" s="1051"/>
      <c r="E43" s="1052"/>
      <c r="F43" s="199">
        <v>0.03</v>
      </c>
      <c r="G43" s="204">
        <v>0.03</v>
      </c>
      <c r="H43" s="204">
        <v>0.04</v>
      </c>
      <c r="I43" s="204">
        <v>0.02</v>
      </c>
      <c r="J43" s="208" t="s">
        <v>201</v>
      </c>
      <c r="K43" s="186"/>
      <c r="L43" s="186"/>
      <c r="M43" s="186"/>
      <c r="N43" s="186"/>
      <c r="O43" s="186"/>
      <c r="P43" s="186"/>
    </row>
    <row r="44" spans="1:16" ht="39" customHeight="1" x14ac:dyDescent="0.15">
      <c r="A44" s="186"/>
      <c r="B44" s="192" t="s">
        <v>20</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qELnf8ZpG+4AsXgaLl8YutfhaXG0+URQ2N04sdkh99264d4H8+vL4tqm+UiSMg/wv6KWBThN1qsd6vanntXJ0Q==" saltValue="BdJw8VCkVcEzKjUfo3mxb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24</v>
      </c>
      <c r="P43" s="85"/>
      <c r="Q43" s="85"/>
      <c r="R43" s="85"/>
      <c r="S43" s="85"/>
      <c r="T43" s="85"/>
      <c r="U43" s="85"/>
    </row>
    <row r="44" spans="1:21" ht="30.75" customHeight="1" x14ac:dyDescent="0.15">
      <c r="A44" s="85"/>
      <c r="B44" s="209" t="s">
        <v>28</v>
      </c>
      <c r="C44" s="215"/>
      <c r="D44" s="215"/>
      <c r="E44" s="223"/>
      <c r="F44" s="223"/>
      <c r="G44" s="223"/>
      <c r="H44" s="223"/>
      <c r="I44" s="223"/>
      <c r="J44" s="226" t="s">
        <v>18</v>
      </c>
      <c r="K44" s="228" t="s">
        <v>530</v>
      </c>
      <c r="L44" s="237" t="s">
        <v>531</v>
      </c>
      <c r="M44" s="237" t="s">
        <v>532</v>
      </c>
      <c r="N44" s="237" t="s">
        <v>533</v>
      </c>
      <c r="O44" s="246" t="s">
        <v>534</v>
      </c>
      <c r="P44" s="85"/>
      <c r="Q44" s="85"/>
      <c r="R44" s="85"/>
      <c r="S44" s="85"/>
      <c r="T44" s="85"/>
      <c r="U44" s="85"/>
    </row>
    <row r="45" spans="1:21" ht="30.75" customHeight="1" x14ac:dyDescent="0.15">
      <c r="A45" s="85"/>
      <c r="B45" s="1078" t="s">
        <v>29</v>
      </c>
      <c r="C45" s="1079"/>
      <c r="D45" s="218"/>
      <c r="E45" s="1053" t="s">
        <v>27</v>
      </c>
      <c r="F45" s="1053"/>
      <c r="G45" s="1053"/>
      <c r="H45" s="1053"/>
      <c r="I45" s="1053"/>
      <c r="J45" s="1054"/>
      <c r="K45" s="229">
        <v>1004</v>
      </c>
      <c r="L45" s="238">
        <v>1111</v>
      </c>
      <c r="M45" s="238">
        <v>1091</v>
      </c>
      <c r="N45" s="238">
        <v>957</v>
      </c>
      <c r="O45" s="247">
        <v>846</v>
      </c>
      <c r="P45" s="85"/>
      <c r="Q45" s="85"/>
      <c r="R45" s="85"/>
      <c r="S45" s="85"/>
      <c r="T45" s="85"/>
      <c r="U45" s="85"/>
    </row>
    <row r="46" spans="1:21" ht="30.75" customHeight="1" x14ac:dyDescent="0.15">
      <c r="A46" s="85"/>
      <c r="B46" s="1080"/>
      <c r="C46" s="1081"/>
      <c r="D46" s="219"/>
      <c r="E46" s="1055" t="s">
        <v>33</v>
      </c>
      <c r="F46" s="1055"/>
      <c r="G46" s="1055"/>
      <c r="H46" s="1055"/>
      <c r="I46" s="1055"/>
      <c r="J46" s="1056"/>
      <c r="K46" s="230" t="s">
        <v>201</v>
      </c>
      <c r="L46" s="239" t="s">
        <v>201</v>
      </c>
      <c r="M46" s="239" t="s">
        <v>201</v>
      </c>
      <c r="N46" s="239" t="s">
        <v>201</v>
      </c>
      <c r="O46" s="248" t="s">
        <v>201</v>
      </c>
      <c r="P46" s="85"/>
      <c r="Q46" s="85"/>
      <c r="R46" s="85"/>
      <c r="S46" s="85"/>
      <c r="T46" s="85"/>
      <c r="U46" s="85"/>
    </row>
    <row r="47" spans="1:21" ht="30.75" customHeight="1" x14ac:dyDescent="0.15">
      <c r="A47" s="85"/>
      <c r="B47" s="1080"/>
      <c r="C47" s="1081"/>
      <c r="D47" s="219"/>
      <c r="E47" s="1055" t="s">
        <v>36</v>
      </c>
      <c r="F47" s="1055"/>
      <c r="G47" s="1055"/>
      <c r="H47" s="1055"/>
      <c r="I47" s="1055"/>
      <c r="J47" s="1056"/>
      <c r="K47" s="230" t="s">
        <v>201</v>
      </c>
      <c r="L47" s="239" t="s">
        <v>201</v>
      </c>
      <c r="M47" s="239" t="s">
        <v>201</v>
      </c>
      <c r="N47" s="239" t="s">
        <v>201</v>
      </c>
      <c r="O47" s="248" t="s">
        <v>201</v>
      </c>
      <c r="P47" s="85"/>
      <c r="Q47" s="85"/>
      <c r="R47" s="85"/>
      <c r="S47" s="85"/>
      <c r="T47" s="85"/>
      <c r="U47" s="85"/>
    </row>
    <row r="48" spans="1:21" ht="30.75" customHeight="1" x14ac:dyDescent="0.15">
      <c r="A48" s="85"/>
      <c r="B48" s="1080"/>
      <c r="C48" s="1081"/>
      <c r="D48" s="219"/>
      <c r="E48" s="1055" t="s">
        <v>42</v>
      </c>
      <c r="F48" s="1055"/>
      <c r="G48" s="1055"/>
      <c r="H48" s="1055"/>
      <c r="I48" s="1055"/>
      <c r="J48" s="1056"/>
      <c r="K48" s="230">
        <v>54</v>
      </c>
      <c r="L48" s="239">
        <v>47</v>
      </c>
      <c r="M48" s="239">
        <v>45</v>
      </c>
      <c r="N48" s="239">
        <v>51</v>
      </c>
      <c r="O48" s="248">
        <v>50</v>
      </c>
      <c r="P48" s="85"/>
      <c r="Q48" s="85"/>
      <c r="R48" s="85"/>
      <c r="S48" s="85"/>
      <c r="T48" s="85"/>
      <c r="U48" s="85"/>
    </row>
    <row r="49" spans="1:21" ht="30.75" customHeight="1" x14ac:dyDescent="0.15">
      <c r="A49" s="85"/>
      <c r="B49" s="1080"/>
      <c r="C49" s="1081"/>
      <c r="D49" s="219"/>
      <c r="E49" s="1055" t="s">
        <v>0</v>
      </c>
      <c r="F49" s="1055"/>
      <c r="G49" s="1055"/>
      <c r="H49" s="1055"/>
      <c r="I49" s="1055"/>
      <c r="J49" s="1056"/>
      <c r="K49" s="230">
        <v>10</v>
      </c>
      <c r="L49" s="239">
        <v>10</v>
      </c>
      <c r="M49" s="239">
        <v>12</v>
      </c>
      <c r="N49" s="239">
        <v>12</v>
      </c>
      <c r="O49" s="248">
        <v>21</v>
      </c>
      <c r="P49" s="85"/>
      <c r="Q49" s="85"/>
      <c r="R49" s="85"/>
      <c r="S49" s="85"/>
      <c r="T49" s="85"/>
      <c r="U49" s="85"/>
    </row>
    <row r="50" spans="1:21" ht="30.75" customHeight="1" x14ac:dyDescent="0.15">
      <c r="A50" s="85"/>
      <c r="B50" s="1080"/>
      <c r="C50" s="1081"/>
      <c r="D50" s="219"/>
      <c r="E50" s="1055" t="s">
        <v>44</v>
      </c>
      <c r="F50" s="1055"/>
      <c r="G50" s="1055"/>
      <c r="H50" s="1055"/>
      <c r="I50" s="1055"/>
      <c r="J50" s="1056"/>
      <c r="K50" s="230" t="s">
        <v>201</v>
      </c>
      <c r="L50" s="239" t="s">
        <v>201</v>
      </c>
      <c r="M50" s="239" t="s">
        <v>201</v>
      </c>
      <c r="N50" s="239" t="s">
        <v>201</v>
      </c>
      <c r="O50" s="248" t="s">
        <v>201</v>
      </c>
      <c r="P50" s="85"/>
      <c r="Q50" s="85"/>
      <c r="R50" s="85"/>
      <c r="S50" s="85"/>
      <c r="T50" s="85"/>
      <c r="U50" s="85"/>
    </row>
    <row r="51" spans="1:21" ht="30.75" customHeight="1" x14ac:dyDescent="0.15">
      <c r="A51" s="85"/>
      <c r="B51" s="1082"/>
      <c r="C51" s="1083"/>
      <c r="D51" s="220"/>
      <c r="E51" s="1055" t="s">
        <v>48</v>
      </c>
      <c r="F51" s="1055"/>
      <c r="G51" s="1055"/>
      <c r="H51" s="1055"/>
      <c r="I51" s="1055"/>
      <c r="J51" s="1056"/>
      <c r="K51" s="230" t="s">
        <v>201</v>
      </c>
      <c r="L51" s="239">
        <v>0</v>
      </c>
      <c r="M51" s="239">
        <v>0</v>
      </c>
      <c r="N51" s="239">
        <v>0</v>
      </c>
      <c r="O51" s="248">
        <v>0</v>
      </c>
      <c r="P51" s="85"/>
      <c r="Q51" s="85"/>
      <c r="R51" s="85"/>
      <c r="S51" s="85"/>
      <c r="T51" s="85"/>
      <c r="U51" s="85"/>
    </row>
    <row r="52" spans="1:21" ht="30.75" customHeight="1" x14ac:dyDescent="0.15">
      <c r="A52" s="85"/>
      <c r="B52" s="1057" t="s">
        <v>50</v>
      </c>
      <c r="C52" s="1058"/>
      <c r="D52" s="220"/>
      <c r="E52" s="1055" t="s">
        <v>52</v>
      </c>
      <c r="F52" s="1055"/>
      <c r="G52" s="1055"/>
      <c r="H52" s="1055"/>
      <c r="I52" s="1055"/>
      <c r="J52" s="1056"/>
      <c r="K52" s="230">
        <v>1046</v>
      </c>
      <c r="L52" s="239">
        <v>1117</v>
      </c>
      <c r="M52" s="239">
        <v>1079</v>
      </c>
      <c r="N52" s="239">
        <v>1026</v>
      </c>
      <c r="O52" s="248">
        <v>1017</v>
      </c>
      <c r="P52" s="85"/>
      <c r="Q52" s="85"/>
      <c r="R52" s="85"/>
      <c r="S52" s="85"/>
      <c r="T52" s="85"/>
      <c r="U52" s="85"/>
    </row>
    <row r="53" spans="1:21" ht="30.75" customHeight="1" x14ac:dyDescent="0.15">
      <c r="A53" s="85"/>
      <c r="B53" s="1059" t="s">
        <v>53</v>
      </c>
      <c r="C53" s="1060"/>
      <c r="D53" s="221"/>
      <c r="E53" s="1061" t="s">
        <v>56</v>
      </c>
      <c r="F53" s="1061"/>
      <c r="G53" s="1061"/>
      <c r="H53" s="1061"/>
      <c r="I53" s="1061"/>
      <c r="J53" s="1062"/>
      <c r="K53" s="231">
        <v>22</v>
      </c>
      <c r="L53" s="240">
        <v>51</v>
      </c>
      <c r="M53" s="240">
        <v>69</v>
      </c>
      <c r="N53" s="240">
        <v>-6</v>
      </c>
      <c r="O53" s="249">
        <v>-100</v>
      </c>
      <c r="P53" s="85"/>
      <c r="Q53" s="85"/>
      <c r="R53" s="85"/>
      <c r="S53" s="85"/>
      <c r="T53" s="85"/>
      <c r="U53" s="85"/>
    </row>
    <row r="54" spans="1:21" ht="24" customHeight="1" x14ac:dyDescent="0.15">
      <c r="A54" s="85"/>
      <c r="B54" s="210" t="s">
        <v>60</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65</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537</v>
      </c>
      <c r="P56" s="85"/>
      <c r="Q56" s="85"/>
      <c r="R56" s="85"/>
      <c r="S56" s="85"/>
      <c r="T56" s="85"/>
      <c r="U56" s="85"/>
    </row>
    <row r="57" spans="1:21" ht="31.5" customHeight="1" x14ac:dyDescent="0.15">
      <c r="A57" s="85"/>
      <c r="B57" s="212"/>
      <c r="C57" s="217"/>
      <c r="D57" s="217"/>
      <c r="E57" s="224"/>
      <c r="F57" s="224"/>
      <c r="G57" s="224"/>
      <c r="H57" s="224"/>
      <c r="I57" s="224"/>
      <c r="J57" s="227" t="s">
        <v>18</v>
      </c>
      <c r="K57" s="233" t="s">
        <v>530</v>
      </c>
      <c r="L57" s="241" t="s">
        <v>531</v>
      </c>
      <c r="M57" s="241" t="s">
        <v>532</v>
      </c>
      <c r="N57" s="241" t="s">
        <v>533</v>
      </c>
      <c r="O57" s="251" t="s">
        <v>534</v>
      </c>
      <c r="P57" s="85"/>
      <c r="Q57" s="85"/>
      <c r="R57" s="85"/>
      <c r="S57" s="85"/>
      <c r="T57" s="85"/>
      <c r="U57" s="85"/>
    </row>
    <row r="58" spans="1:21" ht="31.5" customHeight="1" x14ac:dyDescent="0.15">
      <c r="B58" s="1072" t="s">
        <v>66</v>
      </c>
      <c r="C58" s="1073"/>
      <c r="D58" s="1063" t="s">
        <v>69</v>
      </c>
      <c r="E58" s="1064"/>
      <c r="F58" s="1064"/>
      <c r="G58" s="1064"/>
      <c r="H58" s="1064"/>
      <c r="I58" s="1064"/>
      <c r="J58" s="1065"/>
      <c r="K58" s="234"/>
      <c r="L58" s="242"/>
      <c r="M58" s="242"/>
      <c r="N58" s="242"/>
      <c r="O58" s="252"/>
    </row>
    <row r="59" spans="1:21" ht="31.5" customHeight="1" x14ac:dyDescent="0.15">
      <c r="B59" s="1074"/>
      <c r="C59" s="1075"/>
      <c r="D59" s="1066" t="s">
        <v>14</v>
      </c>
      <c r="E59" s="1067"/>
      <c r="F59" s="1067"/>
      <c r="G59" s="1067"/>
      <c r="H59" s="1067"/>
      <c r="I59" s="1067"/>
      <c r="J59" s="1068"/>
      <c r="K59" s="235"/>
      <c r="L59" s="243"/>
      <c r="M59" s="243"/>
      <c r="N59" s="243"/>
      <c r="O59" s="253"/>
    </row>
    <row r="60" spans="1:21" ht="31.5" customHeight="1" x14ac:dyDescent="0.15">
      <c r="B60" s="1076"/>
      <c r="C60" s="1077"/>
      <c r="D60" s="1069" t="s">
        <v>71</v>
      </c>
      <c r="E60" s="1070"/>
      <c r="F60" s="1070"/>
      <c r="G60" s="1070"/>
      <c r="H60" s="1070"/>
      <c r="I60" s="1070"/>
      <c r="J60" s="1071"/>
      <c r="K60" s="236"/>
      <c r="L60" s="244"/>
      <c r="M60" s="244"/>
      <c r="N60" s="244"/>
      <c r="O60" s="254"/>
    </row>
    <row r="61" spans="1:21" ht="24" customHeight="1" x14ac:dyDescent="0.15">
      <c r="B61" s="213"/>
      <c r="C61" s="213"/>
      <c r="D61" s="222" t="s">
        <v>49</v>
      </c>
      <c r="E61" s="225"/>
      <c r="F61" s="225"/>
      <c r="G61" s="225"/>
      <c r="H61" s="225"/>
      <c r="I61" s="225"/>
      <c r="J61" s="225"/>
      <c r="K61" s="225"/>
      <c r="L61" s="225"/>
      <c r="M61" s="225"/>
      <c r="N61" s="225"/>
      <c r="O61" s="225"/>
    </row>
    <row r="62" spans="1:21" ht="24" customHeight="1" x14ac:dyDescent="0.15">
      <c r="B62" s="214"/>
      <c r="C62" s="214"/>
      <c r="D62" s="222" t="s">
        <v>43</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cCyP138D15t+QN09Y9UOhZMKtoHjFECDJnHJVIkDFWFKHuFl9HPLN+D3qQIVMuqXvBy4Ocp56laURcxGbt8TSg==" saltValue="sjoZQp1WbIR16WWPbQ/ai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24</v>
      </c>
    </row>
    <row r="40" spans="2:13" ht="27.75" customHeight="1" x14ac:dyDescent="0.15">
      <c r="B40" s="209" t="s">
        <v>28</v>
      </c>
      <c r="C40" s="215"/>
      <c r="D40" s="215"/>
      <c r="E40" s="223"/>
      <c r="F40" s="223"/>
      <c r="G40" s="223"/>
      <c r="H40" s="226" t="s">
        <v>18</v>
      </c>
      <c r="I40" s="228" t="s">
        <v>530</v>
      </c>
      <c r="J40" s="237" t="s">
        <v>531</v>
      </c>
      <c r="K40" s="237" t="s">
        <v>532</v>
      </c>
      <c r="L40" s="237" t="s">
        <v>533</v>
      </c>
      <c r="M40" s="266" t="s">
        <v>534</v>
      </c>
    </row>
    <row r="41" spans="2:13" ht="27.75" customHeight="1" x14ac:dyDescent="0.15">
      <c r="B41" s="1078" t="s">
        <v>38</v>
      </c>
      <c r="C41" s="1079"/>
      <c r="D41" s="218"/>
      <c r="E41" s="1084" t="s">
        <v>72</v>
      </c>
      <c r="F41" s="1084"/>
      <c r="G41" s="1084"/>
      <c r="H41" s="1085"/>
      <c r="I41" s="259">
        <v>8538</v>
      </c>
      <c r="J41" s="263">
        <v>7876</v>
      </c>
      <c r="K41" s="263">
        <v>7098</v>
      </c>
      <c r="L41" s="263">
        <v>5966</v>
      </c>
      <c r="M41" s="267">
        <v>5588</v>
      </c>
    </row>
    <row r="42" spans="2:13" ht="27.75" customHeight="1" x14ac:dyDescent="0.15">
      <c r="B42" s="1080"/>
      <c r="C42" s="1081"/>
      <c r="D42" s="219"/>
      <c r="E42" s="1086" t="s">
        <v>80</v>
      </c>
      <c r="F42" s="1086"/>
      <c r="G42" s="1086"/>
      <c r="H42" s="1087"/>
      <c r="I42" s="260" t="s">
        <v>201</v>
      </c>
      <c r="J42" s="264" t="s">
        <v>201</v>
      </c>
      <c r="K42" s="264" t="s">
        <v>201</v>
      </c>
      <c r="L42" s="264" t="s">
        <v>201</v>
      </c>
      <c r="M42" s="268" t="s">
        <v>201</v>
      </c>
    </row>
    <row r="43" spans="2:13" ht="27.75" customHeight="1" x14ac:dyDescent="0.15">
      <c r="B43" s="1080"/>
      <c r="C43" s="1081"/>
      <c r="D43" s="219"/>
      <c r="E43" s="1086" t="s">
        <v>81</v>
      </c>
      <c r="F43" s="1086"/>
      <c r="G43" s="1086"/>
      <c r="H43" s="1087"/>
      <c r="I43" s="260">
        <v>504</v>
      </c>
      <c r="J43" s="264">
        <v>503</v>
      </c>
      <c r="K43" s="264">
        <v>458</v>
      </c>
      <c r="L43" s="264">
        <v>449</v>
      </c>
      <c r="M43" s="268">
        <v>595</v>
      </c>
    </row>
    <row r="44" spans="2:13" ht="27.75" customHeight="1" x14ac:dyDescent="0.15">
      <c r="B44" s="1080"/>
      <c r="C44" s="1081"/>
      <c r="D44" s="219"/>
      <c r="E44" s="1086" t="s">
        <v>19</v>
      </c>
      <c r="F44" s="1086"/>
      <c r="G44" s="1086"/>
      <c r="H44" s="1087"/>
      <c r="I44" s="260">
        <v>176</v>
      </c>
      <c r="J44" s="264">
        <v>239</v>
      </c>
      <c r="K44" s="264">
        <v>233</v>
      </c>
      <c r="L44" s="264">
        <v>240</v>
      </c>
      <c r="M44" s="268">
        <v>228</v>
      </c>
    </row>
    <row r="45" spans="2:13" ht="27.75" customHeight="1" x14ac:dyDescent="0.15">
      <c r="B45" s="1080"/>
      <c r="C45" s="1081"/>
      <c r="D45" s="219"/>
      <c r="E45" s="1086" t="s">
        <v>84</v>
      </c>
      <c r="F45" s="1086"/>
      <c r="G45" s="1086"/>
      <c r="H45" s="1087"/>
      <c r="I45" s="260">
        <v>1103</v>
      </c>
      <c r="J45" s="264">
        <v>1017</v>
      </c>
      <c r="K45" s="264">
        <v>922</v>
      </c>
      <c r="L45" s="264">
        <v>1024</v>
      </c>
      <c r="M45" s="268">
        <v>1000</v>
      </c>
    </row>
    <row r="46" spans="2:13" ht="27.75" customHeight="1" x14ac:dyDescent="0.15">
      <c r="B46" s="1080"/>
      <c r="C46" s="1081"/>
      <c r="D46" s="220"/>
      <c r="E46" s="1086" t="s">
        <v>83</v>
      </c>
      <c r="F46" s="1086"/>
      <c r="G46" s="1086"/>
      <c r="H46" s="1087"/>
      <c r="I46" s="260" t="s">
        <v>201</v>
      </c>
      <c r="J46" s="264" t="s">
        <v>201</v>
      </c>
      <c r="K46" s="264" t="s">
        <v>201</v>
      </c>
      <c r="L46" s="264" t="s">
        <v>201</v>
      </c>
      <c r="M46" s="268" t="s">
        <v>201</v>
      </c>
    </row>
    <row r="47" spans="2:13" ht="27.75" customHeight="1" x14ac:dyDescent="0.15">
      <c r="B47" s="1080"/>
      <c r="C47" s="1081"/>
      <c r="D47" s="256"/>
      <c r="E47" s="1088" t="s">
        <v>86</v>
      </c>
      <c r="F47" s="1089"/>
      <c r="G47" s="1089"/>
      <c r="H47" s="1090"/>
      <c r="I47" s="260" t="s">
        <v>201</v>
      </c>
      <c r="J47" s="264" t="s">
        <v>201</v>
      </c>
      <c r="K47" s="264" t="s">
        <v>201</v>
      </c>
      <c r="L47" s="264" t="s">
        <v>201</v>
      </c>
      <c r="M47" s="268" t="s">
        <v>201</v>
      </c>
    </row>
    <row r="48" spans="2:13" ht="27.75" customHeight="1" x14ac:dyDescent="0.15">
      <c r="B48" s="1080"/>
      <c r="C48" s="1081"/>
      <c r="D48" s="219"/>
      <c r="E48" s="1086" t="s">
        <v>61</v>
      </c>
      <c r="F48" s="1086"/>
      <c r="G48" s="1086"/>
      <c r="H48" s="1087"/>
      <c r="I48" s="260" t="s">
        <v>201</v>
      </c>
      <c r="J48" s="264" t="s">
        <v>201</v>
      </c>
      <c r="K48" s="264" t="s">
        <v>201</v>
      </c>
      <c r="L48" s="264" t="s">
        <v>201</v>
      </c>
      <c r="M48" s="268" t="s">
        <v>201</v>
      </c>
    </row>
    <row r="49" spans="2:13" ht="27.75" customHeight="1" x14ac:dyDescent="0.15">
      <c r="B49" s="1082"/>
      <c r="C49" s="1083"/>
      <c r="D49" s="219"/>
      <c r="E49" s="1086" t="s">
        <v>90</v>
      </c>
      <c r="F49" s="1086"/>
      <c r="G49" s="1086"/>
      <c r="H49" s="1087"/>
      <c r="I49" s="260" t="s">
        <v>201</v>
      </c>
      <c r="J49" s="264" t="s">
        <v>201</v>
      </c>
      <c r="K49" s="264" t="s">
        <v>201</v>
      </c>
      <c r="L49" s="264" t="s">
        <v>201</v>
      </c>
      <c r="M49" s="268" t="s">
        <v>201</v>
      </c>
    </row>
    <row r="50" spans="2:13" ht="27.75" customHeight="1" x14ac:dyDescent="0.15">
      <c r="B50" s="1093" t="s">
        <v>92</v>
      </c>
      <c r="C50" s="1094"/>
      <c r="D50" s="257"/>
      <c r="E50" s="1086" t="s">
        <v>94</v>
      </c>
      <c r="F50" s="1086"/>
      <c r="G50" s="1086"/>
      <c r="H50" s="1087"/>
      <c r="I50" s="260">
        <v>4879</v>
      </c>
      <c r="J50" s="264">
        <v>4623</v>
      </c>
      <c r="K50" s="264">
        <v>4154</v>
      </c>
      <c r="L50" s="264">
        <v>3728</v>
      </c>
      <c r="M50" s="268">
        <v>4001</v>
      </c>
    </row>
    <row r="51" spans="2:13" ht="27.75" customHeight="1" x14ac:dyDescent="0.15">
      <c r="B51" s="1080"/>
      <c r="C51" s="1081"/>
      <c r="D51" s="219"/>
      <c r="E51" s="1086" t="s">
        <v>97</v>
      </c>
      <c r="F51" s="1086"/>
      <c r="G51" s="1086"/>
      <c r="H51" s="1087"/>
      <c r="I51" s="260">
        <v>77</v>
      </c>
      <c r="J51" s="264">
        <v>62</v>
      </c>
      <c r="K51" s="264">
        <v>52</v>
      </c>
      <c r="L51" s="264">
        <v>32</v>
      </c>
      <c r="M51" s="268">
        <v>14</v>
      </c>
    </row>
    <row r="52" spans="2:13" ht="27.75" customHeight="1" x14ac:dyDescent="0.15">
      <c r="B52" s="1082"/>
      <c r="C52" s="1083"/>
      <c r="D52" s="219"/>
      <c r="E52" s="1086" t="s">
        <v>46</v>
      </c>
      <c r="F52" s="1086"/>
      <c r="G52" s="1086"/>
      <c r="H52" s="1087"/>
      <c r="I52" s="260">
        <v>8289</v>
      </c>
      <c r="J52" s="264">
        <v>7603</v>
      </c>
      <c r="K52" s="264">
        <v>7230</v>
      </c>
      <c r="L52" s="264">
        <v>6957</v>
      </c>
      <c r="M52" s="268">
        <v>6670</v>
      </c>
    </row>
    <row r="53" spans="2:13" ht="27.75" customHeight="1" x14ac:dyDescent="0.15">
      <c r="B53" s="1059" t="s">
        <v>53</v>
      </c>
      <c r="C53" s="1060"/>
      <c r="D53" s="221"/>
      <c r="E53" s="1091" t="s">
        <v>99</v>
      </c>
      <c r="F53" s="1091"/>
      <c r="G53" s="1091"/>
      <c r="H53" s="1092"/>
      <c r="I53" s="261">
        <v>-2924</v>
      </c>
      <c r="J53" s="265">
        <v>-2653</v>
      </c>
      <c r="K53" s="265">
        <v>-2725</v>
      </c>
      <c r="L53" s="265">
        <v>-3038</v>
      </c>
      <c r="M53" s="269">
        <v>-3274</v>
      </c>
    </row>
    <row r="54" spans="2:13" ht="27.75" customHeight="1" x14ac:dyDescent="0.15">
      <c r="B54" s="255" t="s">
        <v>74</v>
      </c>
      <c r="C54" s="192"/>
      <c r="D54" s="192"/>
      <c r="E54" s="258"/>
      <c r="F54" s="258"/>
      <c r="G54" s="258"/>
      <c r="H54" s="258"/>
      <c r="I54" s="262"/>
      <c r="J54" s="262"/>
      <c r="K54" s="262"/>
      <c r="L54" s="262"/>
      <c r="M54" s="262"/>
    </row>
    <row r="55" spans="2:13" x14ac:dyDescent="0.15"/>
  </sheetData>
  <sheetProtection algorithmName="SHA-512" hashValue="Jv5IlJ/CtrwAphwo3ZtPN5Oqb3FhBNi3ybpN5X5DjMrt1+RjCF442oeImJw+5G8HIl1CpTDXTQNZe2rCJe+pwg==" saltValue="aHgcuJ2JhF7fN7UniHGdC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95</v>
      </c>
    </row>
    <row r="54" spans="2:8" ht="29.25" customHeight="1" x14ac:dyDescent="0.2">
      <c r="B54" s="270" t="s">
        <v>9</v>
      </c>
      <c r="C54" s="276"/>
      <c r="D54" s="276"/>
      <c r="E54" s="277" t="s">
        <v>18</v>
      </c>
      <c r="F54" s="278" t="s">
        <v>532</v>
      </c>
      <c r="G54" s="278" t="s">
        <v>533</v>
      </c>
      <c r="H54" s="286" t="s">
        <v>534</v>
      </c>
    </row>
    <row r="55" spans="2:8" ht="52.5" customHeight="1" x14ac:dyDescent="0.15">
      <c r="B55" s="271"/>
      <c r="C55" s="1095" t="s">
        <v>103</v>
      </c>
      <c r="D55" s="1095"/>
      <c r="E55" s="1096"/>
      <c r="F55" s="279">
        <v>918</v>
      </c>
      <c r="G55" s="279">
        <v>903</v>
      </c>
      <c r="H55" s="287">
        <v>900</v>
      </c>
    </row>
    <row r="56" spans="2:8" ht="52.5" customHeight="1" x14ac:dyDescent="0.15">
      <c r="B56" s="272"/>
      <c r="C56" s="1097" t="s">
        <v>106</v>
      </c>
      <c r="D56" s="1097"/>
      <c r="E56" s="1098"/>
      <c r="F56" s="280">
        <v>1700</v>
      </c>
      <c r="G56" s="280">
        <v>1000</v>
      </c>
      <c r="H56" s="288">
        <v>1224</v>
      </c>
    </row>
    <row r="57" spans="2:8" ht="53.25" customHeight="1" x14ac:dyDescent="0.15">
      <c r="B57" s="272"/>
      <c r="C57" s="1099" t="s">
        <v>77</v>
      </c>
      <c r="D57" s="1099"/>
      <c r="E57" s="1100"/>
      <c r="F57" s="281">
        <v>2708</v>
      </c>
      <c r="G57" s="281">
        <v>2836</v>
      </c>
      <c r="H57" s="289">
        <v>3024</v>
      </c>
    </row>
    <row r="58" spans="2:8" ht="45.75" customHeight="1" x14ac:dyDescent="0.15">
      <c r="B58" s="273"/>
      <c r="C58" s="1101" t="s">
        <v>544</v>
      </c>
      <c r="D58" s="1102"/>
      <c r="E58" s="1103"/>
      <c r="F58" s="282">
        <v>1371</v>
      </c>
      <c r="G58" s="282">
        <v>1360</v>
      </c>
      <c r="H58" s="290">
        <v>1361</v>
      </c>
    </row>
    <row r="59" spans="2:8" ht="45.75" customHeight="1" x14ac:dyDescent="0.15">
      <c r="B59" s="273"/>
      <c r="C59" s="1101" t="s">
        <v>545</v>
      </c>
      <c r="D59" s="1102"/>
      <c r="E59" s="1103"/>
      <c r="F59" s="282">
        <v>583</v>
      </c>
      <c r="G59" s="282">
        <v>583</v>
      </c>
      <c r="H59" s="290">
        <v>664</v>
      </c>
    </row>
    <row r="60" spans="2:8" ht="45.75" customHeight="1" x14ac:dyDescent="0.15">
      <c r="B60" s="273"/>
      <c r="C60" s="1101" t="s">
        <v>331</v>
      </c>
      <c r="D60" s="1102"/>
      <c r="E60" s="1103"/>
      <c r="F60" s="282">
        <v>92</v>
      </c>
      <c r="G60" s="282">
        <v>172</v>
      </c>
      <c r="H60" s="290">
        <v>173</v>
      </c>
    </row>
    <row r="61" spans="2:8" ht="45.75" customHeight="1" x14ac:dyDescent="0.15">
      <c r="B61" s="273"/>
      <c r="C61" s="1101" t="s">
        <v>416</v>
      </c>
      <c r="D61" s="1102"/>
      <c r="E61" s="1103"/>
      <c r="F61" s="282">
        <v>67</v>
      </c>
      <c r="G61" s="282">
        <v>147</v>
      </c>
      <c r="H61" s="290">
        <v>147</v>
      </c>
    </row>
    <row r="62" spans="2:8" ht="45.75" customHeight="1" x14ac:dyDescent="0.15">
      <c r="B62" s="274"/>
      <c r="C62" s="1104" t="s">
        <v>546</v>
      </c>
      <c r="D62" s="1105"/>
      <c r="E62" s="1106"/>
      <c r="F62" s="283">
        <v>120</v>
      </c>
      <c r="G62" s="283">
        <v>111</v>
      </c>
      <c r="H62" s="291">
        <v>111</v>
      </c>
    </row>
    <row r="63" spans="2:8" ht="52.5" customHeight="1" x14ac:dyDescent="0.15">
      <c r="B63" s="275"/>
      <c r="C63" s="1107" t="s">
        <v>108</v>
      </c>
      <c r="D63" s="1107"/>
      <c r="E63" s="1108"/>
      <c r="F63" s="284">
        <v>5325</v>
      </c>
      <c r="G63" s="284">
        <v>4738</v>
      </c>
      <c r="H63" s="292">
        <v>5148</v>
      </c>
    </row>
    <row r="64" spans="2:8" x14ac:dyDescent="0.15"/>
  </sheetData>
  <sheetProtection algorithmName="SHA-512" hashValue="WZisXSkv0Gn9mlTTSFzphJBG/umtdJrt2xKcFWQCtZBhviXas0i1heUNWeMSHgOIfJ2dwOa93rwiz7SJZyDqVw==" saltValue="b0+ML+EK7J5WD3TbU8WLx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547</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548</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8</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165</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530</v>
      </c>
      <c r="BQ50" s="1111"/>
      <c r="BR50" s="1111"/>
      <c r="BS50" s="1111"/>
      <c r="BT50" s="1111"/>
      <c r="BU50" s="1111"/>
      <c r="BV50" s="1111"/>
      <c r="BW50" s="1111"/>
      <c r="BX50" s="1111" t="s">
        <v>531</v>
      </c>
      <c r="BY50" s="1111"/>
      <c r="BZ50" s="1111"/>
      <c r="CA50" s="1111"/>
      <c r="CB50" s="1111"/>
      <c r="CC50" s="1111"/>
      <c r="CD50" s="1111"/>
      <c r="CE50" s="1111"/>
      <c r="CF50" s="1111" t="s">
        <v>532</v>
      </c>
      <c r="CG50" s="1111"/>
      <c r="CH50" s="1111"/>
      <c r="CI50" s="1111"/>
      <c r="CJ50" s="1111"/>
      <c r="CK50" s="1111"/>
      <c r="CL50" s="1111"/>
      <c r="CM50" s="1111"/>
      <c r="CN50" s="1111" t="s">
        <v>533</v>
      </c>
      <c r="CO50" s="1111"/>
      <c r="CP50" s="1111"/>
      <c r="CQ50" s="1111"/>
      <c r="CR50" s="1111"/>
      <c r="CS50" s="1111"/>
      <c r="CT50" s="1111"/>
      <c r="CU50" s="1111"/>
      <c r="CV50" s="1111" t="s">
        <v>534</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549</v>
      </c>
      <c r="AO51" s="1124"/>
      <c r="AP51" s="1124"/>
      <c r="AQ51" s="1124"/>
      <c r="AR51" s="1124"/>
      <c r="AS51" s="1124"/>
      <c r="AT51" s="1124"/>
      <c r="AU51" s="1124"/>
      <c r="AV51" s="1124"/>
      <c r="AW51" s="1124"/>
      <c r="AX51" s="1124"/>
      <c r="AY51" s="1124"/>
      <c r="AZ51" s="1124"/>
      <c r="BA51" s="1124"/>
      <c r="BB51" s="1124" t="s">
        <v>551</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552</v>
      </c>
      <c r="BC53" s="1124"/>
      <c r="BD53" s="1124"/>
      <c r="BE53" s="1124"/>
      <c r="BF53" s="1124"/>
      <c r="BG53" s="1124"/>
      <c r="BH53" s="1124"/>
      <c r="BI53" s="1124"/>
      <c r="BJ53" s="1124"/>
      <c r="BK53" s="1124"/>
      <c r="BL53" s="1124"/>
      <c r="BM53" s="1124"/>
      <c r="BN53" s="1124"/>
      <c r="BO53" s="1124"/>
      <c r="BP53" s="1125">
        <v>65.400000000000006</v>
      </c>
      <c r="BQ53" s="1125"/>
      <c r="BR53" s="1125"/>
      <c r="BS53" s="1125"/>
      <c r="BT53" s="1125"/>
      <c r="BU53" s="1125"/>
      <c r="BV53" s="1125"/>
      <c r="BW53" s="1125"/>
      <c r="BX53" s="1125">
        <v>66.900000000000006</v>
      </c>
      <c r="BY53" s="1125"/>
      <c r="BZ53" s="1125"/>
      <c r="CA53" s="1125"/>
      <c r="CB53" s="1125"/>
      <c r="CC53" s="1125"/>
      <c r="CD53" s="1125"/>
      <c r="CE53" s="1125"/>
      <c r="CF53" s="1125">
        <v>68.7</v>
      </c>
      <c r="CG53" s="1125"/>
      <c r="CH53" s="1125"/>
      <c r="CI53" s="1125"/>
      <c r="CJ53" s="1125"/>
      <c r="CK53" s="1125"/>
      <c r="CL53" s="1125"/>
      <c r="CM53" s="1125"/>
      <c r="CN53" s="1125">
        <v>70.099999999999994</v>
      </c>
      <c r="CO53" s="1125"/>
      <c r="CP53" s="1125"/>
      <c r="CQ53" s="1125"/>
      <c r="CR53" s="1125"/>
      <c r="CS53" s="1125"/>
      <c r="CT53" s="1125"/>
      <c r="CU53" s="1125"/>
      <c r="CV53" s="1125">
        <v>71.099999999999994</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518</v>
      </c>
      <c r="AO55" s="1111"/>
      <c r="AP55" s="1111"/>
      <c r="AQ55" s="1111"/>
      <c r="AR55" s="1111"/>
      <c r="AS55" s="1111"/>
      <c r="AT55" s="1111"/>
      <c r="AU55" s="1111"/>
      <c r="AV55" s="1111"/>
      <c r="AW55" s="1111"/>
      <c r="AX55" s="1111"/>
      <c r="AY55" s="1111"/>
      <c r="AZ55" s="1111"/>
      <c r="BA55" s="1111"/>
      <c r="BB55" s="1124" t="s">
        <v>551</v>
      </c>
      <c r="BC55" s="1124"/>
      <c r="BD55" s="1124"/>
      <c r="BE55" s="1124"/>
      <c r="BF55" s="1124"/>
      <c r="BG55" s="1124"/>
      <c r="BH55" s="1124"/>
      <c r="BI55" s="1124"/>
      <c r="BJ55" s="1124"/>
      <c r="BK55" s="1124"/>
      <c r="BL55" s="1124"/>
      <c r="BM55" s="1124"/>
      <c r="BN55" s="1124"/>
      <c r="BO55" s="1124"/>
      <c r="BP55" s="1125">
        <v>0</v>
      </c>
      <c r="BQ55" s="1125"/>
      <c r="BR55" s="1125"/>
      <c r="BS55" s="1125"/>
      <c r="BT55" s="1125"/>
      <c r="BU55" s="1125"/>
      <c r="BV55" s="1125"/>
      <c r="BW55" s="1125"/>
      <c r="BX55" s="1125">
        <v>0</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552</v>
      </c>
      <c r="BC57" s="1124"/>
      <c r="BD57" s="1124"/>
      <c r="BE57" s="1124"/>
      <c r="BF57" s="1124"/>
      <c r="BG57" s="1124"/>
      <c r="BH57" s="1124"/>
      <c r="BI57" s="1124"/>
      <c r="BJ57" s="1124"/>
      <c r="BK57" s="1124"/>
      <c r="BL57" s="1124"/>
      <c r="BM57" s="1124"/>
      <c r="BN57" s="1124"/>
      <c r="BO57" s="1124"/>
      <c r="BP57" s="1125">
        <v>61.2</v>
      </c>
      <c r="BQ57" s="1125"/>
      <c r="BR57" s="1125"/>
      <c r="BS57" s="1125"/>
      <c r="BT57" s="1125"/>
      <c r="BU57" s="1125"/>
      <c r="BV57" s="1125"/>
      <c r="BW57" s="1125"/>
      <c r="BX57" s="1125">
        <v>62.8</v>
      </c>
      <c r="BY57" s="1125"/>
      <c r="BZ57" s="1125"/>
      <c r="CA57" s="1125"/>
      <c r="CB57" s="1125"/>
      <c r="CC57" s="1125"/>
      <c r="CD57" s="1125"/>
      <c r="CE57" s="1125"/>
      <c r="CF57" s="1125">
        <v>62.2</v>
      </c>
      <c r="CG57" s="1125"/>
      <c r="CH57" s="1125"/>
      <c r="CI57" s="1125"/>
      <c r="CJ57" s="1125"/>
      <c r="CK57" s="1125"/>
      <c r="CL57" s="1125"/>
      <c r="CM57" s="1125"/>
      <c r="CN57" s="1125">
        <v>62.9</v>
      </c>
      <c r="CO57" s="1125"/>
      <c r="CP57" s="1125"/>
      <c r="CQ57" s="1125"/>
      <c r="CR57" s="1125"/>
      <c r="CS57" s="1125"/>
      <c r="CT57" s="1125"/>
      <c r="CU57" s="1125"/>
      <c r="CV57" s="1125">
        <v>62.9</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335</v>
      </c>
    </row>
    <row r="64" spans="1:109" x14ac:dyDescent="0.15">
      <c r="B64" s="80"/>
      <c r="G64" s="302"/>
      <c r="N64" s="315"/>
      <c r="AM64" s="302"/>
      <c r="AN64" s="302" t="s">
        <v>548</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550</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165</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530</v>
      </c>
      <c r="BQ72" s="1111"/>
      <c r="BR72" s="1111"/>
      <c r="BS72" s="1111"/>
      <c r="BT72" s="1111"/>
      <c r="BU72" s="1111"/>
      <c r="BV72" s="1111"/>
      <c r="BW72" s="1111"/>
      <c r="BX72" s="1111" t="s">
        <v>531</v>
      </c>
      <c r="BY72" s="1111"/>
      <c r="BZ72" s="1111"/>
      <c r="CA72" s="1111"/>
      <c r="CB72" s="1111"/>
      <c r="CC72" s="1111"/>
      <c r="CD72" s="1111"/>
      <c r="CE72" s="1111"/>
      <c r="CF72" s="1111" t="s">
        <v>532</v>
      </c>
      <c r="CG72" s="1111"/>
      <c r="CH72" s="1111"/>
      <c r="CI72" s="1111"/>
      <c r="CJ72" s="1111"/>
      <c r="CK72" s="1111"/>
      <c r="CL72" s="1111"/>
      <c r="CM72" s="1111"/>
      <c r="CN72" s="1111" t="s">
        <v>533</v>
      </c>
      <c r="CO72" s="1111"/>
      <c r="CP72" s="1111"/>
      <c r="CQ72" s="1111"/>
      <c r="CR72" s="1111"/>
      <c r="CS72" s="1111"/>
      <c r="CT72" s="1111"/>
      <c r="CU72" s="1111"/>
      <c r="CV72" s="1111" t="s">
        <v>534</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549</v>
      </c>
      <c r="AO73" s="1124"/>
      <c r="AP73" s="1124"/>
      <c r="AQ73" s="1124"/>
      <c r="AR73" s="1124"/>
      <c r="AS73" s="1124"/>
      <c r="AT73" s="1124"/>
      <c r="AU73" s="1124"/>
      <c r="AV73" s="1124"/>
      <c r="AW73" s="1124"/>
      <c r="AX73" s="1124"/>
      <c r="AY73" s="1124"/>
      <c r="AZ73" s="1124"/>
      <c r="BA73" s="1124"/>
      <c r="BB73" s="1124" t="s">
        <v>551</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414</v>
      </c>
      <c r="BC75" s="1124"/>
      <c r="BD75" s="1124"/>
      <c r="BE75" s="1124"/>
      <c r="BF75" s="1124"/>
      <c r="BG75" s="1124"/>
      <c r="BH75" s="1124"/>
      <c r="BI75" s="1124"/>
      <c r="BJ75" s="1124"/>
      <c r="BK75" s="1124"/>
      <c r="BL75" s="1124"/>
      <c r="BM75" s="1124"/>
      <c r="BN75" s="1124"/>
      <c r="BO75" s="1124"/>
      <c r="BP75" s="1125">
        <v>1.4</v>
      </c>
      <c r="BQ75" s="1125"/>
      <c r="BR75" s="1125"/>
      <c r="BS75" s="1125"/>
      <c r="BT75" s="1125"/>
      <c r="BU75" s="1125"/>
      <c r="BV75" s="1125"/>
      <c r="BW75" s="1125"/>
      <c r="BX75" s="1125">
        <v>1.3</v>
      </c>
      <c r="BY75" s="1125"/>
      <c r="BZ75" s="1125"/>
      <c r="CA75" s="1125"/>
      <c r="CB75" s="1125"/>
      <c r="CC75" s="1125"/>
      <c r="CD75" s="1125"/>
      <c r="CE75" s="1125"/>
      <c r="CF75" s="1125">
        <v>1.4</v>
      </c>
      <c r="CG75" s="1125"/>
      <c r="CH75" s="1125"/>
      <c r="CI75" s="1125"/>
      <c r="CJ75" s="1125"/>
      <c r="CK75" s="1125"/>
      <c r="CL75" s="1125"/>
      <c r="CM75" s="1125"/>
      <c r="CN75" s="1125">
        <v>1.1000000000000001</v>
      </c>
      <c r="CO75" s="1125"/>
      <c r="CP75" s="1125"/>
      <c r="CQ75" s="1125"/>
      <c r="CR75" s="1125"/>
      <c r="CS75" s="1125"/>
      <c r="CT75" s="1125"/>
      <c r="CU75" s="1125"/>
      <c r="CV75" s="1125">
        <v>-0.3</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518</v>
      </c>
      <c r="AO77" s="1111"/>
      <c r="AP77" s="1111"/>
      <c r="AQ77" s="1111"/>
      <c r="AR77" s="1111"/>
      <c r="AS77" s="1111"/>
      <c r="AT77" s="1111"/>
      <c r="AU77" s="1111"/>
      <c r="AV77" s="1111"/>
      <c r="AW77" s="1111"/>
      <c r="AX77" s="1111"/>
      <c r="AY77" s="1111"/>
      <c r="AZ77" s="1111"/>
      <c r="BA77" s="1111"/>
      <c r="BB77" s="1124" t="s">
        <v>551</v>
      </c>
      <c r="BC77" s="1124"/>
      <c r="BD77" s="1124"/>
      <c r="BE77" s="1124"/>
      <c r="BF77" s="1124"/>
      <c r="BG77" s="1124"/>
      <c r="BH77" s="1124"/>
      <c r="BI77" s="1124"/>
      <c r="BJ77" s="1124"/>
      <c r="BK77" s="1124"/>
      <c r="BL77" s="1124"/>
      <c r="BM77" s="1124"/>
      <c r="BN77" s="1124"/>
      <c r="BO77" s="1124"/>
      <c r="BP77" s="1125">
        <v>0</v>
      </c>
      <c r="BQ77" s="1125"/>
      <c r="BR77" s="1125"/>
      <c r="BS77" s="1125"/>
      <c r="BT77" s="1125"/>
      <c r="BU77" s="1125"/>
      <c r="BV77" s="1125"/>
      <c r="BW77" s="1125"/>
      <c r="BX77" s="1125">
        <v>0</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414</v>
      </c>
      <c r="BC79" s="1124"/>
      <c r="BD79" s="1124"/>
      <c r="BE79" s="1124"/>
      <c r="BF79" s="1124"/>
      <c r="BG79" s="1124"/>
      <c r="BH79" s="1124"/>
      <c r="BI79" s="1124"/>
      <c r="BJ79" s="1124"/>
      <c r="BK79" s="1124"/>
      <c r="BL79" s="1124"/>
      <c r="BM79" s="1124"/>
      <c r="BN79" s="1124"/>
      <c r="BO79" s="1124"/>
      <c r="BP79" s="1125">
        <v>7.2</v>
      </c>
      <c r="BQ79" s="1125"/>
      <c r="BR79" s="1125"/>
      <c r="BS79" s="1125"/>
      <c r="BT79" s="1125"/>
      <c r="BU79" s="1125"/>
      <c r="BV79" s="1125"/>
      <c r="BW79" s="1125"/>
      <c r="BX79" s="1125">
        <v>7.7</v>
      </c>
      <c r="BY79" s="1125"/>
      <c r="BZ79" s="1125"/>
      <c r="CA79" s="1125"/>
      <c r="CB79" s="1125"/>
      <c r="CC79" s="1125"/>
      <c r="CD79" s="1125"/>
      <c r="CE79" s="1125"/>
      <c r="CF79" s="1125">
        <v>5.8</v>
      </c>
      <c r="CG79" s="1125"/>
      <c r="CH79" s="1125"/>
      <c r="CI79" s="1125"/>
      <c r="CJ79" s="1125"/>
      <c r="CK79" s="1125"/>
      <c r="CL79" s="1125"/>
      <c r="CM79" s="1125"/>
      <c r="CN79" s="1125">
        <v>6.1</v>
      </c>
      <c r="CO79" s="1125"/>
      <c r="CP79" s="1125"/>
      <c r="CQ79" s="1125"/>
      <c r="CR79" s="1125"/>
      <c r="CS79" s="1125"/>
      <c r="CT79" s="1125"/>
      <c r="CU79" s="1125"/>
      <c r="CV79" s="1125">
        <v>6.4</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QYsCkUmQnEVA49oN8RJjLWM5Zqeq7F8utihwVZpEcuK9nyizJ0CZP+vYfMDON38WyWzw5mhOPDB75BDEF5uWjg==" saltValue="eYiCc6BktPhJYpXLYqPTg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7pEBOcrnW122qFATaiMIezZ1aVgfABPY9tAD2LVdEfJKOSXIrV2V2yQQN5HLokjxhkSk90sTqnVDYzJvqyK1RQ==" saltValue="JeHvneolNa3j2t9avEgC5w==" spinCount="100000" sheet="1" objects="1" scenarios="1"/>
  <phoneticPr fontId="6"/>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UBhlnz++6vShTn9hXlveWm3x6IhIH4jURmi+ErjGE1h+86rXSFAhZS8XkcVlQQqtdgQHZGRCemDLxFU+ULapKQ==" saltValue="GwxNCdg6uprtF+t8AszV6Q==" spinCount="100000" sheet="1" objects="1" scenarios="1"/>
  <phoneticPr fontId="6"/>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58</v>
      </c>
      <c r="E2" s="124"/>
      <c r="F2" s="334" t="s">
        <v>529</v>
      </c>
      <c r="G2" s="148"/>
      <c r="H2" s="158"/>
    </row>
    <row r="3" spans="1:8" x14ac:dyDescent="0.15">
      <c r="A3" s="114" t="s">
        <v>506</v>
      </c>
      <c r="B3" s="106"/>
      <c r="C3" s="327"/>
      <c r="D3" s="330">
        <v>182846</v>
      </c>
      <c r="E3" s="332"/>
      <c r="F3" s="335">
        <v>114790</v>
      </c>
      <c r="G3" s="337"/>
      <c r="H3" s="340"/>
    </row>
    <row r="4" spans="1:8" x14ac:dyDescent="0.15">
      <c r="A4" s="99"/>
      <c r="B4" s="105"/>
      <c r="C4" s="328"/>
      <c r="D4" s="331">
        <v>107575</v>
      </c>
      <c r="E4" s="333"/>
      <c r="F4" s="336">
        <v>55601</v>
      </c>
      <c r="G4" s="338"/>
      <c r="H4" s="341"/>
    </row>
    <row r="5" spans="1:8" x14ac:dyDescent="0.15">
      <c r="A5" s="114" t="s">
        <v>528</v>
      </c>
      <c r="B5" s="106"/>
      <c r="C5" s="327"/>
      <c r="D5" s="330">
        <v>200032</v>
      </c>
      <c r="E5" s="332"/>
      <c r="F5" s="335">
        <v>126262</v>
      </c>
      <c r="G5" s="337"/>
      <c r="H5" s="340"/>
    </row>
    <row r="6" spans="1:8" x14ac:dyDescent="0.15">
      <c r="A6" s="99"/>
      <c r="B6" s="105"/>
      <c r="C6" s="328"/>
      <c r="D6" s="331">
        <v>96952</v>
      </c>
      <c r="E6" s="333"/>
      <c r="F6" s="336">
        <v>56769</v>
      </c>
      <c r="G6" s="338"/>
      <c r="H6" s="341"/>
    </row>
    <row r="7" spans="1:8" x14ac:dyDescent="0.15">
      <c r="A7" s="114" t="s">
        <v>483</v>
      </c>
      <c r="B7" s="106"/>
      <c r="C7" s="327"/>
      <c r="D7" s="330">
        <v>262573</v>
      </c>
      <c r="E7" s="332"/>
      <c r="F7" s="335">
        <v>263613</v>
      </c>
      <c r="G7" s="337"/>
      <c r="H7" s="340"/>
    </row>
    <row r="8" spans="1:8" x14ac:dyDescent="0.15">
      <c r="A8" s="99"/>
      <c r="B8" s="105"/>
      <c r="C8" s="328"/>
      <c r="D8" s="331">
        <v>128161</v>
      </c>
      <c r="E8" s="333"/>
      <c r="F8" s="336">
        <v>128823</v>
      </c>
      <c r="G8" s="338"/>
      <c r="H8" s="341"/>
    </row>
    <row r="9" spans="1:8" x14ac:dyDescent="0.15">
      <c r="A9" s="114" t="s">
        <v>322</v>
      </c>
      <c r="B9" s="106"/>
      <c r="C9" s="327"/>
      <c r="D9" s="330">
        <v>261360</v>
      </c>
      <c r="E9" s="332"/>
      <c r="F9" s="335">
        <v>330026</v>
      </c>
      <c r="G9" s="337"/>
      <c r="H9" s="340"/>
    </row>
    <row r="10" spans="1:8" x14ac:dyDescent="0.15">
      <c r="A10" s="99"/>
      <c r="B10" s="105"/>
      <c r="C10" s="328"/>
      <c r="D10" s="331">
        <v>140104</v>
      </c>
      <c r="E10" s="333"/>
      <c r="F10" s="336">
        <v>141075</v>
      </c>
      <c r="G10" s="338"/>
      <c r="H10" s="341"/>
    </row>
    <row r="11" spans="1:8" x14ac:dyDescent="0.15">
      <c r="A11" s="114" t="s">
        <v>137</v>
      </c>
      <c r="B11" s="106"/>
      <c r="C11" s="327"/>
      <c r="D11" s="330">
        <v>217077</v>
      </c>
      <c r="E11" s="332"/>
      <c r="F11" s="335">
        <v>278179</v>
      </c>
      <c r="G11" s="337"/>
      <c r="H11" s="340"/>
    </row>
    <row r="12" spans="1:8" x14ac:dyDescent="0.15">
      <c r="A12" s="99"/>
      <c r="B12" s="105"/>
      <c r="C12" s="329"/>
      <c r="D12" s="331">
        <v>92848</v>
      </c>
      <c r="E12" s="333"/>
      <c r="F12" s="336">
        <v>122182</v>
      </c>
      <c r="G12" s="338"/>
      <c r="H12" s="341"/>
    </row>
    <row r="13" spans="1:8" x14ac:dyDescent="0.15">
      <c r="A13" s="114"/>
      <c r="B13" s="106"/>
      <c r="C13" s="327"/>
      <c r="D13" s="330">
        <v>224778</v>
      </c>
      <c r="E13" s="332"/>
      <c r="F13" s="335">
        <v>222574</v>
      </c>
      <c r="G13" s="339"/>
      <c r="H13" s="340"/>
    </row>
    <row r="14" spans="1:8" x14ac:dyDescent="0.15">
      <c r="A14" s="99"/>
      <c r="B14" s="105"/>
      <c r="C14" s="328"/>
      <c r="D14" s="331">
        <v>113128</v>
      </c>
      <c r="E14" s="333"/>
      <c r="F14" s="336">
        <v>100890</v>
      </c>
      <c r="G14" s="338"/>
      <c r="H14" s="341"/>
    </row>
    <row r="17" spans="1:11" x14ac:dyDescent="0.15">
      <c r="A17" s="319" t="s">
        <v>25</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89</v>
      </c>
      <c r="B19" s="320">
        <f>ROUND(VALUE(SUBSTITUTE(実質収支比率等に係る経年分析!F$48,"▲","-")),2)</f>
        <v>6.49</v>
      </c>
      <c r="C19" s="320">
        <f>ROUND(VALUE(SUBSTITUTE(実質収支比率等に係る経年分析!G$48,"▲","-")),2)</f>
        <v>7.98</v>
      </c>
      <c r="D19" s="320">
        <f>ROUND(VALUE(SUBSTITUTE(実質収支比率等に係る経年分析!H$48,"▲","-")),2)</f>
        <v>8.23</v>
      </c>
      <c r="E19" s="320">
        <f>ROUND(VALUE(SUBSTITUTE(実質収支比率等に係る経年分析!I$48,"▲","-")),2)</f>
        <v>9.5399999999999991</v>
      </c>
      <c r="F19" s="320">
        <f>ROUND(VALUE(SUBSTITUTE(実質収支比率等に係る経年分析!J$48,"▲","-")),2)</f>
        <v>9</v>
      </c>
    </row>
    <row r="20" spans="1:11" x14ac:dyDescent="0.15">
      <c r="A20" s="320" t="s">
        <v>37</v>
      </c>
      <c r="B20" s="320">
        <f>ROUND(VALUE(SUBSTITUTE(実質収支比率等に係る経年分析!F$47,"▲","-")),2)</f>
        <v>23.21</v>
      </c>
      <c r="C20" s="320">
        <f>ROUND(VALUE(SUBSTITUTE(実質収支比率等に係る経年分析!G$47,"▲","-")),2)</f>
        <v>22.56</v>
      </c>
      <c r="D20" s="320">
        <f>ROUND(VALUE(SUBSTITUTE(実質収支比率等に係る経年分析!H$47,"▲","-")),2)</f>
        <v>20.61</v>
      </c>
      <c r="E20" s="320">
        <f>ROUND(VALUE(SUBSTITUTE(実質収支比率等に係る経年分析!I$47,"▲","-")),2)</f>
        <v>19.61</v>
      </c>
      <c r="F20" s="320">
        <f>ROUND(VALUE(SUBSTITUTE(実質収支比率等に係る経年分析!J$47,"▲","-")),2)</f>
        <v>20.14</v>
      </c>
    </row>
    <row r="21" spans="1:11" x14ac:dyDescent="0.15">
      <c r="A21" s="320" t="s">
        <v>112</v>
      </c>
      <c r="B21" s="320">
        <f>IF(ISNUMBER(VALUE(SUBSTITUTE(実質収支比率等に係る経年分析!F$49,"▲","-"))),ROUND(VALUE(SUBSTITUTE(実質収支比率等に係る経年分析!F$49,"▲","-")),2),NA())</f>
        <v>7.7</v>
      </c>
      <c r="C21" s="320">
        <f>IF(ISNUMBER(VALUE(SUBSTITUTE(実質収支比率等に係る経年分析!G$49,"▲","-"))),ROUND(VALUE(SUBSTITUTE(実質収支比率等に係る経年分析!G$49,"▲","-")),2),NA())</f>
        <v>4.28</v>
      </c>
      <c r="D21" s="320">
        <f>IF(ISNUMBER(VALUE(SUBSTITUTE(実質収支比率等に係る経年分析!H$49,"▲","-"))),ROUND(VALUE(SUBSTITUTE(実質収支比率等に係る経年分析!H$49,"▲","-")),2),NA())</f>
        <v>8.7200000000000006</v>
      </c>
      <c r="E21" s="320">
        <f>IF(ISNUMBER(VALUE(SUBSTITUTE(実質収支比率等に係る経年分析!I$49,"▲","-"))),ROUND(VALUE(SUBSTITUTE(実質収支比率等に係る経年分析!I$49,"▲","-")),2),NA())</f>
        <v>21.74</v>
      </c>
      <c r="F21" s="320">
        <f>IF(ISNUMBER(VALUE(SUBSTITUTE(実質収支比率等に係る経年分析!J$49,"▲","-"))),ROUND(VALUE(SUBSTITUTE(実質収支比率等に係る経年分析!J$49,"▲","-")),2),NA())</f>
        <v>-0.89</v>
      </c>
    </row>
    <row r="24" spans="1:11" x14ac:dyDescent="0.15">
      <c r="A24" s="319" t="s">
        <v>101</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113</v>
      </c>
      <c r="C26" s="321" t="s">
        <v>75</v>
      </c>
      <c r="D26" s="321" t="s">
        <v>113</v>
      </c>
      <c r="E26" s="321" t="s">
        <v>75</v>
      </c>
      <c r="F26" s="321" t="s">
        <v>113</v>
      </c>
      <c r="G26" s="321" t="s">
        <v>75</v>
      </c>
      <c r="H26" s="321" t="s">
        <v>113</v>
      </c>
      <c r="I26" s="321" t="s">
        <v>75</v>
      </c>
      <c r="J26" s="321" t="s">
        <v>113</v>
      </c>
      <c r="K26" s="321" t="s">
        <v>75</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0.03</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0.03</v>
      </c>
      <c r="F27" s="321" t="e">
        <f>IF(ROUND(VALUE(SUBSTITUTE(連結実質赤字比率に係る赤字・黒字の構成分析!H$43,"▲","-")),2)&lt;0,ABS(ROUND(VALUE(SUBSTITUTE(連結実質赤字比率に係る赤字・黒字の構成分析!H$43,"▲","-")),2)),NA())</f>
        <v>#N/A</v>
      </c>
      <c r="G27" s="321">
        <f>IF(ROUND(VALUE(SUBSTITUTE(連結実質赤字比率に係る赤字・黒字の構成分析!H$43,"▲","-")),2)&gt;=0,ABS(ROUND(VALUE(SUBSTITUTE(連結実質赤字比率に係る赤字・黒字の構成分析!H$43,"▲","-")),2)),NA())</f>
        <v>0.04</v>
      </c>
      <c r="H27" s="321" t="e">
        <f>IF(ROUND(VALUE(SUBSTITUTE(連結実質赤字比率に係る赤字・黒字の構成分析!I$43,"▲","-")),2)&lt;0,ABS(ROUND(VALUE(SUBSTITUTE(連結実質赤字比率に係る赤字・黒字の構成分析!I$43,"▲","-")),2)),NA())</f>
        <v>#N/A</v>
      </c>
      <c r="I27" s="321">
        <f>IF(ROUND(VALUE(SUBSTITUTE(連結実質赤字比率に係る赤字・黒字の構成分析!I$43,"▲","-")),2)&gt;=0,ABS(ROUND(VALUE(SUBSTITUTE(連結実質赤字比率に係る赤字・黒字の構成分析!I$43,"▲","-")),2)),NA())</f>
        <v>0.02</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15">
      <c r="A30" s="321" t="str">
        <f>IF(連結実質赤字比率に係る赤字・黒字の構成分析!C$40="",NA(),連結実質赤字比率に係る赤字・黒字の構成分析!C$40)</f>
        <v>農業集落排水事業特別会計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0.15</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0.01</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0.01</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0.01</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0.01</v>
      </c>
    </row>
    <row r="31" spans="1:11" x14ac:dyDescent="0.15">
      <c r="A31" s="321" t="str">
        <f>IF(連結実質赤字比率に係る赤字・黒字の構成分析!C$39="",NA(),連結実質赤字比率に係る赤字・黒字の構成分析!C$39)</f>
        <v>後期高齢者医療特別会計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0.01</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0.01</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0.01</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0.01</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0.02</v>
      </c>
    </row>
    <row r="32" spans="1:11" x14ac:dyDescent="0.15">
      <c r="A32" s="321" t="str">
        <f>IF(連結実質赤字比率に係る赤字・黒字の構成分析!C$38="",NA(),連結実質赤字比率に係る赤字・黒字の構成分析!C$38)</f>
        <v>簡易水道事業特別会計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0.02</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0.03</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0.02</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0.02</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0.02</v>
      </c>
    </row>
    <row r="33" spans="1:16" x14ac:dyDescent="0.15">
      <c r="A33" s="321" t="str">
        <f>IF(連結実質赤字比率に係る赤字・黒字の構成分析!C$37="",NA(),連結実質赤字比率に係る赤字・黒字の構成分析!C$37)</f>
        <v>国民健康保険直診勘定特別会計</v>
      </c>
      <c r="B33" s="321" t="e">
        <f>IF(ROUND(VALUE(SUBSTITUTE(連結実質赤字比率に係る赤字・黒字の構成分析!F$37,"▲","-")),2)&lt;0,ABS(ROUND(VALUE(SUBSTITUTE(連結実質赤字比率に係る赤字・黒字の構成分析!F$37,"▲","-")),2)),NA())</f>
        <v>#VALUE!</v>
      </c>
      <c r="C33" s="321" t="e">
        <f>IF(ROUND(VALUE(SUBSTITUTE(連結実質赤字比率に係る赤字・黒字の構成分析!F$37,"▲","-")),2)&gt;=0,ABS(ROUND(VALUE(SUBSTITUTE(連結実質赤字比率に係る赤字・黒字の構成分析!F$37,"▲","-")),2)),NA())</f>
        <v>#VALUE!</v>
      </c>
      <c r="D33" s="321" t="e">
        <f>IF(ROUND(VALUE(SUBSTITUTE(連結実質赤字比率に係る赤字・黒字の構成分析!G$37,"▲","-")),2)&lt;0,ABS(ROUND(VALUE(SUBSTITUTE(連結実質赤字比率に係る赤字・黒字の構成分析!G$37,"▲","-")),2)),NA())</f>
        <v>#VALUE!</v>
      </c>
      <c r="E33" s="321" t="e">
        <f>IF(ROUND(VALUE(SUBSTITUTE(連結実質赤字比率に係る赤字・黒字の構成分析!G$37,"▲","-")),2)&gt;=0,ABS(ROUND(VALUE(SUBSTITUTE(連結実質赤字比率に係る赤字・黒字の構成分析!G$37,"▲","-")),2)),NA())</f>
        <v>#VALUE!</v>
      </c>
      <c r="F33" s="321" t="e">
        <f>IF(ROUND(VALUE(SUBSTITUTE(連結実質赤字比率に係る赤字・黒字の構成分析!H$37,"▲","-")),2)&lt;0,ABS(ROUND(VALUE(SUBSTITUTE(連結実質赤字比率に係る赤字・黒字の構成分析!H$37,"▲","-")),2)),NA())</f>
        <v>#VALUE!</v>
      </c>
      <c r="G33" s="321" t="e">
        <f>IF(ROUND(VALUE(SUBSTITUTE(連結実質赤字比率に係る赤字・黒字の構成分析!H$37,"▲","-")),2)&gt;=0,ABS(ROUND(VALUE(SUBSTITUTE(連結実質赤字比率に係る赤字・黒字の構成分析!H$37,"▲","-")),2)),NA())</f>
        <v>#VALUE!</v>
      </c>
      <c r="H33" s="321" t="e">
        <f>IF(ROUND(VALUE(SUBSTITUTE(連結実質赤字比率に係る赤字・黒字の構成分析!I$37,"▲","-")),2)&lt;0,ABS(ROUND(VALUE(SUBSTITUTE(連結実質赤字比率に係る赤字・黒字の構成分析!I$37,"▲","-")),2)),NA())</f>
        <v>#VALUE!</v>
      </c>
      <c r="I33" s="321" t="e">
        <f>IF(ROUND(VALUE(SUBSTITUTE(連結実質赤字比率に係る赤字・黒字の構成分析!I$37,"▲","-")),2)&gt;=0,ABS(ROUND(VALUE(SUBSTITUTE(連結実質赤字比率に係る赤字・黒字の構成分析!I$37,"▲","-")),2)),NA())</f>
        <v>#VALUE!</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0.15</v>
      </c>
    </row>
    <row r="34" spans="1:16" x14ac:dyDescent="0.15">
      <c r="A34" s="321" t="str">
        <f>IF(連結実質赤字比率に係る赤字・黒字の構成分析!C$36="",NA(),連結実質赤字比率に係る赤字・黒字の構成分析!C$36)</f>
        <v>国民健康保険特別会計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0.04</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0.02</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0.21</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0.49</v>
      </c>
    </row>
    <row r="35" spans="1:16" x14ac:dyDescent="0.15">
      <c r="A35" s="321" t="str">
        <f>IF(連結実質赤字比率に係る赤字・黒字の構成分析!C$35="",NA(),連結実質赤字比率に係る赤字・黒字の構成分析!C$35)</f>
        <v>介護保険特別会計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0.37</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0.39</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0.26</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0.45</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1.07</v>
      </c>
    </row>
    <row r="36" spans="1:16" x14ac:dyDescent="0.15">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6.49</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7.98</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8.23</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9.5399999999999991</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8.99</v>
      </c>
    </row>
    <row r="39" spans="1:16" x14ac:dyDescent="0.15">
      <c r="A39" s="319" t="s">
        <v>12</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114</v>
      </c>
      <c r="C41" s="322"/>
      <c r="D41" s="322" t="s">
        <v>116</v>
      </c>
      <c r="E41" s="322" t="s">
        <v>114</v>
      </c>
      <c r="F41" s="322"/>
      <c r="G41" s="322" t="s">
        <v>116</v>
      </c>
      <c r="H41" s="322" t="s">
        <v>114</v>
      </c>
      <c r="I41" s="322"/>
      <c r="J41" s="322" t="s">
        <v>116</v>
      </c>
      <c r="K41" s="322" t="s">
        <v>114</v>
      </c>
      <c r="L41" s="322"/>
      <c r="M41" s="322" t="s">
        <v>116</v>
      </c>
      <c r="N41" s="322" t="s">
        <v>114</v>
      </c>
      <c r="O41" s="322"/>
      <c r="P41" s="322" t="s">
        <v>116</v>
      </c>
    </row>
    <row r="42" spans="1:16" x14ac:dyDescent="0.15">
      <c r="A42" s="322" t="s">
        <v>118</v>
      </c>
      <c r="B42" s="322"/>
      <c r="C42" s="322"/>
      <c r="D42" s="322">
        <f>'実質公債費比率（分子）の構造'!K$52</f>
        <v>1046</v>
      </c>
      <c r="E42" s="322"/>
      <c r="F42" s="322"/>
      <c r="G42" s="322">
        <f>'実質公債費比率（分子）の構造'!L$52</f>
        <v>1117</v>
      </c>
      <c r="H42" s="322"/>
      <c r="I42" s="322"/>
      <c r="J42" s="322">
        <f>'実質公債費比率（分子）の構造'!M$52</f>
        <v>1079</v>
      </c>
      <c r="K42" s="322"/>
      <c r="L42" s="322"/>
      <c r="M42" s="322">
        <f>'実質公債費比率（分子）の構造'!N$52</f>
        <v>1026</v>
      </c>
      <c r="N42" s="322"/>
      <c r="O42" s="322"/>
      <c r="P42" s="322">
        <f>'実質公債費比率（分子）の構造'!O$52</f>
        <v>1017</v>
      </c>
    </row>
    <row r="43" spans="1:16" x14ac:dyDescent="0.15">
      <c r="A43" s="322" t="s">
        <v>48</v>
      </c>
      <c r="B43" s="322" t="str">
        <f>'実質公債費比率（分子）の構造'!K$51</f>
        <v>-</v>
      </c>
      <c r="C43" s="322"/>
      <c r="D43" s="322"/>
      <c r="E43" s="322">
        <f>'実質公債費比率（分子）の構造'!L$51</f>
        <v>0</v>
      </c>
      <c r="F43" s="322"/>
      <c r="G43" s="322"/>
      <c r="H43" s="322">
        <f>'実質公債費比率（分子）の構造'!M$51</f>
        <v>0</v>
      </c>
      <c r="I43" s="322"/>
      <c r="J43" s="322"/>
      <c r="K43" s="322">
        <f>'実質公債費比率（分子）の構造'!N$51</f>
        <v>0</v>
      </c>
      <c r="L43" s="322"/>
      <c r="M43" s="322"/>
      <c r="N43" s="322">
        <f>'実質公債費比率（分子）の構造'!O$51</f>
        <v>0</v>
      </c>
      <c r="O43" s="322"/>
      <c r="P43" s="322"/>
    </row>
    <row r="44" spans="1:16" x14ac:dyDescent="0.15">
      <c r="A44" s="322" t="s">
        <v>44</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10</v>
      </c>
      <c r="C45" s="322"/>
      <c r="D45" s="322"/>
      <c r="E45" s="322">
        <f>'実質公債費比率（分子）の構造'!L$49</f>
        <v>10</v>
      </c>
      <c r="F45" s="322"/>
      <c r="G45" s="322"/>
      <c r="H45" s="322">
        <f>'実質公債費比率（分子）の構造'!M$49</f>
        <v>12</v>
      </c>
      <c r="I45" s="322"/>
      <c r="J45" s="322"/>
      <c r="K45" s="322">
        <f>'実質公債費比率（分子）の構造'!N$49</f>
        <v>12</v>
      </c>
      <c r="L45" s="322"/>
      <c r="M45" s="322"/>
      <c r="N45" s="322">
        <f>'実質公債費比率（分子）の構造'!O$49</f>
        <v>21</v>
      </c>
      <c r="O45" s="322"/>
      <c r="P45" s="322"/>
    </row>
    <row r="46" spans="1:16" x14ac:dyDescent="0.15">
      <c r="A46" s="322" t="s">
        <v>42</v>
      </c>
      <c r="B46" s="322">
        <f>'実質公債費比率（分子）の構造'!K$48</f>
        <v>54</v>
      </c>
      <c r="C46" s="322"/>
      <c r="D46" s="322"/>
      <c r="E46" s="322">
        <f>'実質公債費比率（分子）の構造'!L$48</f>
        <v>47</v>
      </c>
      <c r="F46" s="322"/>
      <c r="G46" s="322"/>
      <c r="H46" s="322">
        <f>'実質公債費比率（分子）の構造'!M$48</f>
        <v>45</v>
      </c>
      <c r="I46" s="322"/>
      <c r="J46" s="322"/>
      <c r="K46" s="322">
        <f>'実質公債費比率（分子）の構造'!N$48</f>
        <v>51</v>
      </c>
      <c r="L46" s="322"/>
      <c r="M46" s="322"/>
      <c r="N46" s="322">
        <f>'実質公債費比率（分子）の構造'!O$48</f>
        <v>50</v>
      </c>
      <c r="O46" s="322"/>
      <c r="P46" s="322"/>
    </row>
    <row r="47" spans="1:16" x14ac:dyDescent="0.15">
      <c r="A47" s="322" t="s">
        <v>36</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31</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27</v>
      </c>
      <c r="B49" s="322">
        <f>'実質公債費比率（分子）の構造'!K$45</f>
        <v>1004</v>
      </c>
      <c r="C49" s="322"/>
      <c r="D49" s="322"/>
      <c r="E49" s="322">
        <f>'実質公債費比率（分子）の構造'!L$45</f>
        <v>1111</v>
      </c>
      <c r="F49" s="322"/>
      <c r="G49" s="322"/>
      <c r="H49" s="322">
        <f>'実質公債費比率（分子）の構造'!M$45</f>
        <v>1091</v>
      </c>
      <c r="I49" s="322"/>
      <c r="J49" s="322"/>
      <c r="K49" s="322">
        <f>'実質公債費比率（分子）の構造'!N$45</f>
        <v>957</v>
      </c>
      <c r="L49" s="322"/>
      <c r="M49" s="322"/>
      <c r="N49" s="322">
        <f>'実質公債費比率（分子）の構造'!O$45</f>
        <v>846</v>
      </c>
      <c r="O49" s="322"/>
      <c r="P49" s="322"/>
    </row>
    <row r="50" spans="1:16" x14ac:dyDescent="0.15">
      <c r="A50" s="322" t="s">
        <v>56</v>
      </c>
      <c r="B50" s="322" t="e">
        <f>NA()</f>
        <v>#N/A</v>
      </c>
      <c r="C50" s="322">
        <f>IF(ISNUMBER('実質公債費比率（分子）の構造'!K$53),'実質公債費比率（分子）の構造'!K$53,NA())</f>
        <v>22</v>
      </c>
      <c r="D50" s="322" t="e">
        <f>NA()</f>
        <v>#N/A</v>
      </c>
      <c r="E50" s="322" t="e">
        <f>NA()</f>
        <v>#N/A</v>
      </c>
      <c r="F50" s="322">
        <f>IF(ISNUMBER('実質公債費比率（分子）の構造'!L$53),'実質公債費比率（分子）の構造'!L$53,NA())</f>
        <v>51</v>
      </c>
      <c r="G50" s="322" t="e">
        <f>NA()</f>
        <v>#N/A</v>
      </c>
      <c r="H50" s="322" t="e">
        <f>NA()</f>
        <v>#N/A</v>
      </c>
      <c r="I50" s="322">
        <f>IF(ISNUMBER('実質公債費比率（分子）の構造'!M$53),'実質公債費比率（分子）の構造'!M$53,NA())</f>
        <v>69</v>
      </c>
      <c r="J50" s="322" t="e">
        <f>NA()</f>
        <v>#N/A</v>
      </c>
      <c r="K50" s="322" t="e">
        <f>NA()</f>
        <v>#N/A</v>
      </c>
      <c r="L50" s="322">
        <f>IF(ISNUMBER('実質公債費比率（分子）の構造'!N$53),'実質公債費比率（分子）の構造'!N$53,NA())</f>
        <v>-6</v>
      </c>
      <c r="M50" s="322" t="e">
        <f>NA()</f>
        <v>#N/A</v>
      </c>
      <c r="N50" s="322" t="e">
        <f>NA()</f>
        <v>#N/A</v>
      </c>
      <c r="O50" s="322">
        <f>IF(ISNUMBER('実質公債費比率（分子）の構造'!O$53),'実質公債費比率（分子）の構造'!O$53,NA())</f>
        <v>-100</v>
      </c>
      <c r="P50" s="322" t="e">
        <f>NA()</f>
        <v>#N/A</v>
      </c>
    </row>
    <row r="53" spans="1:16" x14ac:dyDescent="0.15">
      <c r="A53" s="319" t="s">
        <v>119</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124</v>
      </c>
      <c r="C55" s="321"/>
      <c r="D55" s="321" t="s">
        <v>127</v>
      </c>
      <c r="E55" s="321" t="s">
        <v>124</v>
      </c>
      <c r="F55" s="321"/>
      <c r="G55" s="321" t="s">
        <v>127</v>
      </c>
      <c r="H55" s="321" t="s">
        <v>124</v>
      </c>
      <c r="I55" s="321"/>
      <c r="J55" s="321" t="s">
        <v>127</v>
      </c>
      <c r="K55" s="321" t="s">
        <v>124</v>
      </c>
      <c r="L55" s="321"/>
      <c r="M55" s="321" t="s">
        <v>127</v>
      </c>
      <c r="N55" s="321" t="s">
        <v>124</v>
      </c>
      <c r="O55" s="321"/>
      <c r="P55" s="321" t="s">
        <v>127</v>
      </c>
    </row>
    <row r="56" spans="1:16" x14ac:dyDescent="0.15">
      <c r="A56" s="321" t="s">
        <v>46</v>
      </c>
      <c r="B56" s="321"/>
      <c r="C56" s="321"/>
      <c r="D56" s="321">
        <f>'将来負担比率（分子）の構造'!I$52</f>
        <v>8289</v>
      </c>
      <c r="E56" s="321"/>
      <c r="F56" s="321"/>
      <c r="G56" s="321">
        <f>'将来負担比率（分子）の構造'!J$52</f>
        <v>7603</v>
      </c>
      <c r="H56" s="321"/>
      <c r="I56" s="321"/>
      <c r="J56" s="321">
        <f>'将来負担比率（分子）の構造'!K$52</f>
        <v>7230</v>
      </c>
      <c r="K56" s="321"/>
      <c r="L56" s="321"/>
      <c r="M56" s="321">
        <f>'将来負担比率（分子）の構造'!L$52</f>
        <v>6957</v>
      </c>
      <c r="N56" s="321"/>
      <c r="O56" s="321"/>
      <c r="P56" s="321">
        <f>'将来負担比率（分子）の構造'!M$52</f>
        <v>6670</v>
      </c>
    </row>
    <row r="57" spans="1:16" x14ac:dyDescent="0.15">
      <c r="A57" s="321" t="s">
        <v>97</v>
      </c>
      <c r="B57" s="321"/>
      <c r="C57" s="321"/>
      <c r="D57" s="321">
        <f>'将来負担比率（分子）の構造'!I$51</f>
        <v>77</v>
      </c>
      <c r="E57" s="321"/>
      <c r="F57" s="321"/>
      <c r="G57" s="321">
        <f>'将来負担比率（分子）の構造'!J$51</f>
        <v>62</v>
      </c>
      <c r="H57" s="321"/>
      <c r="I57" s="321"/>
      <c r="J57" s="321">
        <f>'将来負担比率（分子）の構造'!K$51</f>
        <v>52</v>
      </c>
      <c r="K57" s="321"/>
      <c r="L57" s="321"/>
      <c r="M57" s="321">
        <f>'将来負担比率（分子）の構造'!L$51</f>
        <v>32</v>
      </c>
      <c r="N57" s="321"/>
      <c r="O57" s="321"/>
      <c r="P57" s="321">
        <f>'将来負担比率（分子）の構造'!M$51</f>
        <v>14</v>
      </c>
    </row>
    <row r="58" spans="1:16" x14ac:dyDescent="0.15">
      <c r="A58" s="321" t="s">
        <v>94</v>
      </c>
      <c r="B58" s="321"/>
      <c r="C58" s="321"/>
      <c r="D58" s="321">
        <f>'将来負担比率（分子）の構造'!I$50</f>
        <v>4879</v>
      </c>
      <c r="E58" s="321"/>
      <c r="F58" s="321"/>
      <c r="G58" s="321">
        <f>'将来負担比率（分子）の構造'!J$50</f>
        <v>4623</v>
      </c>
      <c r="H58" s="321"/>
      <c r="I58" s="321"/>
      <c r="J58" s="321">
        <f>'将来負担比率（分子）の構造'!K$50</f>
        <v>4154</v>
      </c>
      <c r="K58" s="321"/>
      <c r="L58" s="321"/>
      <c r="M58" s="321">
        <f>'将来負担比率（分子）の構造'!L$50</f>
        <v>3728</v>
      </c>
      <c r="N58" s="321"/>
      <c r="O58" s="321"/>
      <c r="P58" s="321">
        <f>'将来負担比率（分子）の構造'!M$50</f>
        <v>4001</v>
      </c>
    </row>
    <row r="59" spans="1:16" x14ac:dyDescent="0.15">
      <c r="A59" s="321" t="s">
        <v>90</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61</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83</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84</v>
      </c>
      <c r="B62" s="321">
        <f>'将来負担比率（分子）の構造'!I$45</f>
        <v>1103</v>
      </c>
      <c r="C62" s="321"/>
      <c r="D62" s="321"/>
      <c r="E62" s="321">
        <f>'将来負担比率（分子）の構造'!J$45</f>
        <v>1017</v>
      </c>
      <c r="F62" s="321"/>
      <c r="G62" s="321"/>
      <c r="H62" s="321">
        <f>'将来負担比率（分子）の構造'!K$45</f>
        <v>922</v>
      </c>
      <c r="I62" s="321"/>
      <c r="J62" s="321"/>
      <c r="K62" s="321">
        <f>'将来負担比率（分子）の構造'!L$45</f>
        <v>1024</v>
      </c>
      <c r="L62" s="321"/>
      <c r="M62" s="321"/>
      <c r="N62" s="321">
        <f>'将来負担比率（分子）の構造'!M$45</f>
        <v>1000</v>
      </c>
      <c r="O62" s="321"/>
      <c r="P62" s="321"/>
    </row>
    <row r="63" spans="1:16" x14ac:dyDescent="0.15">
      <c r="A63" s="321" t="s">
        <v>19</v>
      </c>
      <c r="B63" s="321">
        <f>'将来負担比率（分子）の構造'!I$44</f>
        <v>176</v>
      </c>
      <c r="C63" s="321"/>
      <c r="D63" s="321"/>
      <c r="E63" s="321">
        <f>'将来負担比率（分子）の構造'!J$44</f>
        <v>239</v>
      </c>
      <c r="F63" s="321"/>
      <c r="G63" s="321"/>
      <c r="H63" s="321">
        <f>'将来負担比率（分子）の構造'!K$44</f>
        <v>233</v>
      </c>
      <c r="I63" s="321"/>
      <c r="J63" s="321"/>
      <c r="K63" s="321">
        <f>'将来負担比率（分子）の構造'!L$44</f>
        <v>240</v>
      </c>
      <c r="L63" s="321"/>
      <c r="M63" s="321"/>
      <c r="N63" s="321">
        <f>'将来負担比率（分子）の構造'!M$44</f>
        <v>228</v>
      </c>
      <c r="O63" s="321"/>
      <c r="P63" s="321"/>
    </row>
    <row r="64" spans="1:16" x14ac:dyDescent="0.15">
      <c r="A64" s="321" t="s">
        <v>81</v>
      </c>
      <c r="B64" s="321">
        <f>'将来負担比率（分子）の構造'!I$43</f>
        <v>504</v>
      </c>
      <c r="C64" s="321"/>
      <c r="D64" s="321"/>
      <c r="E64" s="321">
        <f>'将来負担比率（分子）の構造'!J$43</f>
        <v>503</v>
      </c>
      <c r="F64" s="321"/>
      <c r="G64" s="321"/>
      <c r="H64" s="321">
        <f>'将来負担比率（分子）の構造'!K$43</f>
        <v>458</v>
      </c>
      <c r="I64" s="321"/>
      <c r="J64" s="321"/>
      <c r="K64" s="321">
        <f>'将来負担比率（分子）の構造'!L$43</f>
        <v>449</v>
      </c>
      <c r="L64" s="321"/>
      <c r="M64" s="321"/>
      <c r="N64" s="321">
        <f>'将来負担比率（分子）の構造'!M$43</f>
        <v>595</v>
      </c>
      <c r="O64" s="321"/>
      <c r="P64" s="321"/>
    </row>
    <row r="65" spans="1:16" x14ac:dyDescent="0.15">
      <c r="A65" s="321" t="s">
        <v>80</v>
      </c>
      <c r="B65" s="321" t="str">
        <f>'将来負担比率（分子）の構造'!I$42</f>
        <v>-</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72</v>
      </c>
      <c r="B66" s="321">
        <f>'将来負担比率（分子）の構造'!I$41</f>
        <v>8538</v>
      </c>
      <c r="C66" s="321"/>
      <c r="D66" s="321"/>
      <c r="E66" s="321">
        <f>'将来負担比率（分子）の構造'!J$41</f>
        <v>7876</v>
      </c>
      <c r="F66" s="321"/>
      <c r="G66" s="321"/>
      <c r="H66" s="321">
        <f>'将来負担比率（分子）の構造'!K$41</f>
        <v>7098</v>
      </c>
      <c r="I66" s="321"/>
      <c r="J66" s="321"/>
      <c r="K66" s="321">
        <f>'将来負担比率（分子）の構造'!L$41</f>
        <v>5966</v>
      </c>
      <c r="L66" s="321"/>
      <c r="M66" s="321"/>
      <c r="N66" s="321">
        <f>'将来負担比率（分子）の構造'!M$41</f>
        <v>5588</v>
      </c>
      <c r="O66" s="321"/>
      <c r="P66" s="321"/>
    </row>
    <row r="67" spans="1:16" x14ac:dyDescent="0.15">
      <c r="A67" s="321" t="s">
        <v>99</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129</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131</v>
      </c>
      <c r="B72" s="325">
        <f>基金残高に係る経年分析!F55</f>
        <v>918</v>
      </c>
      <c r="C72" s="325">
        <f>基金残高に係る経年分析!G55</f>
        <v>903</v>
      </c>
      <c r="D72" s="325">
        <f>基金残高に係る経年分析!H55</f>
        <v>900</v>
      </c>
    </row>
    <row r="73" spans="1:16" x14ac:dyDescent="0.15">
      <c r="A73" s="323" t="s">
        <v>132</v>
      </c>
      <c r="B73" s="325">
        <f>基金残高に係る経年分析!F56</f>
        <v>1700</v>
      </c>
      <c r="C73" s="325">
        <f>基金残高に係る経年分析!G56</f>
        <v>1000</v>
      </c>
      <c r="D73" s="325">
        <f>基金残高に係る経年分析!H56</f>
        <v>1224</v>
      </c>
    </row>
    <row r="74" spans="1:16" x14ac:dyDescent="0.15">
      <c r="A74" s="323" t="s">
        <v>134</v>
      </c>
      <c r="B74" s="325">
        <f>基金残高に係る経年分析!F57</f>
        <v>2708</v>
      </c>
      <c r="C74" s="325">
        <f>基金残高に係る経年分析!G57</f>
        <v>2836</v>
      </c>
      <c r="D74" s="325">
        <f>基金残高に係る経年分析!H57</f>
        <v>3024</v>
      </c>
    </row>
  </sheetData>
  <sheetProtection algorithmName="SHA-512" hashValue="DZa+nA2hIw4EhIijLG79KedquqeQGV3pQAYKxO9g8anYU9XtNCe0p/8MM1vlJuCNJvuUni4LLvKY+xq4INpKug==" saltValue="oDDbzgvlRU5GlBT3Rr/7x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128</v>
      </c>
      <c r="DI1" s="577"/>
      <c r="DJ1" s="577"/>
      <c r="DK1" s="577"/>
      <c r="DL1" s="577"/>
      <c r="DM1" s="577"/>
      <c r="DN1" s="578"/>
      <c r="DO1" s="1"/>
      <c r="DP1" s="576" t="s">
        <v>302</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115</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309</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310</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9</v>
      </c>
      <c r="C4" s="365"/>
      <c r="D4" s="365"/>
      <c r="E4" s="365"/>
      <c r="F4" s="365"/>
      <c r="G4" s="365"/>
      <c r="H4" s="365"/>
      <c r="I4" s="365"/>
      <c r="J4" s="365"/>
      <c r="K4" s="365"/>
      <c r="L4" s="365"/>
      <c r="M4" s="365"/>
      <c r="N4" s="365"/>
      <c r="O4" s="365"/>
      <c r="P4" s="365"/>
      <c r="Q4" s="407"/>
      <c r="R4" s="364" t="s">
        <v>313</v>
      </c>
      <c r="S4" s="365"/>
      <c r="T4" s="365"/>
      <c r="U4" s="365"/>
      <c r="V4" s="365"/>
      <c r="W4" s="365"/>
      <c r="X4" s="365"/>
      <c r="Y4" s="407"/>
      <c r="Z4" s="364" t="s">
        <v>316</v>
      </c>
      <c r="AA4" s="365"/>
      <c r="AB4" s="365"/>
      <c r="AC4" s="407"/>
      <c r="AD4" s="364" t="s">
        <v>256</v>
      </c>
      <c r="AE4" s="365"/>
      <c r="AF4" s="365"/>
      <c r="AG4" s="365"/>
      <c r="AH4" s="365"/>
      <c r="AI4" s="365"/>
      <c r="AJ4" s="365"/>
      <c r="AK4" s="407"/>
      <c r="AL4" s="364" t="s">
        <v>316</v>
      </c>
      <c r="AM4" s="365"/>
      <c r="AN4" s="365"/>
      <c r="AO4" s="407"/>
      <c r="AP4" s="579" t="s">
        <v>319</v>
      </c>
      <c r="AQ4" s="579"/>
      <c r="AR4" s="579"/>
      <c r="AS4" s="579"/>
      <c r="AT4" s="579"/>
      <c r="AU4" s="579"/>
      <c r="AV4" s="579"/>
      <c r="AW4" s="579"/>
      <c r="AX4" s="579"/>
      <c r="AY4" s="579"/>
      <c r="AZ4" s="579"/>
      <c r="BA4" s="579"/>
      <c r="BB4" s="579"/>
      <c r="BC4" s="579"/>
      <c r="BD4" s="579"/>
      <c r="BE4" s="579"/>
      <c r="BF4" s="579"/>
      <c r="BG4" s="579" t="s">
        <v>296</v>
      </c>
      <c r="BH4" s="579"/>
      <c r="BI4" s="579"/>
      <c r="BJ4" s="579"/>
      <c r="BK4" s="579"/>
      <c r="BL4" s="579"/>
      <c r="BM4" s="579"/>
      <c r="BN4" s="579"/>
      <c r="BO4" s="579" t="s">
        <v>316</v>
      </c>
      <c r="BP4" s="579"/>
      <c r="BQ4" s="579"/>
      <c r="BR4" s="579"/>
      <c r="BS4" s="579" t="s">
        <v>320</v>
      </c>
      <c r="BT4" s="579"/>
      <c r="BU4" s="579"/>
      <c r="BV4" s="579"/>
      <c r="BW4" s="579"/>
      <c r="BX4" s="579"/>
      <c r="BY4" s="579"/>
      <c r="BZ4" s="579"/>
      <c r="CA4" s="579"/>
      <c r="CB4" s="579"/>
      <c r="CD4" s="364" t="s">
        <v>321</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315</v>
      </c>
      <c r="C5" s="581"/>
      <c r="D5" s="581"/>
      <c r="E5" s="581"/>
      <c r="F5" s="581"/>
      <c r="G5" s="581"/>
      <c r="H5" s="581"/>
      <c r="I5" s="581"/>
      <c r="J5" s="581"/>
      <c r="K5" s="581"/>
      <c r="L5" s="581"/>
      <c r="M5" s="581"/>
      <c r="N5" s="581"/>
      <c r="O5" s="581"/>
      <c r="P5" s="581"/>
      <c r="Q5" s="582"/>
      <c r="R5" s="583">
        <v>581316</v>
      </c>
      <c r="S5" s="584"/>
      <c r="T5" s="584"/>
      <c r="U5" s="584"/>
      <c r="V5" s="584"/>
      <c r="W5" s="584"/>
      <c r="X5" s="584"/>
      <c r="Y5" s="585"/>
      <c r="Z5" s="586">
        <v>8</v>
      </c>
      <c r="AA5" s="586"/>
      <c r="AB5" s="586"/>
      <c r="AC5" s="586"/>
      <c r="AD5" s="587">
        <v>581316</v>
      </c>
      <c r="AE5" s="587"/>
      <c r="AF5" s="587"/>
      <c r="AG5" s="587"/>
      <c r="AH5" s="587"/>
      <c r="AI5" s="587"/>
      <c r="AJ5" s="587"/>
      <c r="AK5" s="587"/>
      <c r="AL5" s="588">
        <v>13.1</v>
      </c>
      <c r="AM5" s="589"/>
      <c r="AN5" s="589"/>
      <c r="AO5" s="590"/>
      <c r="AP5" s="580" t="s">
        <v>323</v>
      </c>
      <c r="AQ5" s="581"/>
      <c r="AR5" s="581"/>
      <c r="AS5" s="581"/>
      <c r="AT5" s="581"/>
      <c r="AU5" s="581"/>
      <c r="AV5" s="581"/>
      <c r="AW5" s="581"/>
      <c r="AX5" s="581"/>
      <c r="AY5" s="581"/>
      <c r="AZ5" s="581"/>
      <c r="BA5" s="581"/>
      <c r="BB5" s="581"/>
      <c r="BC5" s="581"/>
      <c r="BD5" s="581"/>
      <c r="BE5" s="581"/>
      <c r="BF5" s="582"/>
      <c r="BG5" s="591">
        <v>581316</v>
      </c>
      <c r="BH5" s="370"/>
      <c r="BI5" s="370"/>
      <c r="BJ5" s="370"/>
      <c r="BK5" s="370"/>
      <c r="BL5" s="370"/>
      <c r="BM5" s="370"/>
      <c r="BN5" s="592"/>
      <c r="BO5" s="593">
        <v>100</v>
      </c>
      <c r="BP5" s="593"/>
      <c r="BQ5" s="593"/>
      <c r="BR5" s="593"/>
      <c r="BS5" s="594" t="s">
        <v>201</v>
      </c>
      <c r="BT5" s="594"/>
      <c r="BU5" s="594"/>
      <c r="BV5" s="594"/>
      <c r="BW5" s="594"/>
      <c r="BX5" s="594"/>
      <c r="BY5" s="594"/>
      <c r="BZ5" s="594"/>
      <c r="CA5" s="594"/>
      <c r="CB5" s="595"/>
      <c r="CD5" s="364" t="s">
        <v>319</v>
      </c>
      <c r="CE5" s="365"/>
      <c r="CF5" s="365"/>
      <c r="CG5" s="365"/>
      <c r="CH5" s="365"/>
      <c r="CI5" s="365"/>
      <c r="CJ5" s="365"/>
      <c r="CK5" s="365"/>
      <c r="CL5" s="365"/>
      <c r="CM5" s="365"/>
      <c r="CN5" s="365"/>
      <c r="CO5" s="365"/>
      <c r="CP5" s="365"/>
      <c r="CQ5" s="407"/>
      <c r="CR5" s="364" t="s">
        <v>326</v>
      </c>
      <c r="CS5" s="365"/>
      <c r="CT5" s="365"/>
      <c r="CU5" s="365"/>
      <c r="CV5" s="365"/>
      <c r="CW5" s="365"/>
      <c r="CX5" s="365"/>
      <c r="CY5" s="407"/>
      <c r="CZ5" s="364" t="s">
        <v>316</v>
      </c>
      <c r="DA5" s="365"/>
      <c r="DB5" s="365"/>
      <c r="DC5" s="407"/>
      <c r="DD5" s="364" t="s">
        <v>327</v>
      </c>
      <c r="DE5" s="365"/>
      <c r="DF5" s="365"/>
      <c r="DG5" s="365"/>
      <c r="DH5" s="365"/>
      <c r="DI5" s="365"/>
      <c r="DJ5" s="365"/>
      <c r="DK5" s="365"/>
      <c r="DL5" s="365"/>
      <c r="DM5" s="365"/>
      <c r="DN5" s="365"/>
      <c r="DO5" s="365"/>
      <c r="DP5" s="407"/>
      <c r="DQ5" s="364" t="s">
        <v>329</v>
      </c>
      <c r="DR5" s="365"/>
      <c r="DS5" s="365"/>
      <c r="DT5" s="365"/>
      <c r="DU5" s="365"/>
      <c r="DV5" s="365"/>
      <c r="DW5" s="365"/>
      <c r="DX5" s="365"/>
      <c r="DY5" s="365"/>
      <c r="DZ5" s="365"/>
      <c r="EA5" s="365"/>
      <c r="EB5" s="365"/>
      <c r="EC5" s="407"/>
    </row>
    <row r="6" spans="2:143" ht="11.25" customHeight="1" x14ac:dyDescent="0.15">
      <c r="B6" s="596" t="s">
        <v>330</v>
      </c>
      <c r="C6" s="485"/>
      <c r="D6" s="485"/>
      <c r="E6" s="485"/>
      <c r="F6" s="485"/>
      <c r="G6" s="485"/>
      <c r="H6" s="485"/>
      <c r="I6" s="485"/>
      <c r="J6" s="485"/>
      <c r="K6" s="485"/>
      <c r="L6" s="485"/>
      <c r="M6" s="485"/>
      <c r="N6" s="485"/>
      <c r="O6" s="485"/>
      <c r="P6" s="485"/>
      <c r="Q6" s="597"/>
      <c r="R6" s="591">
        <v>189629</v>
      </c>
      <c r="S6" s="370"/>
      <c r="T6" s="370"/>
      <c r="U6" s="370"/>
      <c r="V6" s="370"/>
      <c r="W6" s="370"/>
      <c r="X6" s="370"/>
      <c r="Y6" s="592"/>
      <c r="Z6" s="593">
        <v>2.6</v>
      </c>
      <c r="AA6" s="593"/>
      <c r="AB6" s="593"/>
      <c r="AC6" s="593"/>
      <c r="AD6" s="594">
        <v>189629</v>
      </c>
      <c r="AE6" s="594"/>
      <c r="AF6" s="594"/>
      <c r="AG6" s="594"/>
      <c r="AH6" s="594"/>
      <c r="AI6" s="594"/>
      <c r="AJ6" s="594"/>
      <c r="AK6" s="594"/>
      <c r="AL6" s="598">
        <v>4.3</v>
      </c>
      <c r="AM6" s="376"/>
      <c r="AN6" s="376"/>
      <c r="AO6" s="599"/>
      <c r="AP6" s="596" t="s">
        <v>107</v>
      </c>
      <c r="AQ6" s="485"/>
      <c r="AR6" s="485"/>
      <c r="AS6" s="485"/>
      <c r="AT6" s="485"/>
      <c r="AU6" s="485"/>
      <c r="AV6" s="485"/>
      <c r="AW6" s="485"/>
      <c r="AX6" s="485"/>
      <c r="AY6" s="485"/>
      <c r="AZ6" s="485"/>
      <c r="BA6" s="485"/>
      <c r="BB6" s="485"/>
      <c r="BC6" s="485"/>
      <c r="BD6" s="485"/>
      <c r="BE6" s="485"/>
      <c r="BF6" s="597"/>
      <c r="BG6" s="591">
        <v>581316</v>
      </c>
      <c r="BH6" s="370"/>
      <c r="BI6" s="370"/>
      <c r="BJ6" s="370"/>
      <c r="BK6" s="370"/>
      <c r="BL6" s="370"/>
      <c r="BM6" s="370"/>
      <c r="BN6" s="592"/>
      <c r="BO6" s="593">
        <v>100</v>
      </c>
      <c r="BP6" s="593"/>
      <c r="BQ6" s="593"/>
      <c r="BR6" s="593"/>
      <c r="BS6" s="594" t="s">
        <v>201</v>
      </c>
      <c r="BT6" s="594"/>
      <c r="BU6" s="594"/>
      <c r="BV6" s="594"/>
      <c r="BW6" s="594"/>
      <c r="BX6" s="594"/>
      <c r="BY6" s="594"/>
      <c r="BZ6" s="594"/>
      <c r="CA6" s="594"/>
      <c r="CB6" s="595"/>
      <c r="CD6" s="580" t="s">
        <v>332</v>
      </c>
      <c r="CE6" s="581"/>
      <c r="CF6" s="581"/>
      <c r="CG6" s="581"/>
      <c r="CH6" s="581"/>
      <c r="CI6" s="581"/>
      <c r="CJ6" s="581"/>
      <c r="CK6" s="581"/>
      <c r="CL6" s="581"/>
      <c r="CM6" s="581"/>
      <c r="CN6" s="581"/>
      <c r="CO6" s="581"/>
      <c r="CP6" s="581"/>
      <c r="CQ6" s="582"/>
      <c r="CR6" s="591">
        <v>55741</v>
      </c>
      <c r="CS6" s="370"/>
      <c r="CT6" s="370"/>
      <c r="CU6" s="370"/>
      <c r="CV6" s="370"/>
      <c r="CW6" s="370"/>
      <c r="CX6" s="370"/>
      <c r="CY6" s="592"/>
      <c r="CZ6" s="588">
        <v>0.8</v>
      </c>
      <c r="DA6" s="589"/>
      <c r="DB6" s="589"/>
      <c r="DC6" s="600"/>
      <c r="DD6" s="601" t="s">
        <v>201</v>
      </c>
      <c r="DE6" s="370"/>
      <c r="DF6" s="370"/>
      <c r="DG6" s="370"/>
      <c r="DH6" s="370"/>
      <c r="DI6" s="370"/>
      <c r="DJ6" s="370"/>
      <c r="DK6" s="370"/>
      <c r="DL6" s="370"/>
      <c r="DM6" s="370"/>
      <c r="DN6" s="370"/>
      <c r="DO6" s="370"/>
      <c r="DP6" s="592"/>
      <c r="DQ6" s="601">
        <v>55741</v>
      </c>
      <c r="DR6" s="370"/>
      <c r="DS6" s="370"/>
      <c r="DT6" s="370"/>
      <c r="DU6" s="370"/>
      <c r="DV6" s="370"/>
      <c r="DW6" s="370"/>
      <c r="DX6" s="370"/>
      <c r="DY6" s="370"/>
      <c r="DZ6" s="370"/>
      <c r="EA6" s="370"/>
      <c r="EB6" s="370"/>
      <c r="EC6" s="602"/>
    </row>
    <row r="7" spans="2:143" ht="11.25" customHeight="1" x14ac:dyDescent="0.15">
      <c r="B7" s="596" t="s">
        <v>47</v>
      </c>
      <c r="C7" s="485"/>
      <c r="D7" s="485"/>
      <c r="E7" s="485"/>
      <c r="F7" s="485"/>
      <c r="G7" s="485"/>
      <c r="H7" s="485"/>
      <c r="I7" s="485"/>
      <c r="J7" s="485"/>
      <c r="K7" s="485"/>
      <c r="L7" s="485"/>
      <c r="M7" s="485"/>
      <c r="N7" s="485"/>
      <c r="O7" s="485"/>
      <c r="P7" s="485"/>
      <c r="Q7" s="597"/>
      <c r="R7" s="591">
        <v>431</v>
      </c>
      <c r="S7" s="370"/>
      <c r="T7" s="370"/>
      <c r="U7" s="370"/>
      <c r="V7" s="370"/>
      <c r="W7" s="370"/>
      <c r="X7" s="370"/>
      <c r="Y7" s="592"/>
      <c r="Z7" s="593">
        <v>0</v>
      </c>
      <c r="AA7" s="593"/>
      <c r="AB7" s="593"/>
      <c r="AC7" s="593"/>
      <c r="AD7" s="594">
        <v>431</v>
      </c>
      <c r="AE7" s="594"/>
      <c r="AF7" s="594"/>
      <c r="AG7" s="594"/>
      <c r="AH7" s="594"/>
      <c r="AI7" s="594"/>
      <c r="AJ7" s="594"/>
      <c r="AK7" s="594"/>
      <c r="AL7" s="598">
        <v>0</v>
      </c>
      <c r="AM7" s="376"/>
      <c r="AN7" s="376"/>
      <c r="AO7" s="599"/>
      <c r="AP7" s="596" t="s">
        <v>333</v>
      </c>
      <c r="AQ7" s="485"/>
      <c r="AR7" s="485"/>
      <c r="AS7" s="485"/>
      <c r="AT7" s="485"/>
      <c r="AU7" s="485"/>
      <c r="AV7" s="485"/>
      <c r="AW7" s="485"/>
      <c r="AX7" s="485"/>
      <c r="AY7" s="485"/>
      <c r="AZ7" s="485"/>
      <c r="BA7" s="485"/>
      <c r="BB7" s="485"/>
      <c r="BC7" s="485"/>
      <c r="BD7" s="485"/>
      <c r="BE7" s="485"/>
      <c r="BF7" s="597"/>
      <c r="BG7" s="591">
        <v>187863</v>
      </c>
      <c r="BH7" s="370"/>
      <c r="BI7" s="370"/>
      <c r="BJ7" s="370"/>
      <c r="BK7" s="370"/>
      <c r="BL7" s="370"/>
      <c r="BM7" s="370"/>
      <c r="BN7" s="592"/>
      <c r="BO7" s="593">
        <v>32.299999999999997</v>
      </c>
      <c r="BP7" s="593"/>
      <c r="BQ7" s="593"/>
      <c r="BR7" s="593"/>
      <c r="BS7" s="594" t="s">
        <v>201</v>
      </c>
      <c r="BT7" s="594"/>
      <c r="BU7" s="594"/>
      <c r="BV7" s="594"/>
      <c r="BW7" s="594"/>
      <c r="BX7" s="594"/>
      <c r="BY7" s="594"/>
      <c r="BZ7" s="594"/>
      <c r="CA7" s="594"/>
      <c r="CB7" s="595"/>
      <c r="CD7" s="596" t="s">
        <v>336</v>
      </c>
      <c r="CE7" s="485"/>
      <c r="CF7" s="485"/>
      <c r="CG7" s="485"/>
      <c r="CH7" s="485"/>
      <c r="CI7" s="485"/>
      <c r="CJ7" s="485"/>
      <c r="CK7" s="485"/>
      <c r="CL7" s="485"/>
      <c r="CM7" s="485"/>
      <c r="CN7" s="485"/>
      <c r="CO7" s="485"/>
      <c r="CP7" s="485"/>
      <c r="CQ7" s="597"/>
      <c r="CR7" s="591">
        <v>1397674</v>
      </c>
      <c r="CS7" s="370"/>
      <c r="CT7" s="370"/>
      <c r="CU7" s="370"/>
      <c r="CV7" s="370"/>
      <c r="CW7" s="370"/>
      <c r="CX7" s="370"/>
      <c r="CY7" s="592"/>
      <c r="CZ7" s="593">
        <v>20.6</v>
      </c>
      <c r="DA7" s="593"/>
      <c r="DB7" s="593"/>
      <c r="DC7" s="593"/>
      <c r="DD7" s="601">
        <v>117938</v>
      </c>
      <c r="DE7" s="370"/>
      <c r="DF7" s="370"/>
      <c r="DG7" s="370"/>
      <c r="DH7" s="370"/>
      <c r="DI7" s="370"/>
      <c r="DJ7" s="370"/>
      <c r="DK7" s="370"/>
      <c r="DL7" s="370"/>
      <c r="DM7" s="370"/>
      <c r="DN7" s="370"/>
      <c r="DO7" s="370"/>
      <c r="DP7" s="592"/>
      <c r="DQ7" s="601">
        <v>1286425</v>
      </c>
      <c r="DR7" s="370"/>
      <c r="DS7" s="370"/>
      <c r="DT7" s="370"/>
      <c r="DU7" s="370"/>
      <c r="DV7" s="370"/>
      <c r="DW7" s="370"/>
      <c r="DX7" s="370"/>
      <c r="DY7" s="370"/>
      <c r="DZ7" s="370"/>
      <c r="EA7" s="370"/>
      <c r="EB7" s="370"/>
      <c r="EC7" s="602"/>
    </row>
    <row r="8" spans="2:143" ht="11.25" customHeight="1" x14ac:dyDescent="0.15">
      <c r="B8" s="596" t="s">
        <v>337</v>
      </c>
      <c r="C8" s="485"/>
      <c r="D8" s="485"/>
      <c r="E8" s="485"/>
      <c r="F8" s="485"/>
      <c r="G8" s="485"/>
      <c r="H8" s="485"/>
      <c r="I8" s="485"/>
      <c r="J8" s="485"/>
      <c r="K8" s="485"/>
      <c r="L8" s="485"/>
      <c r="M8" s="485"/>
      <c r="N8" s="485"/>
      <c r="O8" s="485"/>
      <c r="P8" s="485"/>
      <c r="Q8" s="597"/>
      <c r="R8" s="591">
        <v>1627</v>
      </c>
      <c r="S8" s="370"/>
      <c r="T8" s="370"/>
      <c r="U8" s="370"/>
      <c r="V8" s="370"/>
      <c r="W8" s="370"/>
      <c r="X8" s="370"/>
      <c r="Y8" s="592"/>
      <c r="Z8" s="593">
        <v>0</v>
      </c>
      <c r="AA8" s="593"/>
      <c r="AB8" s="593"/>
      <c r="AC8" s="593"/>
      <c r="AD8" s="594">
        <v>1627</v>
      </c>
      <c r="AE8" s="594"/>
      <c r="AF8" s="594"/>
      <c r="AG8" s="594"/>
      <c r="AH8" s="594"/>
      <c r="AI8" s="594"/>
      <c r="AJ8" s="594"/>
      <c r="AK8" s="594"/>
      <c r="AL8" s="598">
        <v>0</v>
      </c>
      <c r="AM8" s="376"/>
      <c r="AN8" s="376"/>
      <c r="AO8" s="599"/>
      <c r="AP8" s="596" t="s">
        <v>125</v>
      </c>
      <c r="AQ8" s="485"/>
      <c r="AR8" s="485"/>
      <c r="AS8" s="485"/>
      <c r="AT8" s="485"/>
      <c r="AU8" s="485"/>
      <c r="AV8" s="485"/>
      <c r="AW8" s="485"/>
      <c r="AX8" s="485"/>
      <c r="AY8" s="485"/>
      <c r="AZ8" s="485"/>
      <c r="BA8" s="485"/>
      <c r="BB8" s="485"/>
      <c r="BC8" s="485"/>
      <c r="BD8" s="485"/>
      <c r="BE8" s="485"/>
      <c r="BF8" s="597"/>
      <c r="BG8" s="591">
        <v>6892</v>
      </c>
      <c r="BH8" s="370"/>
      <c r="BI8" s="370"/>
      <c r="BJ8" s="370"/>
      <c r="BK8" s="370"/>
      <c r="BL8" s="370"/>
      <c r="BM8" s="370"/>
      <c r="BN8" s="592"/>
      <c r="BO8" s="593">
        <v>1.2</v>
      </c>
      <c r="BP8" s="593"/>
      <c r="BQ8" s="593"/>
      <c r="BR8" s="593"/>
      <c r="BS8" s="594" t="s">
        <v>201</v>
      </c>
      <c r="BT8" s="594"/>
      <c r="BU8" s="594"/>
      <c r="BV8" s="594"/>
      <c r="BW8" s="594"/>
      <c r="BX8" s="594"/>
      <c r="BY8" s="594"/>
      <c r="BZ8" s="594"/>
      <c r="CA8" s="594"/>
      <c r="CB8" s="595"/>
      <c r="CD8" s="596" t="s">
        <v>340</v>
      </c>
      <c r="CE8" s="485"/>
      <c r="CF8" s="485"/>
      <c r="CG8" s="485"/>
      <c r="CH8" s="485"/>
      <c r="CI8" s="485"/>
      <c r="CJ8" s="485"/>
      <c r="CK8" s="485"/>
      <c r="CL8" s="485"/>
      <c r="CM8" s="485"/>
      <c r="CN8" s="485"/>
      <c r="CO8" s="485"/>
      <c r="CP8" s="485"/>
      <c r="CQ8" s="597"/>
      <c r="CR8" s="591">
        <v>1481794</v>
      </c>
      <c r="CS8" s="370"/>
      <c r="CT8" s="370"/>
      <c r="CU8" s="370"/>
      <c r="CV8" s="370"/>
      <c r="CW8" s="370"/>
      <c r="CX8" s="370"/>
      <c r="CY8" s="592"/>
      <c r="CZ8" s="593">
        <v>21.8</v>
      </c>
      <c r="DA8" s="593"/>
      <c r="DB8" s="593"/>
      <c r="DC8" s="593"/>
      <c r="DD8" s="601">
        <v>3609</v>
      </c>
      <c r="DE8" s="370"/>
      <c r="DF8" s="370"/>
      <c r="DG8" s="370"/>
      <c r="DH8" s="370"/>
      <c r="DI8" s="370"/>
      <c r="DJ8" s="370"/>
      <c r="DK8" s="370"/>
      <c r="DL8" s="370"/>
      <c r="DM8" s="370"/>
      <c r="DN8" s="370"/>
      <c r="DO8" s="370"/>
      <c r="DP8" s="592"/>
      <c r="DQ8" s="601">
        <v>927528</v>
      </c>
      <c r="DR8" s="370"/>
      <c r="DS8" s="370"/>
      <c r="DT8" s="370"/>
      <c r="DU8" s="370"/>
      <c r="DV8" s="370"/>
      <c r="DW8" s="370"/>
      <c r="DX8" s="370"/>
      <c r="DY8" s="370"/>
      <c r="DZ8" s="370"/>
      <c r="EA8" s="370"/>
      <c r="EB8" s="370"/>
      <c r="EC8" s="602"/>
    </row>
    <row r="9" spans="2:143" ht="11.25" customHeight="1" x14ac:dyDescent="0.15">
      <c r="B9" s="596" t="s">
        <v>339</v>
      </c>
      <c r="C9" s="485"/>
      <c r="D9" s="485"/>
      <c r="E9" s="485"/>
      <c r="F9" s="485"/>
      <c r="G9" s="485"/>
      <c r="H9" s="485"/>
      <c r="I9" s="485"/>
      <c r="J9" s="485"/>
      <c r="K9" s="485"/>
      <c r="L9" s="485"/>
      <c r="M9" s="485"/>
      <c r="N9" s="485"/>
      <c r="O9" s="485"/>
      <c r="P9" s="485"/>
      <c r="Q9" s="597"/>
      <c r="R9" s="591">
        <v>1843</v>
      </c>
      <c r="S9" s="370"/>
      <c r="T9" s="370"/>
      <c r="U9" s="370"/>
      <c r="V9" s="370"/>
      <c r="W9" s="370"/>
      <c r="X9" s="370"/>
      <c r="Y9" s="592"/>
      <c r="Z9" s="593">
        <v>0</v>
      </c>
      <c r="AA9" s="593"/>
      <c r="AB9" s="593"/>
      <c r="AC9" s="593"/>
      <c r="AD9" s="594">
        <v>1843</v>
      </c>
      <c r="AE9" s="594"/>
      <c r="AF9" s="594"/>
      <c r="AG9" s="594"/>
      <c r="AH9" s="594"/>
      <c r="AI9" s="594"/>
      <c r="AJ9" s="594"/>
      <c r="AK9" s="594"/>
      <c r="AL9" s="598">
        <v>0</v>
      </c>
      <c r="AM9" s="376"/>
      <c r="AN9" s="376"/>
      <c r="AO9" s="599"/>
      <c r="AP9" s="596" t="s">
        <v>341</v>
      </c>
      <c r="AQ9" s="485"/>
      <c r="AR9" s="485"/>
      <c r="AS9" s="485"/>
      <c r="AT9" s="485"/>
      <c r="AU9" s="485"/>
      <c r="AV9" s="485"/>
      <c r="AW9" s="485"/>
      <c r="AX9" s="485"/>
      <c r="AY9" s="485"/>
      <c r="AZ9" s="485"/>
      <c r="BA9" s="485"/>
      <c r="BB9" s="485"/>
      <c r="BC9" s="485"/>
      <c r="BD9" s="485"/>
      <c r="BE9" s="485"/>
      <c r="BF9" s="597"/>
      <c r="BG9" s="591">
        <v>138385</v>
      </c>
      <c r="BH9" s="370"/>
      <c r="BI9" s="370"/>
      <c r="BJ9" s="370"/>
      <c r="BK9" s="370"/>
      <c r="BL9" s="370"/>
      <c r="BM9" s="370"/>
      <c r="BN9" s="592"/>
      <c r="BO9" s="593">
        <v>23.8</v>
      </c>
      <c r="BP9" s="593"/>
      <c r="BQ9" s="593"/>
      <c r="BR9" s="593"/>
      <c r="BS9" s="594" t="s">
        <v>201</v>
      </c>
      <c r="BT9" s="594"/>
      <c r="BU9" s="594"/>
      <c r="BV9" s="594"/>
      <c r="BW9" s="594"/>
      <c r="BX9" s="594"/>
      <c r="BY9" s="594"/>
      <c r="BZ9" s="594"/>
      <c r="CA9" s="594"/>
      <c r="CB9" s="595"/>
      <c r="CD9" s="596" t="s">
        <v>344</v>
      </c>
      <c r="CE9" s="485"/>
      <c r="CF9" s="485"/>
      <c r="CG9" s="485"/>
      <c r="CH9" s="485"/>
      <c r="CI9" s="485"/>
      <c r="CJ9" s="485"/>
      <c r="CK9" s="485"/>
      <c r="CL9" s="485"/>
      <c r="CM9" s="485"/>
      <c r="CN9" s="485"/>
      <c r="CO9" s="485"/>
      <c r="CP9" s="485"/>
      <c r="CQ9" s="597"/>
      <c r="CR9" s="591">
        <v>488334</v>
      </c>
      <c r="CS9" s="370"/>
      <c r="CT9" s="370"/>
      <c r="CU9" s="370"/>
      <c r="CV9" s="370"/>
      <c r="CW9" s="370"/>
      <c r="CX9" s="370"/>
      <c r="CY9" s="592"/>
      <c r="CZ9" s="593">
        <v>7.2</v>
      </c>
      <c r="DA9" s="593"/>
      <c r="DB9" s="593"/>
      <c r="DC9" s="593"/>
      <c r="DD9" s="601">
        <v>40273</v>
      </c>
      <c r="DE9" s="370"/>
      <c r="DF9" s="370"/>
      <c r="DG9" s="370"/>
      <c r="DH9" s="370"/>
      <c r="DI9" s="370"/>
      <c r="DJ9" s="370"/>
      <c r="DK9" s="370"/>
      <c r="DL9" s="370"/>
      <c r="DM9" s="370"/>
      <c r="DN9" s="370"/>
      <c r="DO9" s="370"/>
      <c r="DP9" s="592"/>
      <c r="DQ9" s="601">
        <v>426191</v>
      </c>
      <c r="DR9" s="370"/>
      <c r="DS9" s="370"/>
      <c r="DT9" s="370"/>
      <c r="DU9" s="370"/>
      <c r="DV9" s="370"/>
      <c r="DW9" s="370"/>
      <c r="DX9" s="370"/>
      <c r="DY9" s="370"/>
      <c r="DZ9" s="370"/>
      <c r="EA9" s="370"/>
      <c r="EB9" s="370"/>
      <c r="EC9" s="602"/>
    </row>
    <row r="10" spans="2:143" ht="11.25" customHeight="1" x14ac:dyDescent="0.15">
      <c r="B10" s="596" t="s">
        <v>133</v>
      </c>
      <c r="C10" s="485"/>
      <c r="D10" s="485"/>
      <c r="E10" s="485"/>
      <c r="F10" s="485"/>
      <c r="G10" s="485"/>
      <c r="H10" s="485"/>
      <c r="I10" s="485"/>
      <c r="J10" s="485"/>
      <c r="K10" s="485"/>
      <c r="L10" s="485"/>
      <c r="M10" s="485"/>
      <c r="N10" s="485"/>
      <c r="O10" s="485"/>
      <c r="P10" s="485"/>
      <c r="Q10" s="597"/>
      <c r="R10" s="591" t="s">
        <v>201</v>
      </c>
      <c r="S10" s="370"/>
      <c r="T10" s="370"/>
      <c r="U10" s="370"/>
      <c r="V10" s="370"/>
      <c r="W10" s="370"/>
      <c r="X10" s="370"/>
      <c r="Y10" s="592"/>
      <c r="Z10" s="593" t="s">
        <v>201</v>
      </c>
      <c r="AA10" s="593"/>
      <c r="AB10" s="593"/>
      <c r="AC10" s="593"/>
      <c r="AD10" s="594" t="s">
        <v>201</v>
      </c>
      <c r="AE10" s="594"/>
      <c r="AF10" s="594"/>
      <c r="AG10" s="594"/>
      <c r="AH10" s="594"/>
      <c r="AI10" s="594"/>
      <c r="AJ10" s="594"/>
      <c r="AK10" s="594"/>
      <c r="AL10" s="598" t="s">
        <v>201</v>
      </c>
      <c r="AM10" s="376"/>
      <c r="AN10" s="376"/>
      <c r="AO10" s="599"/>
      <c r="AP10" s="596" t="s">
        <v>190</v>
      </c>
      <c r="AQ10" s="485"/>
      <c r="AR10" s="485"/>
      <c r="AS10" s="485"/>
      <c r="AT10" s="485"/>
      <c r="AU10" s="485"/>
      <c r="AV10" s="485"/>
      <c r="AW10" s="485"/>
      <c r="AX10" s="485"/>
      <c r="AY10" s="485"/>
      <c r="AZ10" s="485"/>
      <c r="BA10" s="485"/>
      <c r="BB10" s="485"/>
      <c r="BC10" s="485"/>
      <c r="BD10" s="485"/>
      <c r="BE10" s="485"/>
      <c r="BF10" s="597"/>
      <c r="BG10" s="591">
        <v>13552</v>
      </c>
      <c r="BH10" s="370"/>
      <c r="BI10" s="370"/>
      <c r="BJ10" s="370"/>
      <c r="BK10" s="370"/>
      <c r="BL10" s="370"/>
      <c r="BM10" s="370"/>
      <c r="BN10" s="592"/>
      <c r="BO10" s="593">
        <v>2.2999999999999998</v>
      </c>
      <c r="BP10" s="593"/>
      <c r="BQ10" s="593"/>
      <c r="BR10" s="593"/>
      <c r="BS10" s="594" t="s">
        <v>201</v>
      </c>
      <c r="BT10" s="594"/>
      <c r="BU10" s="594"/>
      <c r="BV10" s="594"/>
      <c r="BW10" s="594"/>
      <c r="BX10" s="594"/>
      <c r="BY10" s="594"/>
      <c r="BZ10" s="594"/>
      <c r="CA10" s="594"/>
      <c r="CB10" s="595"/>
      <c r="CD10" s="596" t="s">
        <v>227</v>
      </c>
      <c r="CE10" s="485"/>
      <c r="CF10" s="485"/>
      <c r="CG10" s="485"/>
      <c r="CH10" s="485"/>
      <c r="CI10" s="485"/>
      <c r="CJ10" s="485"/>
      <c r="CK10" s="485"/>
      <c r="CL10" s="485"/>
      <c r="CM10" s="485"/>
      <c r="CN10" s="485"/>
      <c r="CO10" s="485"/>
      <c r="CP10" s="485"/>
      <c r="CQ10" s="597"/>
      <c r="CR10" s="591">
        <v>80211</v>
      </c>
      <c r="CS10" s="370"/>
      <c r="CT10" s="370"/>
      <c r="CU10" s="370"/>
      <c r="CV10" s="370"/>
      <c r="CW10" s="370"/>
      <c r="CX10" s="370"/>
      <c r="CY10" s="592"/>
      <c r="CZ10" s="593">
        <v>1.2</v>
      </c>
      <c r="DA10" s="593"/>
      <c r="DB10" s="593"/>
      <c r="DC10" s="593"/>
      <c r="DD10" s="601" t="s">
        <v>201</v>
      </c>
      <c r="DE10" s="370"/>
      <c r="DF10" s="370"/>
      <c r="DG10" s="370"/>
      <c r="DH10" s="370"/>
      <c r="DI10" s="370"/>
      <c r="DJ10" s="370"/>
      <c r="DK10" s="370"/>
      <c r="DL10" s="370"/>
      <c r="DM10" s="370"/>
      <c r="DN10" s="370"/>
      <c r="DO10" s="370"/>
      <c r="DP10" s="592"/>
      <c r="DQ10" s="601">
        <v>80000</v>
      </c>
      <c r="DR10" s="370"/>
      <c r="DS10" s="370"/>
      <c r="DT10" s="370"/>
      <c r="DU10" s="370"/>
      <c r="DV10" s="370"/>
      <c r="DW10" s="370"/>
      <c r="DX10" s="370"/>
      <c r="DY10" s="370"/>
      <c r="DZ10" s="370"/>
      <c r="EA10" s="370"/>
      <c r="EB10" s="370"/>
      <c r="EC10" s="602"/>
    </row>
    <row r="11" spans="2:143" ht="11.25" customHeight="1" x14ac:dyDescent="0.15">
      <c r="B11" s="596" t="s">
        <v>105</v>
      </c>
      <c r="C11" s="485"/>
      <c r="D11" s="485"/>
      <c r="E11" s="485"/>
      <c r="F11" s="485"/>
      <c r="G11" s="485"/>
      <c r="H11" s="485"/>
      <c r="I11" s="485"/>
      <c r="J11" s="485"/>
      <c r="K11" s="485"/>
      <c r="L11" s="485"/>
      <c r="M11" s="485"/>
      <c r="N11" s="485"/>
      <c r="O11" s="485"/>
      <c r="P11" s="485"/>
      <c r="Q11" s="597"/>
      <c r="R11" s="591">
        <v>125922</v>
      </c>
      <c r="S11" s="370"/>
      <c r="T11" s="370"/>
      <c r="U11" s="370"/>
      <c r="V11" s="370"/>
      <c r="W11" s="370"/>
      <c r="X11" s="370"/>
      <c r="Y11" s="592"/>
      <c r="Z11" s="598">
        <v>1.7</v>
      </c>
      <c r="AA11" s="376"/>
      <c r="AB11" s="376"/>
      <c r="AC11" s="603"/>
      <c r="AD11" s="601">
        <v>125922</v>
      </c>
      <c r="AE11" s="370"/>
      <c r="AF11" s="370"/>
      <c r="AG11" s="370"/>
      <c r="AH11" s="370"/>
      <c r="AI11" s="370"/>
      <c r="AJ11" s="370"/>
      <c r="AK11" s="592"/>
      <c r="AL11" s="598">
        <v>2.8</v>
      </c>
      <c r="AM11" s="376"/>
      <c r="AN11" s="376"/>
      <c r="AO11" s="599"/>
      <c r="AP11" s="596" t="s">
        <v>346</v>
      </c>
      <c r="AQ11" s="485"/>
      <c r="AR11" s="485"/>
      <c r="AS11" s="485"/>
      <c r="AT11" s="485"/>
      <c r="AU11" s="485"/>
      <c r="AV11" s="485"/>
      <c r="AW11" s="485"/>
      <c r="AX11" s="485"/>
      <c r="AY11" s="485"/>
      <c r="AZ11" s="485"/>
      <c r="BA11" s="485"/>
      <c r="BB11" s="485"/>
      <c r="BC11" s="485"/>
      <c r="BD11" s="485"/>
      <c r="BE11" s="485"/>
      <c r="BF11" s="597"/>
      <c r="BG11" s="591">
        <v>29034</v>
      </c>
      <c r="BH11" s="370"/>
      <c r="BI11" s="370"/>
      <c r="BJ11" s="370"/>
      <c r="BK11" s="370"/>
      <c r="BL11" s="370"/>
      <c r="BM11" s="370"/>
      <c r="BN11" s="592"/>
      <c r="BO11" s="593">
        <v>5</v>
      </c>
      <c r="BP11" s="593"/>
      <c r="BQ11" s="593"/>
      <c r="BR11" s="593"/>
      <c r="BS11" s="594" t="s">
        <v>201</v>
      </c>
      <c r="BT11" s="594"/>
      <c r="BU11" s="594"/>
      <c r="BV11" s="594"/>
      <c r="BW11" s="594"/>
      <c r="BX11" s="594"/>
      <c r="BY11" s="594"/>
      <c r="BZ11" s="594"/>
      <c r="CA11" s="594"/>
      <c r="CB11" s="595"/>
      <c r="CD11" s="596" t="s">
        <v>349</v>
      </c>
      <c r="CE11" s="485"/>
      <c r="CF11" s="485"/>
      <c r="CG11" s="485"/>
      <c r="CH11" s="485"/>
      <c r="CI11" s="485"/>
      <c r="CJ11" s="485"/>
      <c r="CK11" s="485"/>
      <c r="CL11" s="485"/>
      <c r="CM11" s="485"/>
      <c r="CN11" s="485"/>
      <c r="CO11" s="485"/>
      <c r="CP11" s="485"/>
      <c r="CQ11" s="597"/>
      <c r="CR11" s="591">
        <v>692695</v>
      </c>
      <c r="CS11" s="370"/>
      <c r="CT11" s="370"/>
      <c r="CU11" s="370"/>
      <c r="CV11" s="370"/>
      <c r="CW11" s="370"/>
      <c r="CX11" s="370"/>
      <c r="CY11" s="592"/>
      <c r="CZ11" s="593">
        <v>10.199999999999999</v>
      </c>
      <c r="DA11" s="593"/>
      <c r="DB11" s="593"/>
      <c r="DC11" s="593"/>
      <c r="DD11" s="601">
        <v>267514</v>
      </c>
      <c r="DE11" s="370"/>
      <c r="DF11" s="370"/>
      <c r="DG11" s="370"/>
      <c r="DH11" s="370"/>
      <c r="DI11" s="370"/>
      <c r="DJ11" s="370"/>
      <c r="DK11" s="370"/>
      <c r="DL11" s="370"/>
      <c r="DM11" s="370"/>
      <c r="DN11" s="370"/>
      <c r="DO11" s="370"/>
      <c r="DP11" s="592"/>
      <c r="DQ11" s="601">
        <v>364068</v>
      </c>
      <c r="DR11" s="370"/>
      <c r="DS11" s="370"/>
      <c r="DT11" s="370"/>
      <c r="DU11" s="370"/>
      <c r="DV11" s="370"/>
      <c r="DW11" s="370"/>
      <c r="DX11" s="370"/>
      <c r="DY11" s="370"/>
      <c r="DZ11" s="370"/>
      <c r="EA11" s="370"/>
      <c r="EB11" s="370"/>
      <c r="EC11" s="602"/>
    </row>
    <row r="12" spans="2:143" ht="11.25" customHeight="1" x14ac:dyDescent="0.15">
      <c r="B12" s="596" t="s">
        <v>148</v>
      </c>
      <c r="C12" s="485"/>
      <c r="D12" s="485"/>
      <c r="E12" s="485"/>
      <c r="F12" s="485"/>
      <c r="G12" s="485"/>
      <c r="H12" s="485"/>
      <c r="I12" s="485"/>
      <c r="J12" s="485"/>
      <c r="K12" s="485"/>
      <c r="L12" s="485"/>
      <c r="M12" s="485"/>
      <c r="N12" s="485"/>
      <c r="O12" s="485"/>
      <c r="P12" s="485"/>
      <c r="Q12" s="597"/>
      <c r="R12" s="591" t="s">
        <v>201</v>
      </c>
      <c r="S12" s="370"/>
      <c r="T12" s="370"/>
      <c r="U12" s="370"/>
      <c r="V12" s="370"/>
      <c r="W12" s="370"/>
      <c r="X12" s="370"/>
      <c r="Y12" s="592"/>
      <c r="Z12" s="593" t="s">
        <v>201</v>
      </c>
      <c r="AA12" s="593"/>
      <c r="AB12" s="593"/>
      <c r="AC12" s="593"/>
      <c r="AD12" s="594" t="s">
        <v>201</v>
      </c>
      <c r="AE12" s="594"/>
      <c r="AF12" s="594"/>
      <c r="AG12" s="594"/>
      <c r="AH12" s="594"/>
      <c r="AI12" s="594"/>
      <c r="AJ12" s="594"/>
      <c r="AK12" s="594"/>
      <c r="AL12" s="598" t="s">
        <v>201</v>
      </c>
      <c r="AM12" s="376"/>
      <c r="AN12" s="376"/>
      <c r="AO12" s="599"/>
      <c r="AP12" s="596" t="s">
        <v>350</v>
      </c>
      <c r="AQ12" s="485"/>
      <c r="AR12" s="485"/>
      <c r="AS12" s="485"/>
      <c r="AT12" s="485"/>
      <c r="AU12" s="485"/>
      <c r="AV12" s="485"/>
      <c r="AW12" s="485"/>
      <c r="AX12" s="485"/>
      <c r="AY12" s="485"/>
      <c r="AZ12" s="485"/>
      <c r="BA12" s="485"/>
      <c r="BB12" s="485"/>
      <c r="BC12" s="485"/>
      <c r="BD12" s="485"/>
      <c r="BE12" s="485"/>
      <c r="BF12" s="597"/>
      <c r="BG12" s="591">
        <v>317580</v>
      </c>
      <c r="BH12" s="370"/>
      <c r="BI12" s="370"/>
      <c r="BJ12" s="370"/>
      <c r="BK12" s="370"/>
      <c r="BL12" s="370"/>
      <c r="BM12" s="370"/>
      <c r="BN12" s="592"/>
      <c r="BO12" s="593">
        <v>54.6</v>
      </c>
      <c r="BP12" s="593"/>
      <c r="BQ12" s="593"/>
      <c r="BR12" s="593"/>
      <c r="BS12" s="594" t="s">
        <v>201</v>
      </c>
      <c r="BT12" s="594"/>
      <c r="BU12" s="594"/>
      <c r="BV12" s="594"/>
      <c r="BW12" s="594"/>
      <c r="BX12" s="594"/>
      <c r="BY12" s="594"/>
      <c r="BZ12" s="594"/>
      <c r="CA12" s="594"/>
      <c r="CB12" s="595"/>
      <c r="CD12" s="596" t="s">
        <v>91</v>
      </c>
      <c r="CE12" s="485"/>
      <c r="CF12" s="485"/>
      <c r="CG12" s="485"/>
      <c r="CH12" s="485"/>
      <c r="CI12" s="485"/>
      <c r="CJ12" s="485"/>
      <c r="CK12" s="485"/>
      <c r="CL12" s="485"/>
      <c r="CM12" s="485"/>
      <c r="CN12" s="485"/>
      <c r="CO12" s="485"/>
      <c r="CP12" s="485"/>
      <c r="CQ12" s="597"/>
      <c r="CR12" s="591">
        <v>169336</v>
      </c>
      <c r="CS12" s="370"/>
      <c r="CT12" s="370"/>
      <c r="CU12" s="370"/>
      <c r="CV12" s="370"/>
      <c r="CW12" s="370"/>
      <c r="CX12" s="370"/>
      <c r="CY12" s="592"/>
      <c r="CZ12" s="593">
        <v>2.5</v>
      </c>
      <c r="DA12" s="593"/>
      <c r="DB12" s="593"/>
      <c r="DC12" s="593"/>
      <c r="DD12" s="601">
        <v>34811</v>
      </c>
      <c r="DE12" s="370"/>
      <c r="DF12" s="370"/>
      <c r="DG12" s="370"/>
      <c r="DH12" s="370"/>
      <c r="DI12" s="370"/>
      <c r="DJ12" s="370"/>
      <c r="DK12" s="370"/>
      <c r="DL12" s="370"/>
      <c r="DM12" s="370"/>
      <c r="DN12" s="370"/>
      <c r="DO12" s="370"/>
      <c r="DP12" s="592"/>
      <c r="DQ12" s="601">
        <v>138804</v>
      </c>
      <c r="DR12" s="370"/>
      <c r="DS12" s="370"/>
      <c r="DT12" s="370"/>
      <c r="DU12" s="370"/>
      <c r="DV12" s="370"/>
      <c r="DW12" s="370"/>
      <c r="DX12" s="370"/>
      <c r="DY12" s="370"/>
      <c r="DZ12" s="370"/>
      <c r="EA12" s="370"/>
      <c r="EB12" s="370"/>
      <c r="EC12" s="602"/>
    </row>
    <row r="13" spans="2:143" ht="11.25" customHeight="1" x14ac:dyDescent="0.15">
      <c r="B13" s="596" t="s">
        <v>351</v>
      </c>
      <c r="C13" s="485"/>
      <c r="D13" s="485"/>
      <c r="E13" s="485"/>
      <c r="F13" s="485"/>
      <c r="G13" s="485"/>
      <c r="H13" s="485"/>
      <c r="I13" s="485"/>
      <c r="J13" s="485"/>
      <c r="K13" s="485"/>
      <c r="L13" s="485"/>
      <c r="M13" s="485"/>
      <c r="N13" s="485"/>
      <c r="O13" s="485"/>
      <c r="P13" s="485"/>
      <c r="Q13" s="597"/>
      <c r="R13" s="591" t="s">
        <v>201</v>
      </c>
      <c r="S13" s="370"/>
      <c r="T13" s="370"/>
      <c r="U13" s="370"/>
      <c r="V13" s="370"/>
      <c r="W13" s="370"/>
      <c r="X13" s="370"/>
      <c r="Y13" s="592"/>
      <c r="Z13" s="593" t="s">
        <v>201</v>
      </c>
      <c r="AA13" s="593"/>
      <c r="AB13" s="593"/>
      <c r="AC13" s="593"/>
      <c r="AD13" s="594" t="s">
        <v>201</v>
      </c>
      <c r="AE13" s="594"/>
      <c r="AF13" s="594"/>
      <c r="AG13" s="594"/>
      <c r="AH13" s="594"/>
      <c r="AI13" s="594"/>
      <c r="AJ13" s="594"/>
      <c r="AK13" s="594"/>
      <c r="AL13" s="598" t="s">
        <v>201</v>
      </c>
      <c r="AM13" s="376"/>
      <c r="AN13" s="376"/>
      <c r="AO13" s="599"/>
      <c r="AP13" s="596" t="s">
        <v>353</v>
      </c>
      <c r="AQ13" s="485"/>
      <c r="AR13" s="485"/>
      <c r="AS13" s="485"/>
      <c r="AT13" s="485"/>
      <c r="AU13" s="485"/>
      <c r="AV13" s="485"/>
      <c r="AW13" s="485"/>
      <c r="AX13" s="485"/>
      <c r="AY13" s="485"/>
      <c r="AZ13" s="485"/>
      <c r="BA13" s="485"/>
      <c r="BB13" s="485"/>
      <c r="BC13" s="485"/>
      <c r="BD13" s="485"/>
      <c r="BE13" s="485"/>
      <c r="BF13" s="597"/>
      <c r="BG13" s="591">
        <v>285042</v>
      </c>
      <c r="BH13" s="370"/>
      <c r="BI13" s="370"/>
      <c r="BJ13" s="370"/>
      <c r="BK13" s="370"/>
      <c r="BL13" s="370"/>
      <c r="BM13" s="370"/>
      <c r="BN13" s="592"/>
      <c r="BO13" s="593">
        <v>49</v>
      </c>
      <c r="BP13" s="593"/>
      <c r="BQ13" s="593"/>
      <c r="BR13" s="593"/>
      <c r="BS13" s="594" t="s">
        <v>201</v>
      </c>
      <c r="BT13" s="594"/>
      <c r="BU13" s="594"/>
      <c r="BV13" s="594"/>
      <c r="BW13" s="594"/>
      <c r="BX13" s="594"/>
      <c r="BY13" s="594"/>
      <c r="BZ13" s="594"/>
      <c r="CA13" s="594"/>
      <c r="CB13" s="595"/>
      <c r="CD13" s="596" t="s">
        <v>354</v>
      </c>
      <c r="CE13" s="485"/>
      <c r="CF13" s="485"/>
      <c r="CG13" s="485"/>
      <c r="CH13" s="485"/>
      <c r="CI13" s="485"/>
      <c r="CJ13" s="485"/>
      <c r="CK13" s="485"/>
      <c r="CL13" s="485"/>
      <c r="CM13" s="485"/>
      <c r="CN13" s="485"/>
      <c r="CO13" s="485"/>
      <c r="CP13" s="485"/>
      <c r="CQ13" s="597"/>
      <c r="CR13" s="591">
        <v>699629</v>
      </c>
      <c r="CS13" s="370"/>
      <c r="CT13" s="370"/>
      <c r="CU13" s="370"/>
      <c r="CV13" s="370"/>
      <c r="CW13" s="370"/>
      <c r="CX13" s="370"/>
      <c r="CY13" s="592"/>
      <c r="CZ13" s="593">
        <v>10.3</v>
      </c>
      <c r="DA13" s="593"/>
      <c r="DB13" s="593"/>
      <c r="DC13" s="593"/>
      <c r="DD13" s="601">
        <v>525590</v>
      </c>
      <c r="DE13" s="370"/>
      <c r="DF13" s="370"/>
      <c r="DG13" s="370"/>
      <c r="DH13" s="370"/>
      <c r="DI13" s="370"/>
      <c r="DJ13" s="370"/>
      <c r="DK13" s="370"/>
      <c r="DL13" s="370"/>
      <c r="DM13" s="370"/>
      <c r="DN13" s="370"/>
      <c r="DO13" s="370"/>
      <c r="DP13" s="592"/>
      <c r="DQ13" s="601">
        <v>360037</v>
      </c>
      <c r="DR13" s="370"/>
      <c r="DS13" s="370"/>
      <c r="DT13" s="370"/>
      <c r="DU13" s="370"/>
      <c r="DV13" s="370"/>
      <c r="DW13" s="370"/>
      <c r="DX13" s="370"/>
      <c r="DY13" s="370"/>
      <c r="DZ13" s="370"/>
      <c r="EA13" s="370"/>
      <c r="EB13" s="370"/>
      <c r="EC13" s="602"/>
    </row>
    <row r="14" spans="2:143" ht="11.25" customHeight="1" x14ac:dyDescent="0.15">
      <c r="B14" s="596" t="s">
        <v>356</v>
      </c>
      <c r="C14" s="485"/>
      <c r="D14" s="485"/>
      <c r="E14" s="485"/>
      <c r="F14" s="485"/>
      <c r="G14" s="485"/>
      <c r="H14" s="485"/>
      <c r="I14" s="485"/>
      <c r="J14" s="485"/>
      <c r="K14" s="485"/>
      <c r="L14" s="485"/>
      <c r="M14" s="485"/>
      <c r="N14" s="485"/>
      <c r="O14" s="485"/>
      <c r="P14" s="485"/>
      <c r="Q14" s="597"/>
      <c r="R14" s="591">
        <v>189</v>
      </c>
      <c r="S14" s="370"/>
      <c r="T14" s="370"/>
      <c r="U14" s="370"/>
      <c r="V14" s="370"/>
      <c r="W14" s="370"/>
      <c r="X14" s="370"/>
      <c r="Y14" s="592"/>
      <c r="Z14" s="593">
        <v>0</v>
      </c>
      <c r="AA14" s="593"/>
      <c r="AB14" s="593"/>
      <c r="AC14" s="593"/>
      <c r="AD14" s="594">
        <v>189</v>
      </c>
      <c r="AE14" s="594"/>
      <c r="AF14" s="594"/>
      <c r="AG14" s="594"/>
      <c r="AH14" s="594"/>
      <c r="AI14" s="594"/>
      <c r="AJ14" s="594"/>
      <c r="AK14" s="594"/>
      <c r="AL14" s="598">
        <v>0</v>
      </c>
      <c r="AM14" s="376"/>
      <c r="AN14" s="376"/>
      <c r="AO14" s="599"/>
      <c r="AP14" s="596" t="s">
        <v>218</v>
      </c>
      <c r="AQ14" s="485"/>
      <c r="AR14" s="485"/>
      <c r="AS14" s="485"/>
      <c r="AT14" s="485"/>
      <c r="AU14" s="485"/>
      <c r="AV14" s="485"/>
      <c r="AW14" s="485"/>
      <c r="AX14" s="485"/>
      <c r="AY14" s="485"/>
      <c r="AZ14" s="485"/>
      <c r="BA14" s="485"/>
      <c r="BB14" s="485"/>
      <c r="BC14" s="485"/>
      <c r="BD14" s="485"/>
      <c r="BE14" s="485"/>
      <c r="BF14" s="597"/>
      <c r="BG14" s="591">
        <v>26086</v>
      </c>
      <c r="BH14" s="370"/>
      <c r="BI14" s="370"/>
      <c r="BJ14" s="370"/>
      <c r="BK14" s="370"/>
      <c r="BL14" s="370"/>
      <c r="BM14" s="370"/>
      <c r="BN14" s="592"/>
      <c r="BO14" s="593">
        <v>4.5</v>
      </c>
      <c r="BP14" s="593"/>
      <c r="BQ14" s="593"/>
      <c r="BR14" s="593"/>
      <c r="BS14" s="594" t="s">
        <v>201</v>
      </c>
      <c r="BT14" s="594"/>
      <c r="BU14" s="594"/>
      <c r="BV14" s="594"/>
      <c r="BW14" s="594"/>
      <c r="BX14" s="594"/>
      <c r="BY14" s="594"/>
      <c r="BZ14" s="594"/>
      <c r="CA14" s="594"/>
      <c r="CB14" s="595"/>
      <c r="CD14" s="596" t="s">
        <v>70</v>
      </c>
      <c r="CE14" s="485"/>
      <c r="CF14" s="485"/>
      <c r="CG14" s="485"/>
      <c r="CH14" s="485"/>
      <c r="CI14" s="485"/>
      <c r="CJ14" s="485"/>
      <c r="CK14" s="485"/>
      <c r="CL14" s="485"/>
      <c r="CM14" s="485"/>
      <c r="CN14" s="485"/>
      <c r="CO14" s="485"/>
      <c r="CP14" s="485"/>
      <c r="CQ14" s="597"/>
      <c r="CR14" s="591">
        <v>228778</v>
      </c>
      <c r="CS14" s="370"/>
      <c r="CT14" s="370"/>
      <c r="CU14" s="370"/>
      <c r="CV14" s="370"/>
      <c r="CW14" s="370"/>
      <c r="CX14" s="370"/>
      <c r="CY14" s="592"/>
      <c r="CZ14" s="593">
        <v>3.4</v>
      </c>
      <c r="DA14" s="593"/>
      <c r="DB14" s="593"/>
      <c r="DC14" s="593"/>
      <c r="DD14" s="601">
        <v>23729</v>
      </c>
      <c r="DE14" s="370"/>
      <c r="DF14" s="370"/>
      <c r="DG14" s="370"/>
      <c r="DH14" s="370"/>
      <c r="DI14" s="370"/>
      <c r="DJ14" s="370"/>
      <c r="DK14" s="370"/>
      <c r="DL14" s="370"/>
      <c r="DM14" s="370"/>
      <c r="DN14" s="370"/>
      <c r="DO14" s="370"/>
      <c r="DP14" s="592"/>
      <c r="DQ14" s="601">
        <v>193512</v>
      </c>
      <c r="DR14" s="370"/>
      <c r="DS14" s="370"/>
      <c r="DT14" s="370"/>
      <c r="DU14" s="370"/>
      <c r="DV14" s="370"/>
      <c r="DW14" s="370"/>
      <c r="DX14" s="370"/>
      <c r="DY14" s="370"/>
      <c r="DZ14" s="370"/>
      <c r="EA14" s="370"/>
      <c r="EB14" s="370"/>
      <c r="EC14" s="602"/>
    </row>
    <row r="15" spans="2:143" ht="11.25" customHeight="1" x14ac:dyDescent="0.15">
      <c r="B15" s="596" t="s">
        <v>324</v>
      </c>
      <c r="C15" s="485"/>
      <c r="D15" s="485"/>
      <c r="E15" s="485"/>
      <c r="F15" s="485"/>
      <c r="G15" s="485"/>
      <c r="H15" s="485"/>
      <c r="I15" s="485"/>
      <c r="J15" s="485"/>
      <c r="K15" s="485"/>
      <c r="L15" s="485"/>
      <c r="M15" s="485"/>
      <c r="N15" s="485"/>
      <c r="O15" s="485"/>
      <c r="P15" s="485"/>
      <c r="Q15" s="597"/>
      <c r="R15" s="591" t="s">
        <v>201</v>
      </c>
      <c r="S15" s="370"/>
      <c r="T15" s="370"/>
      <c r="U15" s="370"/>
      <c r="V15" s="370"/>
      <c r="W15" s="370"/>
      <c r="X15" s="370"/>
      <c r="Y15" s="592"/>
      <c r="Z15" s="593" t="s">
        <v>201</v>
      </c>
      <c r="AA15" s="593"/>
      <c r="AB15" s="593"/>
      <c r="AC15" s="593"/>
      <c r="AD15" s="594" t="s">
        <v>201</v>
      </c>
      <c r="AE15" s="594"/>
      <c r="AF15" s="594"/>
      <c r="AG15" s="594"/>
      <c r="AH15" s="594"/>
      <c r="AI15" s="594"/>
      <c r="AJ15" s="594"/>
      <c r="AK15" s="594"/>
      <c r="AL15" s="598" t="s">
        <v>201</v>
      </c>
      <c r="AM15" s="376"/>
      <c r="AN15" s="376"/>
      <c r="AO15" s="599"/>
      <c r="AP15" s="596" t="s">
        <v>142</v>
      </c>
      <c r="AQ15" s="485"/>
      <c r="AR15" s="485"/>
      <c r="AS15" s="485"/>
      <c r="AT15" s="485"/>
      <c r="AU15" s="485"/>
      <c r="AV15" s="485"/>
      <c r="AW15" s="485"/>
      <c r="AX15" s="485"/>
      <c r="AY15" s="485"/>
      <c r="AZ15" s="485"/>
      <c r="BA15" s="485"/>
      <c r="BB15" s="485"/>
      <c r="BC15" s="485"/>
      <c r="BD15" s="485"/>
      <c r="BE15" s="485"/>
      <c r="BF15" s="597"/>
      <c r="BG15" s="591">
        <v>27078</v>
      </c>
      <c r="BH15" s="370"/>
      <c r="BI15" s="370"/>
      <c r="BJ15" s="370"/>
      <c r="BK15" s="370"/>
      <c r="BL15" s="370"/>
      <c r="BM15" s="370"/>
      <c r="BN15" s="592"/>
      <c r="BO15" s="593">
        <v>4.7</v>
      </c>
      <c r="BP15" s="593"/>
      <c r="BQ15" s="593"/>
      <c r="BR15" s="593"/>
      <c r="BS15" s="594" t="s">
        <v>201</v>
      </c>
      <c r="BT15" s="594"/>
      <c r="BU15" s="594"/>
      <c r="BV15" s="594"/>
      <c r="BW15" s="594"/>
      <c r="BX15" s="594"/>
      <c r="BY15" s="594"/>
      <c r="BZ15" s="594"/>
      <c r="CA15" s="594"/>
      <c r="CB15" s="595"/>
      <c r="CD15" s="596" t="s">
        <v>357</v>
      </c>
      <c r="CE15" s="485"/>
      <c r="CF15" s="485"/>
      <c r="CG15" s="485"/>
      <c r="CH15" s="485"/>
      <c r="CI15" s="485"/>
      <c r="CJ15" s="485"/>
      <c r="CK15" s="485"/>
      <c r="CL15" s="485"/>
      <c r="CM15" s="485"/>
      <c r="CN15" s="485"/>
      <c r="CO15" s="485"/>
      <c r="CP15" s="485"/>
      <c r="CQ15" s="597"/>
      <c r="CR15" s="591">
        <v>456997</v>
      </c>
      <c r="CS15" s="370"/>
      <c r="CT15" s="370"/>
      <c r="CU15" s="370"/>
      <c r="CV15" s="370"/>
      <c r="CW15" s="370"/>
      <c r="CX15" s="370"/>
      <c r="CY15" s="592"/>
      <c r="CZ15" s="593">
        <v>6.7</v>
      </c>
      <c r="DA15" s="593"/>
      <c r="DB15" s="593"/>
      <c r="DC15" s="593"/>
      <c r="DD15" s="601">
        <v>27421</v>
      </c>
      <c r="DE15" s="370"/>
      <c r="DF15" s="370"/>
      <c r="DG15" s="370"/>
      <c r="DH15" s="370"/>
      <c r="DI15" s="370"/>
      <c r="DJ15" s="370"/>
      <c r="DK15" s="370"/>
      <c r="DL15" s="370"/>
      <c r="DM15" s="370"/>
      <c r="DN15" s="370"/>
      <c r="DO15" s="370"/>
      <c r="DP15" s="592"/>
      <c r="DQ15" s="601">
        <v>406642</v>
      </c>
      <c r="DR15" s="370"/>
      <c r="DS15" s="370"/>
      <c r="DT15" s="370"/>
      <c r="DU15" s="370"/>
      <c r="DV15" s="370"/>
      <c r="DW15" s="370"/>
      <c r="DX15" s="370"/>
      <c r="DY15" s="370"/>
      <c r="DZ15" s="370"/>
      <c r="EA15" s="370"/>
      <c r="EB15" s="370"/>
      <c r="EC15" s="602"/>
    </row>
    <row r="16" spans="2:143" ht="11.25" customHeight="1" x14ac:dyDescent="0.15">
      <c r="B16" s="596" t="s">
        <v>358</v>
      </c>
      <c r="C16" s="485"/>
      <c r="D16" s="485"/>
      <c r="E16" s="485"/>
      <c r="F16" s="485"/>
      <c r="G16" s="485"/>
      <c r="H16" s="485"/>
      <c r="I16" s="485"/>
      <c r="J16" s="485"/>
      <c r="K16" s="485"/>
      <c r="L16" s="485"/>
      <c r="M16" s="485"/>
      <c r="N16" s="485"/>
      <c r="O16" s="485"/>
      <c r="P16" s="485"/>
      <c r="Q16" s="597"/>
      <c r="R16" s="591">
        <v>6082</v>
      </c>
      <c r="S16" s="370"/>
      <c r="T16" s="370"/>
      <c r="U16" s="370"/>
      <c r="V16" s="370"/>
      <c r="W16" s="370"/>
      <c r="X16" s="370"/>
      <c r="Y16" s="592"/>
      <c r="Z16" s="593">
        <v>0.1</v>
      </c>
      <c r="AA16" s="593"/>
      <c r="AB16" s="593"/>
      <c r="AC16" s="593"/>
      <c r="AD16" s="594">
        <v>6082</v>
      </c>
      <c r="AE16" s="594"/>
      <c r="AF16" s="594"/>
      <c r="AG16" s="594"/>
      <c r="AH16" s="594"/>
      <c r="AI16" s="594"/>
      <c r="AJ16" s="594"/>
      <c r="AK16" s="594"/>
      <c r="AL16" s="598">
        <v>0.1</v>
      </c>
      <c r="AM16" s="376"/>
      <c r="AN16" s="376"/>
      <c r="AO16" s="599"/>
      <c r="AP16" s="596" t="s">
        <v>359</v>
      </c>
      <c r="AQ16" s="485"/>
      <c r="AR16" s="485"/>
      <c r="AS16" s="485"/>
      <c r="AT16" s="485"/>
      <c r="AU16" s="485"/>
      <c r="AV16" s="485"/>
      <c r="AW16" s="485"/>
      <c r="AX16" s="485"/>
      <c r="AY16" s="485"/>
      <c r="AZ16" s="485"/>
      <c r="BA16" s="485"/>
      <c r="BB16" s="485"/>
      <c r="BC16" s="485"/>
      <c r="BD16" s="485"/>
      <c r="BE16" s="485"/>
      <c r="BF16" s="597"/>
      <c r="BG16" s="591">
        <v>22709</v>
      </c>
      <c r="BH16" s="370"/>
      <c r="BI16" s="370"/>
      <c r="BJ16" s="370"/>
      <c r="BK16" s="370"/>
      <c r="BL16" s="370"/>
      <c r="BM16" s="370"/>
      <c r="BN16" s="592"/>
      <c r="BO16" s="593">
        <v>3.9</v>
      </c>
      <c r="BP16" s="593"/>
      <c r="BQ16" s="593"/>
      <c r="BR16" s="593"/>
      <c r="BS16" s="594" t="s">
        <v>201</v>
      </c>
      <c r="BT16" s="594"/>
      <c r="BU16" s="594"/>
      <c r="BV16" s="594"/>
      <c r="BW16" s="594"/>
      <c r="BX16" s="594"/>
      <c r="BY16" s="594"/>
      <c r="BZ16" s="594"/>
      <c r="CA16" s="594"/>
      <c r="CB16" s="595"/>
      <c r="CD16" s="596" t="s">
        <v>360</v>
      </c>
      <c r="CE16" s="485"/>
      <c r="CF16" s="485"/>
      <c r="CG16" s="485"/>
      <c r="CH16" s="485"/>
      <c r="CI16" s="485"/>
      <c r="CJ16" s="485"/>
      <c r="CK16" s="485"/>
      <c r="CL16" s="485"/>
      <c r="CM16" s="485"/>
      <c r="CN16" s="485"/>
      <c r="CO16" s="485"/>
      <c r="CP16" s="485"/>
      <c r="CQ16" s="597"/>
      <c r="CR16" s="591">
        <v>190270</v>
      </c>
      <c r="CS16" s="370"/>
      <c r="CT16" s="370"/>
      <c r="CU16" s="370"/>
      <c r="CV16" s="370"/>
      <c r="CW16" s="370"/>
      <c r="CX16" s="370"/>
      <c r="CY16" s="592"/>
      <c r="CZ16" s="593">
        <v>2.8</v>
      </c>
      <c r="DA16" s="593"/>
      <c r="DB16" s="593"/>
      <c r="DC16" s="593"/>
      <c r="DD16" s="601" t="s">
        <v>201</v>
      </c>
      <c r="DE16" s="370"/>
      <c r="DF16" s="370"/>
      <c r="DG16" s="370"/>
      <c r="DH16" s="370"/>
      <c r="DI16" s="370"/>
      <c r="DJ16" s="370"/>
      <c r="DK16" s="370"/>
      <c r="DL16" s="370"/>
      <c r="DM16" s="370"/>
      <c r="DN16" s="370"/>
      <c r="DO16" s="370"/>
      <c r="DP16" s="592"/>
      <c r="DQ16" s="601">
        <v>45760</v>
      </c>
      <c r="DR16" s="370"/>
      <c r="DS16" s="370"/>
      <c r="DT16" s="370"/>
      <c r="DU16" s="370"/>
      <c r="DV16" s="370"/>
      <c r="DW16" s="370"/>
      <c r="DX16" s="370"/>
      <c r="DY16" s="370"/>
      <c r="DZ16" s="370"/>
      <c r="EA16" s="370"/>
      <c r="EB16" s="370"/>
      <c r="EC16" s="602"/>
    </row>
    <row r="17" spans="2:133" ht="11.25" customHeight="1" x14ac:dyDescent="0.15">
      <c r="B17" s="596" t="s">
        <v>361</v>
      </c>
      <c r="C17" s="485"/>
      <c r="D17" s="485"/>
      <c r="E17" s="485"/>
      <c r="F17" s="485"/>
      <c r="G17" s="485"/>
      <c r="H17" s="485"/>
      <c r="I17" s="485"/>
      <c r="J17" s="485"/>
      <c r="K17" s="485"/>
      <c r="L17" s="485"/>
      <c r="M17" s="485"/>
      <c r="N17" s="485"/>
      <c r="O17" s="485"/>
      <c r="P17" s="485"/>
      <c r="Q17" s="597"/>
      <c r="R17" s="591">
        <v>8797</v>
      </c>
      <c r="S17" s="370"/>
      <c r="T17" s="370"/>
      <c r="U17" s="370"/>
      <c r="V17" s="370"/>
      <c r="W17" s="370"/>
      <c r="X17" s="370"/>
      <c r="Y17" s="592"/>
      <c r="Z17" s="593">
        <v>0.1</v>
      </c>
      <c r="AA17" s="593"/>
      <c r="AB17" s="593"/>
      <c r="AC17" s="593"/>
      <c r="AD17" s="594">
        <v>8797</v>
      </c>
      <c r="AE17" s="594"/>
      <c r="AF17" s="594"/>
      <c r="AG17" s="594"/>
      <c r="AH17" s="594"/>
      <c r="AI17" s="594"/>
      <c r="AJ17" s="594"/>
      <c r="AK17" s="594"/>
      <c r="AL17" s="598">
        <v>0.2</v>
      </c>
      <c r="AM17" s="376"/>
      <c r="AN17" s="376"/>
      <c r="AO17" s="599"/>
      <c r="AP17" s="596" t="s">
        <v>362</v>
      </c>
      <c r="AQ17" s="485"/>
      <c r="AR17" s="485"/>
      <c r="AS17" s="485"/>
      <c r="AT17" s="485"/>
      <c r="AU17" s="485"/>
      <c r="AV17" s="485"/>
      <c r="AW17" s="485"/>
      <c r="AX17" s="485"/>
      <c r="AY17" s="485"/>
      <c r="AZ17" s="485"/>
      <c r="BA17" s="485"/>
      <c r="BB17" s="485"/>
      <c r="BC17" s="485"/>
      <c r="BD17" s="485"/>
      <c r="BE17" s="485"/>
      <c r="BF17" s="597"/>
      <c r="BG17" s="591" t="s">
        <v>201</v>
      </c>
      <c r="BH17" s="370"/>
      <c r="BI17" s="370"/>
      <c r="BJ17" s="370"/>
      <c r="BK17" s="370"/>
      <c r="BL17" s="370"/>
      <c r="BM17" s="370"/>
      <c r="BN17" s="592"/>
      <c r="BO17" s="593" t="s">
        <v>201</v>
      </c>
      <c r="BP17" s="593"/>
      <c r="BQ17" s="593"/>
      <c r="BR17" s="593"/>
      <c r="BS17" s="594" t="s">
        <v>201</v>
      </c>
      <c r="BT17" s="594"/>
      <c r="BU17" s="594"/>
      <c r="BV17" s="594"/>
      <c r="BW17" s="594"/>
      <c r="BX17" s="594"/>
      <c r="BY17" s="594"/>
      <c r="BZ17" s="594"/>
      <c r="CA17" s="594"/>
      <c r="CB17" s="595"/>
      <c r="CD17" s="596" t="s">
        <v>364</v>
      </c>
      <c r="CE17" s="485"/>
      <c r="CF17" s="485"/>
      <c r="CG17" s="485"/>
      <c r="CH17" s="485"/>
      <c r="CI17" s="485"/>
      <c r="CJ17" s="485"/>
      <c r="CK17" s="485"/>
      <c r="CL17" s="485"/>
      <c r="CM17" s="485"/>
      <c r="CN17" s="485"/>
      <c r="CO17" s="485"/>
      <c r="CP17" s="485"/>
      <c r="CQ17" s="597"/>
      <c r="CR17" s="591">
        <v>846321</v>
      </c>
      <c r="CS17" s="370"/>
      <c r="CT17" s="370"/>
      <c r="CU17" s="370"/>
      <c r="CV17" s="370"/>
      <c r="CW17" s="370"/>
      <c r="CX17" s="370"/>
      <c r="CY17" s="592"/>
      <c r="CZ17" s="593">
        <v>12.5</v>
      </c>
      <c r="DA17" s="593"/>
      <c r="DB17" s="593"/>
      <c r="DC17" s="593"/>
      <c r="DD17" s="601" t="s">
        <v>201</v>
      </c>
      <c r="DE17" s="370"/>
      <c r="DF17" s="370"/>
      <c r="DG17" s="370"/>
      <c r="DH17" s="370"/>
      <c r="DI17" s="370"/>
      <c r="DJ17" s="370"/>
      <c r="DK17" s="370"/>
      <c r="DL17" s="370"/>
      <c r="DM17" s="370"/>
      <c r="DN17" s="370"/>
      <c r="DO17" s="370"/>
      <c r="DP17" s="592"/>
      <c r="DQ17" s="601">
        <v>827254</v>
      </c>
      <c r="DR17" s="370"/>
      <c r="DS17" s="370"/>
      <c r="DT17" s="370"/>
      <c r="DU17" s="370"/>
      <c r="DV17" s="370"/>
      <c r="DW17" s="370"/>
      <c r="DX17" s="370"/>
      <c r="DY17" s="370"/>
      <c r="DZ17" s="370"/>
      <c r="EA17" s="370"/>
      <c r="EB17" s="370"/>
      <c r="EC17" s="602"/>
    </row>
    <row r="18" spans="2:133" ht="11.25" customHeight="1" x14ac:dyDescent="0.15">
      <c r="B18" s="596" t="s">
        <v>365</v>
      </c>
      <c r="C18" s="485"/>
      <c r="D18" s="485"/>
      <c r="E18" s="485"/>
      <c r="F18" s="485"/>
      <c r="G18" s="485"/>
      <c r="H18" s="485"/>
      <c r="I18" s="485"/>
      <c r="J18" s="485"/>
      <c r="K18" s="485"/>
      <c r="L18" s="485"/>
      <c r="M18" s="485"/>
      <c r="N18" s="485"/>
      <c r="O18" s="485"/>
      <c r="P18" s="485"/>
      <c r="Q18" s="597"/>
      <c r="R18" s="591">
        <v>627</v>
      </c>
      <c r="S18" s="370"/>
      <c r="T18" s="370"/>
      <c r="U18" s="370"/>
      <c r="V18" s="370"/>
      <c r="W18" s="370"/>
      <c r="X18" s="370"/>
      <c r="Y18" s="592"/>
      <c r="Z18" s="593">
        <v>0</v>
      </c>
      <c r="AA18" s="593"/>
      <c r="AB18" s="593"/>
      <c r="AC18" s="593"/>
      <c r="AD18" s="594">
        <v>627</v>
      </c>
      <c r="AE18" s="594"/>
      <c r="AF18" s="594"/>
      <c r="AG18" s="594"/>
      <c r="AH18" s="594"/>
      <c r="AI18" s="594"/>
      <c r="AJ18" s="594"/>
      <c r="AK18" s="594"/>
      <c r="AL18" s="598">
        <v>0</v>
      </c>
      <c r="AM18" s="376"/>
      <c r="AN18" s="376"/>
      <c r="AO18" s="599"/>
      <c r="AP18" s="596" t="s">
        <v>102</v>
      </c>
      <c r="AQ18" s="485"/>
      <c r="AR18" s="485"/>
      <c r="AS18" s="485"/>
      <c r="AT18" s="485"/>
      <c r="AU18" s="485"/>
      <c r="AV18" s="485"/>
      <c r="AW18" s="485"/>
      <c r="AX18" s="485"/>
      <c r="AY18" s="485"/>
      <c r="AZ18" s="485"/>
      <c r="BA18" s="485"/>
      <c r="BB18" s="485"/>
      <c r="BC18" s="485"/>
      <c r="BD18" s="485"/>
      <c r="BE18" s="485"/>
      <c r="BF18" s="597"/>
      <c r="BG18" s="591" t="s">
        <v>201</v>
      </c>
      <c r="BH18" s="370"/>
      <c r="BI18" s="370"/>
      <c r="BJ18" s="370"/>
      <c r="BK18" s="370"/>
      <c r="BL18" s="370"/>
      <c r="BM18" s="370"/>
      <c r="BN18" s="592"/>
      <c r="BO18" s="593" t="s">
        <v>201</v>
      </c>
      <c r="BP18" s="593"/>
      <c r="BQ18" s="593"/>
      <c r="BR18" s="593"/>
      <c r="BS18" s="594" t="s">
        <v>201</v>
      </c>
      <c r="BT18" s="594"/>
      <c r="BU18" s="594"/>
      <c r="BV18" s="594"/>
      <c r="BW18" s="594"/>
      <c r="BX18" s="594"/>
      <c r="BY18" s="594"/>
      <c r="BZ18" s="594"/>
      <c r="CA18" s="594"/>
      <c r="CB18" s="595"/>
      <c r="CD18" s="596" t="s">
        <v>366</v>
      </c>
      <c r="CE18" s="485"/>
      <c r="CF18" s="485"/>
      <c r="CG18" s="485"/>
      <c r="CH18" s="485"/>
      <c r="CI18" s="485"/>
      <c r="CJ18" s="485"/>
      <c r="CK18" s="485"/>
      <c r="CL18" s="485"/>
      <c r="CM18" s="485"/>
      <c r="CN18" s="485"/>
      <c r="CO18" s="485"/>
      <c r="CP18" s="485"/>
      <c r="CQ18" s="597"/>
      <c r="CR18" s="591" t="s">
        <v>201</v>
      </c>
      <c r="CS18" s="370"/>
      <c r="CT18" s="370"/>
      <c r="CU18" s="370"/>
      <c r="CV18" s="370"/>
      <c r="CW18" s="370"/>
      <c r="CX18" s="370"/>
      <c r="CY18" s="592"/>
      <c r="CZ18" s="593" t="s">
        <v>201</v>
      </c>
      <c r="DA18" s="593"/>
      <c r="DB18" s="593"/>
      <c r="DC18" s="593"/>
      <c r="DD18" s="601" t="s">
        <v>201</v>
      </c>
      <c r="DE18" s="370"/>
      <c r="DF18" s="370"/>
      <c r="DG18" s="370"/>
      <c r="DH18" s="370"/>
      <c r="DI18" s="370"/>
      <c r="DJ18" s="370"/>
      <c r="DK18" s="370"/>
      <c r="DL18" s="370"/>
      <c r="DM18" s="370"/>
      <c r="DN18" s="370"/>
      <c r="DO18" s="370"/>
      <c r="DP18" s="592"/>
      <c r="DQ18" s="601" t="s">
        <v>201</v>
      </c>
      <c r="DR18" s="370"/>
      <c r="DS18" s="370"/>
      <c r="DT18" s="370"/>
      <c r="DU18" s="370"/>
      <c r="DV18" s="370"/>
      <c r="DW18" s="370"/>
      <c r="DX18" s="370"/>
      <c r="DY18" s="370"/>
      <c r="DZ18" s="370"/>
      <c r="EA18" s="370"/>
      <c r="EB18" s="370"/>
      <c r="EC18" s="602"/>
    </row>
    <row r="19" spans="2:133" ht="11.25" customHeight="1" x14ac:dyDescent="0.15">
      <c r="B19" s="596" t="s">
        <v>367</v>
      </c>
      <c r="C19" s="485"/>
      <c r="D19" s="485"/>
      <c r="E19" s="485"/>
      <c r="F19" s="485"/>
      <c r="G19" s="485"/>
      <c r="H19" s="485"/>
      <c r="I19" s="485"/>
      <c r="J19" s="485"/>
      <c r="K19" s="485"/>
      <c r="L19" s="485"/>
      <c r="M19" s="485"/>
      <c r="N19" s="485"/>
      <c r="O19" s="485"/>
      <c r="P19" s="485"/>
      <c r="Q19" s="597"/>
      <c r="R19" s="591">
        <v>627</v>
      </c>
      <c r="S19" s="370"/>
      <c r="T19" s="370"/>
      <c r="U19" s="370"/>
      <c r="V19" s="370"/>
      <c r="W19" s="370"/>
      <c r="X19" s="370"/>
      <c r="Y19" s="592"/>
      <c r="Z19" s="593">
        <v>0</v>
      </c>
      <c r="AA19" s="593"/>
      <c r="AB19" s="593"/>
      <c r="AC19" s="593"/>
      <c r="AD19" s="594">
        <v>627</v>
      </c>
      <c r="AE19" s="594"/>
      <c r="AF19" s="594"/>
      <c r="AG19" s="594"/>
      <c r="AH19" s="594"/>
      <c r="AI19" s="594"/>
      <c r="AJ19" s="594"/>
      <c r="AK19" s="594"/>
      <c r="AL19" s="598">
        <v>0</v>
      </c>
      <c r="AM19" s="376"/>
      <c r="AN19" s="376"/>
      <c r="AO19" s="599"/>
      <c r="AP19" s="596" t="s">
        <v>254</v>
      </c>
      <c r="AQ19" s="485"/>
      <c r="AR19" s="485"/>
      <c r="AS19" s="485"/>
      <c r="AT19" s="485"/>
      <c r="AU19" s="485"/>
      <c r="AV19" s="485"/>
      <c r="AW19" s="485"/>
      <c r="AX19" s="485"/>
      <c r="AY19" s="485"/>
      <c r="AZ19" s="485"/>
      <c r="BA19" s="485"/>
      <c r="BB19" s="485"/>
      <c r="BC19" s="485"/>
      <c r="BD19" s="485"/>
      <c r="BE19" s="485"/>
      <c r="BF19" s="597"/>
      <c r="BG19" s="591" t="s">
        <v>201</v>
      </c>
      <c r="BH19" s="370"/>
      <c r="BI19" s="370"/>
      <c r="BJ19" s="370"/>
      <c r="BK19" s="370"/>
      <c r="BL19" s="370"/>
      <c r="BM19" s="370"/>
      <c r="BN19" s="592"/>
      <c r="BO19" s="593" t="s">
        <v>201</v>
      </c>
      <c r="BP19" s="593"/>
      <c r="BQ19" s="593"/>
      <c r="BR19" s="593"/>
      <c r="BS19" s="594" t="s">
        <v>201</v>
      </c>
      <c r="BT19" s="594"/>
      <c r="BU19" s="594"/>
      <c r="BV19" s="594"/>
      <c r="BW19" s="594"/>
      <c r="BX19" s="594"/>
      <c r="BY19" s="594"/>
      <c r="BZ19" s="594"/>
      <c r="CA19" s="594"/>
      <c r="CB19" s="595"/>
      <c r="CD19" s="596" t="s">
        <v>368</v>
      </c>
      <c r="CE19" s="485"/>
      <c r="CF19" s="485"/>
      <c r="CG19" s="485"/>
      <c r="CH19" s="485"/>
      <c r="CI19" s="485"/>
      <c r="CJ19" s="485"/>
      <c r="CK19" s="485"/>
      <c r="CL19" s="485"/>
      <c r="CM19" s="485"/>
      <c r="CN19" s="485"/>
      <c r="CO19" s="485"/>
      <c r="CP19" s="485"/>
      <c r="CQ19" s="597"/>
      <c r="CR19" s="591" t="s">
        <v>201</v>
      </c>
      <c r="CS19" s="370"/>
      <c r="CT19" s="370"/>
      <c r="CU19" s="370"/>
      <c r="CV19" s="370"/>
      <c r="CW19" s="370"/>
      <c r="CX19" s="370"/>
      <c r="CY19" s="592"/>
      <c r="CZ19" s="593" t="s">
        <v>201</v>
      </c>
      <c r="DA19" s="593"/>
      <c r="DB19" s="593"/>
      <c r="DC19" s="593"/>
      <c r="DD19" s="601" t="s">
        <v>201</v>
      </c>
      <c r="DE19" s="370"/>
      <c r="DF19" s="370"/>
      <c r="DG19" s="370"/>
      <c r="DH19" s="370"/>
      <c r="DI19" s="370"/>
      <c r="DJ19" s="370"/>
      <c r="DK19" s="370"/>
      <c r="DL19" s="370"/>
      <c r="DM19" s="370"/>
      <c r="DN19" s="370"/>
      <c r="DO19" s="370"/>
      <c r="DP19" s="592"/>
      <c r="DQ19" s="601" t="s">
        <v>201</v>
      </c>
      <c r="DR19" s="370"/>
      <c r="DS19" s="370"/>
      <c r="DT19" s="370"/>
      <c r="DU19" s="370"/>
      <c r="DV19" s="370"/>
      <c r="DW19" s="370"/>
      <c r="DX19" s="370"/>
      <c r="DY19" s="370"/>
      <c r="DZ19" s="370"/>
      <c r="EA19" s="370"/>
      <c r="EB19" s="370"/>
      <c r="EC19" s="602"/>
    </row>
    <row r="20" spans="2:133" ht="11.25" customHeight="1" x14ac:dyDescent="0.15">
      <c r="B20" s="604" t="s">
        <v>369</v>
      </c>
      <c r="C20" s="605"/>
      <c r="D20" s="605"/>
      <c r="E20" s="605"/>
      <c r="F20" s="605"/>
      <c r="G20" s="605"/>
      <c r="H20" s="605"/>
      <c r="I20" s="605"/>
      <c r="J20" s="605"/>
      <c r="K20" s="605"/>
      <c r="L20" s="605"/>
      <c r="M20" s="605"/>
      <c r="N20" s="605"/>
      <c r="O20" s="605"/>
      <c r="P20" s="605"/>
      <c r="Q20" s="606"/>
      <c r="R20" s="591" t="s">
        <v>201</v>
      </c>
      <c r="S20" s="370"/>
      <c r="T20" s="370"/>
      <c r="U20" s="370"/>
      <c r="V20" s="370"/>
      <c r="W20" s="370"/>
      <c r="X20" s="370"/>
      <c r="Y20" s="592"/>
      <c r="Z20" s="593" t="s">
        <v>201</v>
      </c>
      <c r="AA20" s="593"/>
      <c r="AB20" s="593"/>
      <c r="AC20" s="593"/>
      <c r="AD20" s="594" t="s">
        <v>201</v>
      </c>
      <c r="AE20" s="594"/>
      <c r="AF20" s="594"/>
      <c r="AG20" s="594"/>
      <c r="AH20" s="594"/>
      <c r="AI20" s="594"/>
      <c r="AJ20" s="594"/>
      <c r="AK20" s="594"/>
      <c r="AL20" s="598" t="s">
        <v>201</v>
      </c>
      <c r="AM20" s="376"/>
      <c r="AN20" s="376"/>
      <c r="AO20" s="599"/>
      <c r="AP20" s="596" t="s">
        <v>371</v>
      </c>
      <c r="AQ20" s="485"/>
      <c r="AR20" s="485"/>
      <c r="AS20" s="485"/>
      <c r="AT20" s="485"/>
      <c r="AU20" s="485"/>
      <c r="AV20" s="485"/>
      <c r="AW20" s="485"/>
      <c r="AX20" s="485"/>
      <c r="AY20" s="485"/>
      <c r="AZ20" s="485"/>
      <c r="BA20" s="485"/>
      <c r="BB20" s="485"/>
      <c r="BC20" s="485"/>
      <c r="BD20" s="485"/>
      <c r="BE20" s="485"/>
      <c r="BF20" s="597"/>
      <c r="BG20" s="591" t="s">
        <v>201</v>
      </c>
      <c r="BH20" s="370"/>
      <c r="BI20" s="370"/>
      <c r="BJ20" s="370"/>
      <c r="BK20" s="370"/>
      <c r="BL20" s="370"/>
      <c r="BM20" s="370"/>
      <c r="BN20" s="592"/>
      <c r="BO20" s="593" t="s">
        <v>201</v>
      </c>
      <c r="BP20" s="593"/>
      <c r="BQ20" s="593"/>
      <c r="BR20" s="593"/>
      <c r="BS20" s="594" t="s">
        <v>201</v>
      </c>
      <c r="BT20" s="594"/>
      <c r="BU20" s="594"/>
      <c r="BV20" s="594"/>
      <c r="BW20" s="594"/>
      <c r="BX20" s="594"/>
      <c r="BY20" s="594"/>
      <c r="BZ20" s="594"/>
      <c r="CA20" s="594"/>
      <c r="CB20" s="595"/>
      <c r="CD20" s="596" t="s">
        <v>192</v>
      </c>
      <c r="CE20" s="485"/>
      <c r="CF20" s="485"/>
      <c r="CG20" s="485"/>
      <c r="CH20" s="485"/>
      <c r="CI20" s="485"/>
      <c r="CJ20" s="485"/>
      <c r="CK20" s="485"/>
      <c r="CL20" s="485"/>
      <c r="CM20" s="485"/>
      <c r="CN20" s="485"/>
      <c r="CO20" s="485"/>
      <c r="CP20" s="485"/>
      <c r="CQ20" s="597"/>
      <c r="CR20" s="591">
        <v>6787780</v>
      </c>
      <c r="CS20" s="370"/>
      <c r="CT20" s="370"/>
      <c r="CU20" s="370"/>
      <c r="CV20" s="370"/>
      <c r="CW20" s="370"/>
      <c r="CX20" s="370"/>
      <c r="CY20" s="592"/>
      <c r="CZ20" s="593">
        <v>100</v>
      </c>
      <c r="DA20" s="593"/>
      <c r="DB20" s="593"/>
      <c r="DC20" s="593"/>
      <c r="DD20" s="601">
        <v>1040885</v>
      </c>
      <c r="DE20" s="370"/>
      <c r="DF20" s="370"/>
      <c r="DG20" s="370"/>
      <c r="DH20" s="370"/>
      <c r="DI20" s="370"/>
      <c r="DJ20" s="370"/>
      <c r="DK20" s="370"/>
      <c r="DL20" s="370"/>
      <c r="DM20" s="370"/>
      <c r="DN20" s="370"/>
      <c r="DO20" s="370"/>
      <c r="DP20" s="592"/>
      <c r="DQ20" s="601">
        <v>5111962</v>
      </c>
      <c r="DR20" s="370"/>
      <c r="DS20" s="370"/>
      <c r="DT20" s="370"/>
      <c r="DU20" s="370"/>
      <c r="DV20" s="370"/>
      <c r="DW20" s="370"/>
      <c r="DX20" s="370"/>
      <c r="DY20" s="370"/>
      <c r="DZ20" s="370"/>
      <c r="EA20" s="370"/>
      <c r="EB20" s="370"/>
      <c r="EC20" s="602"/>
    </row>
    <row r="21" spans="2:133" ht="11.25" customHeight="1" x14ac:dyDescent="0.15">
      <c r="B21" s="596" t="s">
        <v>347</v>
      </c>
      <c r="C21" s="485"/>
      <c r="D21" s="485"/>
      <c r="E21" s="485"/>
      <c r="F21" s="485"/>
      <c r="G21" s="485"/>
      <c r="H21" s="485"/>
      <c r="I21" s="485"/>
      <c r="J21" s="485"/>
      <c r="K21" s="485"/>
      <c r="L21" s="485"/>
      <c r="M21" s="485"/>
      <c r="N21" s="485"/>
      <c r="O21" s="485"/>
      <c r="P21" s="485"/>
      <c r="Q21" s="597"/>
      <c r="R21" s="591">
        <v>3850783</v>
      </c>
      <c r="S21" s="370"/>
      <c r="T21" s="370"/>
      <c r="U21" s="370"/>
      <c r="V21" s="370"/>
      <c r="W21" s="370"/>
      <c r="X21" s="370"/>
      <c r="Y21" s="592"/>
      <c r="Z21" s="593">
        <v>52.9</v>
      </c>
      <c r="AA21" s="593"/>
      <c r="AB21" s="593"/>
      <c r="AC21" s="593"/>
      <c r="AD21" s="594">
        <v>3536395</v>
      </c>
      <c r="AE21" s="594"/>
      <c r="AF21" s="594"/>
      <c r="AG21" s="594"/>
      <c r="AH21" s="594"/>
      <c r="AI21" s="594"/>
      <c r="AJ21" s="594"/>
      <c r="AK21" s="594"/>
      <c r="AL21" s="598">
        <v>79.400000000000006</v>
      </c>
      <c r="AM21" s="376"/>
      <c r="AN21" s="376"/>
      <c r="AO21" s="599"/>
      <c r="AP21" s="596" t="s">
        <v>373</v>
      </c>
      <c r="AQ21" s="607"/>
      <c r="AR21" s="607"/>
      <c r="AS21" s="607"/>
      <c r="AT21" s="607"/>
      <c r="AU21" s="607"/>
      <c r="AV21" s="607"/>
      <c r="AW21" s="607"/>
      <c r="AX21" s="607"/>
      <c r="AY21" s="607"/>
      <c r="AZ21" s="607"/>
      <c r="BA21" s="607"/>
      <c r="BB21" s="607"/>
      <c r="BC21" s="607"/>
      <c r="BD21" s="607"/>
      <c r="BE21" s="607"/>
      <c r="BF21" s="608"/>
      <c r="BG21" s="591" t="s">
        <v>201</v>
      </c>
      <c r="BH21" s="370"/>
      <c r="BI21" s="370"/>
      <c r="BJ21" s="370"/>
      <c r="BK21" s="370"/>
      <c r="BL21" s="370"/>
      <c r="BM21" s="370"/>
      <c r="BN21" s="592"/>
      <c r="BO21" s="593" t="s">
        <v>201</v>
      </c>
      <c r="BP21" s="593"/>
      <c r="BQ21" s="593"/>
      <c r="BR21" s="593"/>
      <c r="BS21" s="594" t="s">
        <v>201</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301</v>
      </c>
      <c r="C22" s="485"/>
      <c r="D22" s="485"/>
      <c r="E22" s="485"/>
      <c r="F22" s="485"/>
      <c r="G22" s="485"/>
      <c r="H22" s="485"/>
      <c r="I22" s="485"/>
      <c r="J22" s="485"/>
      <c r="K22" s="485"/>
      <c r="L22" s="485"/>
      <c r="M22" s="485"/>
      <c r="N22" s="485"/>
      <c r="O22" s="485"/>
      <c r="P22" s="485"/>
      <c r="Q22" s="597"/>
      <c r="R22" s="591">
        <v>3536395</v>
      </c>
      <c r="S22" s="370"/>
      <c r="T22" s="370"/>
      <c r="U22" s="370"/>
      <c r="V22" s="370"/>
      <c r="W22" s="370"/>
      <c r="X22" s="370"/>
      <c r="Y22" s="592"/>
      <c r="Z22" s="593">
        <v>48.6</v>
      </c>
      <c r="AA22" s="593"/>
      <c r="AB22" s="593"/>
      <c r="AC22" s="593"/>
      <c r="AD22" s="594">
        <v>3536395</v>
      </c>
      <c r="AE22" s="594"/>
      <c r="AF22" s="594"/>
      <c r="AG22" s="594"/>
      <c r="AH22" s="594"/>
      <c r="AI22" s="594"/>
      <c r="AJ22" s="594"/>
      <c r="AK22" s="594"/>
      <c r="AL22" s="598">
        <v>79.400000000000006</v>
      </c>
      <c r="AM22" s="376"/>
      <c r="AN22" s="376"/>
      <c r="AO22" s="599"/>
      <c r="AP22" s="596" t="s">
        <v>375</v>
      </c>
      <c r="AQ22" s="607"/>
      <c r="AR22" s="607"/>
      <c r="AS22" s="607"/>
      <c r="AT22" s="607"/>
      <c r="AU22" s="607"/>
      <c r="AV22" s="607"/>
      <c r="AW22" s="607"/>
      <c r="AX22" s="607"/>
      <c r="AY22" s="607"/>
      <c r="AZ22" s="607"/>
      <c r="BA22" s="607"/>
      <c r="BB22" s="607"/>
      <c r="BC22" s="607"/>
      <c r="BD22" s="607"/>
      <c r="BE22" s="607"/>
      <c r="BF22" s="608"/>
      <c r="BG22" s="591" t="s">
        <v>201</v>
      </c>
      <c r="BH22" s="370"/>
      <c r="BI22" s="370"/>
      <c r="BJ22" s="370"/>
      <c r="BK22" s="370"/>
      <c r="BL22" s="370"/>
      <c r="BM22" s="370"/>
      <c r="BN22" s="592"/>
      <c r="BO22" s="593" t="s">
        <v>201</v>
      </c>
      <c r="BP22" s="593"/>
      <c r="BQ22" s="593"/>
      <c r="BR22" s="593"/>
      <c r="BS22" s="594" t="s">
        <v>201</v>
      </c>
      <c r="BT22" s="594"/>
      <c r="BU22" s="594"/>
      <c r="BV22" s="594"/>
      <c r="BW22" s="594"/>
      <c r="BX22" s="594"/>
      <c r="BY22" s="594"/>
      <c r="BZ22" s="594"/>
      <c r="CA22" s="594"/>
      <c r="CB22" s="595"/>
      <c r="CD22" s="364" t="s">
        <v>376</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298</v>
      </c>
      <c r="C23" s="485"/>
      <c r="D23" s="485"/>
      <c r="E23" s="485"/>
      <c r="F23" s="485"/>
      <c r="G23" s="485"/>
      <c r="H23" s="485"/>
      <c r="I23" s="485"/>
      <c r="J23" s="485"/>
      <c r="K23" s="485"/>
      <c r="L23" s="485"/>
      <c r="M23" s="485"/>
      <c r="N23" s="485"/>
      <c r="O23" s="485"/>
      <c r="P23" s="485"/>
      <c r="Q23" s="597"/>
      <c r="R23" s="591">
        <v>314388</v>
      </c>
      <c r="S23" s="370"/>
      <c r="T23" s="370"/>
      <c r="U23" s="370"/>
      <c r="V23" s="370"/>
      <c r="W23" s="370"/>
      <c r="X23" s="370"/>
      <c r="Y23" s="592"/>
      <c r="Z23" s="593">
        <v>4.3</v>
      </c>
      <c r="AA23" s="593"/>
      <c r="AB23" s="593"/>
      <c r="AC23" s="593"/>
      <c r="AD23" s="594" t="s">
        <v>201</v>
      </c>
      <c r="AE23" s="594"/>
      <c r="AF23" s="594"/>
      <c r="AG23" s="594"/>
      <c r="AH23" s="594"/>
      <c r="AI23" s="594"/>
      <c r="AJ23" s="594"/>
      <c r="AK23" s="594"/>
      <c r="AL23" s="598" t="s">
        <v>201</v>
      </c>
      <c r="AM23" s="376"/>
      <c r="AN23" s="376"/>
      <c r="AO23" s="599"/>
      <c r="AP23" s="596" t="s">
        <v>122</v>
      </c>
      <c r="AQ23" s="607"/>
      <c r="AR23" s="607"/>
      <c r="AS23" s="607"/>
      <c r="AT23" s="607"/>
      <c r="AU23" s="607"/>
      <c r="AV23" s="607"/>
      <c r="AW23" s="607"/>
      <c r="AX23" s="607"/>
      <c r="AY23" s="607"/>
      <c r="AZ23" s="607"/>
      <c r="BA23" s="607"/>
      <c r="BB23" s="607"/>
      <c r="BC23" s="607"/>
      <c r="BD23" s="607"/>
      <c r="BE23" s="607"/>
      <c r="BF23" s="608"/>
      <c r="BG23" s="591" t="s">
        <v>201</v>
      </c>
      <c r="BH23" s="370"/>
      <c r="BI23" s="370"/>
      <c r="BJ23" s="370"/>
      <c r="BK23" s="370"/>
      <c r="BL23" s="370"/>
      <c r="BM23" s="370"/>
      <c r="BN23" s="592"/>
      <c r="BO23" s="593" t="s">
        <v>201</v>
      </c>
      <c r="BP23" s="593"/>
      <c r="BQ23" s="593"/>
      <c r="BR23" s="593"/>
      <c r="BS23" s="594" t="s">
        <v>201</v>
      </c>
      <c r="BT23" s="594"/>
      <c r="BU23" s="594"/>
      <c r="BV23" s="594"/>
      <c r="BW23" s="594"/>
      <c r="BX23" s="594"/>
      <c r="BY23" s="594"/>
      <c r="BZ23" s="594"/>
      <c r="CA23" s="594"/>
      <c r="CB23" s="595"/>
      <c r="CD23" s="364" t="s">
        <v>319</v>
      </c>
      <c r="CE23" s="365"/>
      <c r="CF23" s="365"/>
      <c r="CG23" s="365"/>
      <c r="CH23" s="365"/>
      <c r="CI23" s="365"/>
      <c r="CJ23" s="365"/>
      <c r="CK23" s="365"/>
      <c r="CL23" s="365"/>
      <c r="CM23" s="365"/>
      <c r="CN23" s="365"/>
      <c r="CO23" s="365"/>
      <c r="CP23" s="365"/>
      <c r="CQ23" s="407"/>
      <c r="CR23" s="364" t="s">
        <v>291</v>
      </c>
      <c r="CS23" s="365"/>
      <c r="CT23" s="365"/>
      <c r="CU23" s="365"/>
      <c r="CV23" s="365"/>
      <c r="CW23" s="365"/>
      <c r="CX23" s="365"/>
      <c r="CY23" s="407"/>
      <c r="CZ23" s="364" t="s">
        <v>378</v>
      </c>
      <c r="DA23" s="365"/>
      <c r="DB23" s="365"/>
      <c r="DC23" s="407"/>
      <c r="DD23" s="364" t="s">
        <v>305</v>
      </c>
      <c r="DE23" s="365"/>
      <c r="DF23" s="365"/>
      <c r="DG23" s="365"/>
      <c r="DH23" s="365"/>
      <c r="DI23" s="365"/>
      <c r="DJ23" s="365"/>
      <c r="DK23" s="407"/>
      <c r="DL23" s="618" t="s">
        <v>380</v>
      </c>
      <c r="DM23" s="619"/>
      <c r="DN23" s="619"/>
      <c r="DO23" s="619"/>
      <c r="DP23" s="619"/>
      <c r="DQ23" s="619"/>
      <c r="DR23" s="619"/>
      <c r="DS23" s="619"/>
      <c r="DT23" s="619"/>
      <c r="DU23" s="619"/>
      <c r="DV23" s="620"/>
      <c r="DW23" s="364" t="s">
        <v>21</v>
      </c>
      <c r="DX23" s="365"/>
      <c r="DY23" s="365"/>
      <c r="DZ23" s="365"/>
      <c r="EA23" s="365"/>
      <c r="EB23" s="365"/>
      <c r="EC23" s="407"/>
    </row>
    <row r="24" spans="2:133" ht="11.25" customHeight="1" x14ac:dyDescent="0.15">
      <c r="B24" s="596" t="s">
        <v>381</v>
      </c>
      <c r="C24" s="485"/>
      <c r="D24" s="485"/>
      <c r="E24" s="485"/>
      <c r="F24" s="485"/>
      <c r="G24" s="485"/>
      <c r="H24" s="485"/>
      <c r="I24" s="485"/>
      <c r="J24" s="485"/>
      <c r="K24" s="485"/>
      <c r="L24" s="485"/>
      <c r="M24" s="485"/>
      <c r="N24" s="485"/>
      <c r="O24" s="485"/>
      <c r="P24" s="485"/>
      <c r="Q24" s="597"/>
      <c r="R24" s="591" t="s">
        <v>201</v>
      </c>
      <c r="S24" s="370"/>
      <c r="T24" s="370"/>
      <c r="U24" s="370"/>
      <c r="V24" s="370"/>
      <c r="W24" s="370"/>
      <c r="X24" s="370"/>
      <c r="Y24" s="592"/>
      <c r="Z24" s="593" t="s">
        <v>201</v>
      </c>
      <c r="AA24" s="593"/>
      <c r="AB24" s="593"/>
      <c r="AC24" s="593"/>
      <c r="AD24" s="594" t="s">
        <v>201</v>
      </c>
      <c r="AE24" s="594"/>
      <c r="AF24" s="594"/>
      <c r="AG24" s="594"/>
      <c r="AH24" s="594"/>
      <c r="AI24" s="594"/>
      <c r="AJ24" s="594"/>
      <c r="AK24" s="594"/>
      <c r="AL24" s="598" t="s">
        <v>201</v>
      </c>
      <c r="AM24" s="376"/>
      <c r="AN24" s="376"/>
      <c r="AO24" s="599"/>
      <c r="AP24" s="596" t="s">
        <v>382</v>
      </c>
      <c r="AQ24" s="607"/>
      <c r="AR24" s="607"/>
      <c r="AS24" s="607"/>
      <c r="AT24" s="607"/>
      <c r="AU24" s="607"/>
      <c r="AV24" s="607"/>
      <c r="AW24" s="607"/>
      <c r="AX24" s="607"/>
      <c r="AY24" s="607"/>
      <c r="AZ24" s="607"/>
      <c r="BA24" s="607"/>
      <c r="BB24" s="607"/>
      <c r="BC24" s="607"/>
      <c r="BD24" s="607"/>
      <c r="BE24" s="607"/>
      <c r="BF24" s="608"/>
      <c r="BG24" s="591" t="s">
        <v>201</v>
      </c>
      <c r="BH24" s="370"/>
      <c r="BI24" s="370"/>
      <c r="BJ24" s="370"/>
      <c r="BK24" s="370"/>
      <c r="BL24" s="370"/>
      <c r="BM24" s="370"/>
      <c r="BN24" s="592"/>
      <c r="BO24" s="593" t="s">
        <v>201</v>
      </c>
      <c r="BP24" s="593"/>
      <c r="BQ24" s="593"/>
      <c r="BR24" s="593"/>
      <c r="BS24" s="594" t="s">
        <v>201</v>
      </c>
      <c r="BT24" s="594"/>
      <c r="BU24" s="594"/>
      <c r="BV24" s="594"/>
      <c r="BW24" s="594"/>
      <c r="BX24" s="594"/>
      <c r="BY24" s="594"/>
      <c r="BZ24" s="594"/>
      <c r="CA24" s="594"/>
      <c r="CB24" s="595"/>
      <c r="CD24" s="580" t="s">
        <v>383</v>
      </c>
      <c r="CE24" s="581"/>
      <c r="CF24" s="581"/>
      <c r="CG24" s="581"/>
      <c r="CH24" s="581"/>
      <c r="CI24" s="581"/>
      <c r="CJ24" s="581"/>
      <c r="CK24" s="581"/>
      <c r="CL24" s="581"/>
      <c r="CM24" s="581"/>
      <c r="CN24" s="581"/>
      <c r="CO24" s="581"/>
      <c r="CP24" s="581"/>
      <c r="CQ24" s="582"/>
      <c r="CR24" s="583">
        <v>2558191</v>
      </c>
      <c r="CS24" s="584"/>
      <c r="CT24" s="584"/>
      <c r="CU24" s="584"/>
      <c r="CV24" s="584"/>
      <c r="CW24" s="584"/>
      <c r="CX24" s="584"/>
      <c r="CY24" s="585"/>
      <c r="CZ24" s="588">
        <v>37.700000000000003</v>
      </c>
      <c r="DA24" s="589"/>
      <c r="DB24" s="589"/>
      <c r="DC24" s="600"/>
      <c r="DD24" s="621">
        <v>2091511</v>
      </c>
      <c r="DE24" s="584"/>
      <c r="DF24" s="584"/>
      <c r="DG24" s="584"/>
      <c r="DH24" s="584"/>
      <c r="DI24" s="584"/>
      <c r="DJ24" s="584"/>
      <c r="DK24" s="585"/>
      <c r="DL24" s="621">
        <v>2069447</v>
      </c>
      <c r="DM24" s="584"/>
      <c r="DN24" s="584"/>
      <c r="DO24" s="584"/>
      <c r="DP24" s="584"/>
      <c r="DQ24" s="584"/>
      <c r="DR24" s="584"/>
      <c r="DS24" s="584"/>
      <c r="DT24" s="584"/>
      <c r="DU24" s="584"/>
      <c r="DV24" s="585"/>
      <c r="DW24" s="588">
        <v>46.1</v>
      </c>
      <c r="DX24" s="589"/>
      <c r="DY24" s="589"/>
      <c r="DZ24" s="589"/>
      <c r="EA24" s="589"/>
      <c r="EB24" s="589"/>
      <c r="EC24" s="590"/>
    </row>
    <row r="25" spans="2:133" ht="11.25" customHeight="1" x14ac:dyDescent="0.15">
      <c r="B25" s="596" t="s">
        <v>59</v>
      </c>
      <c r="C25" s="485"/>
      <c r="D25" s="485"/>
      <c r="E25" s="485"/>
      <c r="F25" s="485"/>
      <c r="G25" s="485"/>
      <c r="H25" s="485"/>
      <c r="I25" s="485"/>
      <c r="J25" s="485"/>
      <c r="K25" s="485"/>
      <c r="L25" s="485"/>
      <c r="M25" s="485"/>
      <c r="N25" s="485"/>
      <c r="O25" s="485"/>
      <c r="P25" s="485"/>
      <c r="Q25" s="597"/>
      <c r="R25" s="591">
        <v>4767246</v>
      </c>
      <c r="S25" s="370"/>
      <c r="T25" s="370"/>
      <c r="U25" s="370"/>
      <c r="V25" s="370"/>
      <c r="W25" s="370"/>
      <c r="X25" s="370"/>
      <c r="Y25" s="592"/>
      <c r="Z25" s="593">
        <v>65.5</v>
      </c>
      <c r="AA25" s="593"/>
      <c r="AB25" s="593"/>
      <c r="AC25" s="593"/>
      <c r="AD25" s="594">
        <v>4452858</v>
      </c>
      <c r="AE25" s="594"/>
      <c r="AF25" s="594"/>
      <c r="AG25" s="594"/>
      <c r="AH25" s="594"/>
      <c r="AI25" s="594"/>
      <c r="AJ25" s="594"/>
      <c r="AK25" s="594"/>
      <c r="AL25" s="598">
        <v>100</v>
      </c>
      <c r="AM25" s="376"/>
      <c r="AN25" s="376"/>
      <c r="AO25" s="599"/>
      <c r="AP25" s="596" t="s">
        <v>275</v>
      </c>
      <c r="AQ25" s="607"/>
      <c r="AR25" s="607"/>
      <c r="AS25" s="607"/>
      <c r="AT25" s="607"/>
      <c r="AU25" s="607"/>
      <c r="AV25" s="607"/>
      <c r="AW25" s="607"/>
      <c r="AX25" s="607"/>
      <c r="AY25" s="607"/>
      <c r="AZ25" s="607"/>
      <c r="BA25" s="607"/>
      <c r="BB25" s="607"/>
      <c r="BC25" s="607"/>
      <c r="BD25" s="607"/>
      <c r="BE25" s="607"/>
      <c r="BF25" s="608"/>
      <c r="BG25" s="591" t="s">
        <v>201</v>
      </c>
      <c r="BH25" s="370"/>
      <c r="BI25" s="370"/>
      <c r="BJ25" s="370"/>
      <c r="BK25" s="370"/>
      <c r="BL25" s="370"/>
      <c r="BM25" s="370"/>
      <c r="BN25" s="592"/>
      <c r="BO25" s="593" t="s">
        <v>201</v>
      </c>
      <c r="BP25" s="593"/>
      <c r="BQ25" s="593"/>
      <c r="BR25" s="593"/>
      <c r="BS25" s="594" t="s">
        <v>201</v>
      </c>
      <c r="BT25" s="594"/>
      <c r="BU25" s="594"/>
      <c r="BV25" s="594"/>
      <c r="BW25" s="594"/>
      <c r="BX25" s="594"/>
      <c r="BY25" s="594"/>
      <c r="BZ25" s="594"/>
      <c r="CA25" s="594"/>
      <c r="CB25" s="595"/>
      <c r="CD25" s="596" t="s">
        <v>199</v>
      </c>
      <c r="CE25" s="485"/>
      <c r="CF25" s="485"/>
      <c r="CG25" s="485"/>
      <c r="CH25" s="485"/>
      <c r="CI25" s="485"/>
      <c r="CJ25" s="485"/>
      <c r="CK25" s="485"/>
      <c r="CL25" s="485"/>
      <c r="CM25" s="485"/>
      <c r="CN25" s="485"/>
      <c r="CO25" s="485"/>
      <c r="CP25" s="485"/>
      <c r="CQ25" s="597"/>
      <c r="CR25" s="591">
        <v>1136868</v>
      </c>
      <c r="CS25" s="622"/>
      <c r="CT25" s="622"/>
      <c r="CU25" s="622"/>
      <c r="CV25" s="622"/>
      <c r="CW25" s="622"/>
      <c r="CX25" s="622"/>
      <c r="CY25" s="623"/>
      <c r="CZ25" s="598">
        <v>16.7</v>
      </c>
      <c r="DA25" s="624"/>
      <c r="DB25" s="624"/>
      <c r="DC25" s="625"/>
      <c r="DD25" s="601">
        <v>1080402</v>
      </c>
      <c r="DE25" s="622"/>
      <c r="DF25" s="622"/>
      <c r="DG25" s="622"/>
      <c r="DH25" s="622"/>
      <c r="DI25" s="622"/>
      <c r="DJ25" s="622"/>
      <c r="DK25" s="623"/>
      <c r="DL25" s="601">
        <v>1059088</v>
      </c>
      <c r="DM25" s="622"/>
      <c r="DN25" s="622"/>
      <c r="DO25" s="622"/>
      <c r="DP25" s="622"/>
      <c r="DQ25" s="622"/>
      <c r="DR25" s="622"/>
      <c r="DS25" s="622"/>
      <c r="DT25" s="622"/>
      <c r="DU25" s="622"/>
      <c r="DV25" s="623"/>
      <c r="DW25" s="598">
        <v>23.6</v>
      </c>
      <c r="DX25" s="624"/>
      <c r="DY25" s="624"/>
      <c r="DZ25" s="624"/>
      <c r="EA25" s="624"/>
      <c r="EB25" s="624"/>
      <c r="EC25" s="626"/>
    </row>
    <row r="26" spans="2:133" ht="11.25" customHeight="1" x14ac:dyDescent="0.15">
      <c r="B26" s="596" t="s">
        <v>386</v>
      </c>
      <c r="C26" s="485"/>
      <c r="D26" s="485"/>
      <c r="E26" s="485"/>
      <c r="F26" s="485"/>
      <c r="G26" s="485"/>
      <c r="H26" s="485"/>
      <c r="I26" s="485"/>
      <c r="J26" s="485"/>
      <c r="K26" s="485"/>
      <c r="L26" s="485"/>
      <c r="M26" s="485"/>
      <c r="N26" s="485"/>
      <c r="O26" s="485"/>
      <c r="P26" s="485"/>
      <c r="Q26" s="597"/>
      <c r="R26" s="591">
        <v>619</v>
      </c>
      <c r="S26" s="370"/>
      <c r="T26" s="370"/>
      <c r="U26" s="370"/>
      <c r="V26" s="370"/>
      <c r="W26" s="370"/>
      <c r="X26" s="370"/>
      <c r="Y26" s="592"/>
      <c r="Z26" s="593">
        <v>0</v>
      </c>
      <c r="AA26" s="593"/>
      <c r="AB26" s="593"/>
      <c r="AC26" s="593"/>
      <c r="AD26" s="594">
        <v>619</v>
      </c>
      <c r="AE26" s="594"/>
      <c r="AF26" s="594"/>
      <c r="AG26" s="594"/>
      <c r="AH26" s="594"/>
      <c r="AI26" s="594"/>
      <c r="AJ26" s="594"/>
      <c r="AK26" s="594"/>
      <c r="AL26" s="598">
        <v>0</v>
      </c>
      <c r="AM26" s="376"/>
      <c r="AN26" s="376"/>
      <c r="AO26" s="599"/>
      <c r="AP26" s="596" t="s">
        <v>389</v>
      </c>
      <c r="AQ26" s="607"/>
      <c r="AR26" s="607"/>
      <c r="AS26" s="607"/>
      <c r="AT26" s="607"/>
      <c r="AU26" s="607"/>
      <c r="AV26" s="607"/>
      <c r="AW26" s="607"/>
      <c r="AX26" s="607"/>
      <c r="AY26" s="607"/>
      <c r="AZ26" s="607"/>
      <c r="BA26" s="607"/>
      <c r="BB26" s="607"/>
      <c r="BC26" s="607"/>
      <c r="BD26" s="607"/>
      <c r="BE26" s="607"/>
      <c r="BF26" s="608"/>
      <c r="BG26" s="591" t="s">
        <v>201</v>
      </c>
      <c r="BH26" s="370"/>
      <c r="BI26" s="370"/>
      <c r="BJ26" s="370"/>
      <c r="BK26" s="370"/>
      <c r="BL26" s="370"/>
      <c r="BM26" s="370"/>
      <c r="BN26" s="592"/>
      <c r="BO26" s="593" t="s">
        <v>201</v>
      </c>
      <c r="BP26" s="593"/>
      <c r="BQ26" s="593"/>
      <c r="BR26" s="593"/>
      <c r="BS26" s="594" t="s">
        <v>201</v>
      </c>
      <c r="BT26" s="594"/>
      <c r="BU26" s="594"/>
      <c r="BV26" s="594"/>
      <c r="BW26" s="594"/>
      <c r="BX26" s="594"/>
      <c r="BY26" s="594"/>
      <c r="BZ26" s="594"/>
      <c r="CA26" s="594"/>
      <c r="CB26" s="595"/>
      <c r="CD26" s="596" t="s">
        <v>126</v>
      </c>
      <c r="CE26" s="485"/>
      <c r="CF26" s="485"/>
      <c r="CG26" s="485"/>
      <c r="CH26" s="485"/>
      <c r="CI26" s="485"/>
      <c r="CJ26" s="485"/>
      <c r="CK26" s="485"/>
      <c r="CL26" s="485"/>
      <c r="CM26" s="485"/>
      <c r="CN26" s="485"/>
      <c r="CO26" s="485"/>
      <c r="CP26" s="485"/>
      <c r="CQ26" s="597"/>
      <c r="CR26" s="591">
        <v>683850</v>
      </c>
      <c r="CS26" s="370"/>
      <c r="CT26" s="370"/>
      <c r="CU26" s="370"/>
      <c r="CV26" s="370"/>
      <c r="CW26" s="370"/>
      <c r="CX26" s="370"/>
      <c r="CY26" s="592"/>
      <c r="CZ26" s="598">
        <v>10.1</v>
      </c>
      <c r="DA26" s="624"/>
      <c r="DB26" s="624"/>
      <c r="DC26" s="625"/>
      <c r="DD26" s="601">
        <v>648564</v>
      </c>
      <c r="DE26" s="370"/>
      <c r="DF26" s="370"/>
      <c r="DG26" s="370"/>
      <c r="DH26" s="370"/>
      <c r="DI26" s="370"/>
      <c r="DJ26" s="370"/>
      <c r="DK26" s="592"/>
      <c r="DL26" s="601" t="s">
        <v>201</v>
      </c>
      <c r="DM26" s="370"/>
      <c r="DN26" s="370"/>
      <c r="DO26" s="370"/>
      <c r="DP26" s="370"/>
      <c r="DQ26" s="370"/>
      <c r="DR26" s="370"/>
      <c r="DS26" s="370"/>
      <c r="DT26" s="370"/>
      <c r="DU26" s="370"/>
      <c r="DV26" s="592"/>
      <c r="DW26" s="598" t="s">
        <v>201</v>
      </c>
      <c r="DX26" s="624"/>
      <c r="DY26" s="624"/>
      <c r="DZ26" s="624"/>
      <c r="EA26" s="624"/>
      <c r="EB26" s="624"/>
      <c r="EC26" s="626"/>
    </row>
    <row r="27" spans="2:133" ht="11.25" customHeight="1" x14ac:dyDescent="0.15">
      <c r="B27" s="596" t="s">
        <v>157</v>
      </c>
      <c r="C27" s="485"/>
      <c r="D27" s="485"/>
      <c r="E27" s="485"/>
      <c r="F27" s="485"/>
      <c r="G27" s="485"/>
      <c r="H27" s="485"/>
      <c r="I27" s="485"/>
      <c r="J27" s="485"/>
      <c r="K27" s="485"/>
      <c r="L27" s="485"/>
      <c r="M27" s="485"/>
      <c r="N27" s="485"/>
      <c r="O27" s="485"/>
      <c r="P27" s="485"/>
      <c r="Q27" s="597"/>
      <c r="R27" s="591">
        <v>51955</v>
      </c>
      <c r="S27" s="370"/>
      <c r="T27" s="370"/>
      <c r="U27" s="370"/>
      <c r="V27" s="370"/>
      <c r="W27" s="370"/>
      <c r="X27" s="370"/>
      <c r="Y27" s="592"/>
      <c r="Z27" s="593">
        <v>0.7</v>
      </c>
      <c r="AA27" s="593"/>
      <c r="AB27" s="593"/>
      <c r="AC27" s="593"/>
      <c r="AD27" s="594" t="s">
        <v>201</v>
      </c>
      <c r="AE27" s="594"/>
      <c r="AF27" s="594"/>
      <c r="AG27" s="594"/>
      <c r="AH27" s="594"/>
      <c r="AI27" s="594"/>
      <c r="AJ27" s="594"/>
      <c r="AK27" s="594"/>
      <c r="AL27" s="598" t="s">
        <v>201</v>
      </c>
      <c r="AM27" s="376"/>
      <c r="AN27" s="376"/>
      <c r="AO27" s="599"/>
      <c r="AP27" s="596" t="s">
        <v>390</v>
      </c>
      <c r="AQ27" s="485"/>
      <c r="AR27" s="485"/>
      <c r="AS27" s="485"/>
      <c r="AT27" s="485"/>
      <c r="AU27" s="485"/>
      <c r="AV27" s="485"/>
      <c r="AW27" s="485"/>
      <c r="AX27" s="485"/>
      <c r="AY27" s="485"/>
      <c r="AZ27" s="485"/>
      <c r="BA27" s="485"/>
      <c r="BB27" s="485"/>
      <c r="BC27" s="485"/>
      <c r="BD27" s="485"/>
      <c r="BE27" s="485"/>
      <c r="BF27" s="597"/>
      <c r="BG27" s="591">
        <v>581316</v>
      </c>
      <c r="BH27" s="370"/>
      <c r="BI27" s="370"/>
      <c r="BJ27" s="370"/>
      <c r="BK27" s="370"/>
      <c r="BL27" s="370"/>
      <c r="BM27" s="370"/>
      <c r="BN27" s="592"/>
      <c r="BO27" s="593">
        <v>100</v>
      </c>
      <c r="BP27" s="593"/>
      <c r="BQ27" s="593"/>
      <c r="BR27" s="593"/>
      <c r="BS27" s="594" t="s">
        <v>201</v>
      </c>
      <c r="BT27" s="594"/>
      <c r="BU27" s="594"/>
      <c r="BV27" s="594"/>
      <c r="BW27" s="594"/>
      <c r="BX27" s="594"/>
      <c r="BY27" s="594"/>
      <c r="BZ27" s="594"/>
      <c r="CA27" s="594"/>
      <c r="CB27" s="595"/>
      <c r="CD27" s="596" t="s">
        <v>222</v>
      </c>
      <c r="CE27" s="485"/>
      <c r="CF27" s="485"/>
      <c r="CG27" s="485"/>
      <c r="CH27" s="485"/>
      <c r="CI27" s="485"/>
      <c r="CJ27" s="485"/>
      <c r="CK27" s="485"/>
      <c r="CL27" s="485"/>
      <c r="CM27" s="485"/>
      <c r="CN27" s="485"/>
      <c r="CO27" s="485"/>
      <c r="CP27" s="485"/>
      <c r="CQ27" s="597"/>
      <c r="CR27" s="591">
        <v>575002</v>
      </c>
      <c r="CS27" s="622"/>
      <c r="CT27" s="622"/>
      <c r="CU27" s="622"/>
      <c r="CV27" s="622"/>
      <c r="CW27" s="622"/>
      <c r="CX27" s="622"/>
      <c r="CY27" s="623"/>
      <c r="CZ27" s="598">
        <v>8.5</v>
      </c>
      <c r="DA27" s="624"/>
      <c r="DB27" s="624"/>
      <c r="DC27" s="625"/>
      <c r="DD27" s="601">
        <v>183855</v>
      </c>
      <c r="DE27" s="622"/>
      <c r="DF27" s="622"/>
      <c r="DG27" s="622"/>
      <c r="DH27" s="622"/>
      <c r="DI27" s="622"/>
      <c r="DJ27" s="622"/>
      <c r="DK27" s="623"/>
      <c r="DL27" s="601">
        <v>183105</v>
      </c>
      <c r="DM27" s="622"/>
      <c r="DN27" s="622"/>
      <c r="DO27" s="622"/>
      <c r="DP27" s="622"/>
      <c r="DQ27" s="622"/>
      <c r="DR27" s="622"/>
      <c r="DS27" s="622"/>
      <c r="DT27" s="622"/>
      <c r="DU27" s="622"/>
      <c r="DV27" s="623"/>
      <c r="DW27" s="598">
        <v>4.0999999999999996</v>
      </c>
      <c r="DX27" s="624"/>
      <c r="DY27" s="624"/>
      <c r="DZ27" s="624"/>
      <c r="EA27" s="624"/>
      <c r="EB27" s="624"/>
      <c r="EC27" s="626"/>
    </row>
    <row r="28" spans="2:133" ht="11.25" customHeight="1" x14ac:dyDescent="0.15">
      <c r="B28" s="596" t="s">
        <v>317</v>
      </c>
      <c r="C28" s="485"/>
      <c r="D28" s="485"/>
      <c r="E28" s="485"/>
      <c r="F28" s="485"/>
      <c r="G28" s="485"/>
      <c r="H28" s="485"/>
      <c r="I28" s="485"/>
      <c r="J28" s="485"/>
      <c r="K28" s="485"/>
      <c r="L28" s="485"/>
      <c r="M28" s="485"/>
      <c r="N28" s="485"/>
      <c r="O28" s="485"/>
      <c r="P28" s="485"/>
      <c r="Q28" s="597"/>
      <c r="R28" s="591">
        <v>50980</v>
      </c>
      <c r="S28" s="370"/>
      <c r="T28" s="370"/>
      <c r="U28" s="370"/>
      <c r="V28" s="370"/>
      <c r="W28" s="370"/>
      <c r="X28" s="370"/>
      <c r="Y28" s="592"/>
      <c r="Z28" s="593">
        <v>0.7</v>
      </c>
      <c r="AA28" s="593"/>
      <c r="AB28" s="593"/>
      <c r="AC28" s="593"/>
      <c r="AD28" s="594" t="s">
        <v>201</v>
      </c>
      <c r="AE28" s="594"/>
      <c r="AF28" s="594"/>
      <c r="AG28" s="594"/>
      <c r="AH28" s="594"/>
      <c r="AI28" s="594"/>
      <c r="AJ28" s="594"/>
      <c r="AK28" s="594"/>
      <c r="AL28" s="598" t="s">
        <v>201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384</v>
      </c>
      <c r="CE28" s="485"/>
      <c r="CF28" s="485"/>
      <c r="CG28" s="485"/>
      <c r="CH28" s="485"/>
      <c r="CI28" s="485"/>
      <c r="CJ28" s="485"/>
      <c r="CK28" s="485"/>
      <c r="CL28" s="485"/>
      <c r="CM28" s="485"/>
      <c r="CN28" s="485"/>
      <c r="CO28" s="485"/>
      <c r="CP28" s="485"/>
      <c r="CQ28" s="597"/>
      <c r="CR28" s="591">
        <v>846321</v>
      </c>
      <c r="CS28" s="370"/>
      <c r="CT28" s="370"/>
      <c r="CU28" s="370"/>
      <c r="CV28" s="370"/>
      <c r="CW28" s="370"/>
      <c r="CX28" s="370"/>
      <c r="CY28" s="592"/>
      <c r="CZ28" s="598">
        <v>12.5</v>
      </c>
      <c r="DA28" s="624"/>
      <c r="DB28" s="624"/>
      <c r="DC28" s="625"/>
      <c r="DD28" s="601">
        <v>827254</v>
      </c>
      <c r="DE28" s="370"/>
      <c r="DF28" s="370"/>
      <c r="DG28" s="370"/>
      <c r="DH28" s="370"/>
      <c r="DI28" s="370"/>
      <c r="DJ28" s="370"/>
      <c r="DK28" s="592"/>
      <c r="DL28" s="601">
        <v>827254</v>
      </c>
      <c r="DM28" s="370"/>
      <c r="DN28" s="370"/>
      <c r="DO28" s="370"/>
      <c r="DP28" s="370"/>
      <c r="DQ28" s="370"/>
      <c r="DR28" s="370"/>
      <c r="DS28" s="370"/>
      <c r="DT28" s="370"/>
      <c r="DU28" s="370"/>
      <c r="DV28" s="592"/>
      <c r="DW28" s="598">
        <v>18.399999999999999</v>
      </c>
      <c r="DX28" s="624"/>
      <c r="DY28" s="624"/>
      <c r="DZ28" s="624"/>
      <c r="EA28" s="624"/>
      <c r="EB28" s="624"/>
      <c r="EC28" s="626"/>
    </row>
    <row r="29" spans="2:133" ht="11.25" customHeight="1" x14ac:dyDescent="0.15">
      <c r="B29" s="596" t="s">
        <v>23</v>
      </c>
      <c r="C29" s="485"/>
      <c r="D29" s="485"/>
      <c r="E29" s="485"/>
      <c r="F29" s="485"/>
      <c r="G29" s="485"/>
      <c r="H29" s="485"/>
      <c r="I29" s="485"/>
      <c r="J29" s="485"/>
      <c r="K29" s="485"/>
      <c r="L29" s="485"/>
      <c r="M29" s="485"/>
      <c r="N29" s="485"/>
      <c r="O29" s="485"/>
      <c r="P29" s="485"/>
      <c r="Q29" s="597"/>
      <c r="R29" s="591">
        <v>5659</v>
      </c>
      <c r="S29" s="370"/>
      <c r="T29" s="370"/>
      <c r="U29" s="370"/>
      <c r="V29" s="370"/>
      <c r="W29" s="370"/>
      <c r="X29" s="370"/>
      <c r="Y29" s="592"/>
      <c r="Z29" s="593">
        <v>0.1</v>
      </c>
      <c r="AA29" s="593"/>
      <c r="AB29" s="593"/>
      <c r="AC29" s="593"/>
      <c r="AD29" s="594" t="s">
        <v>201</v>
      </c>
      <c r="AE29" s="594"/>
      <c r="AF29" s="594"/>
      <c r="AG29" s="594"/>
      <c r="AH29" s="594"/>
      <c r="AI29" s="594"/>
      <c r="AJ29" s="594"/>
      <c r="AK29" s="594"/>
      <c r="AL29" s="598" t="s">
        <v>201</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175</v>
      </c>
      <c r="CE29" s="564"/>
      <c r="CF29" s="596" t="s">
        <v>27</v>
      </c>
      <c r="CG29" s="485"/>
      <c r="CH29" s="485"/>
      <c r="CI29" s="485"/>
      <c r="CJ29" s="485"/>
      <c r="CK29" s="485"/>
      <c r="CL29" s="485"/>
      <c r="CM29" s="485"/>
      <c r="CN29" s="485"/>
      <c r="CO29" s="485"/>
      <c r="CP29" s="485"/>
      <c r="CQ29" s="597"/>
      <c r="CR29" s="591">
        <v>846044</v>
      </c>
      <c r="CS29" s="622"/>
      <c r="CT29" s="622"/>
      <c r="CU29" s="622"/>
      <c r="CV29" s="622"/>
      <c r="CW29" s="622"/>
      <c r="CX29" s="622"/>
      <c r="CY29" s="623"/>
      <c r="CZ29" s="598">
        <v>12.5</v>
      </c>
      <c r="DA29" s="624"/>
      <c r="DB29" s="624"/>
      <c r="DC29" s="625"/>
      <c r="DD29" s="601">
        <v>826977</v>
      </c>
      <c r="DE29" s="622"/>
      <c r="DF29" s="622"/>
      <c r="DG29" s="622"/>
      <c r="DH29" s="622"/>
      <c r="DI29" s="622"/>
      <c r="DJ29" s="622"/>
      <c r="DK29" s="623"/>
      <c r="DL29" s="601">
        <v>826977</v>
      </c>
      <c r="DM29" s="622"/>
      <c r="DN29" s="622"/>
      <c r="DO29" s="622"/>
      <c r="DP29" s="622"/>
      <c r="DQ29" s="622"/>
      <c r="DR29" s="622"/>
      <c r="DS29" s="622"/>
      <c r="DT29" s="622"/>
      <c r="DU29" s="622"/>
      <c r="DV29" s="623"/>
      <c r="DW29" s="598">
        <v>18.399999999999999</v>
      </c>
      <c r="DX29" s="624"/>
      <c r="DY29" s="624"/>
      <c r="DZ29" s="624"/>
      <c r="EA29" s="624"/>
      <c r="EB29" s="624"/>
      <c r="EC29" s="626"/>
    </row>
    <row r="30" spans="2:133" ht="11.25" customHeight="1" x14ac:dyDescent="0.15">
      <c r="B30" s="596" t="s">
        <v>348</v>
      </c>
      <c r="C30" s="485"/>
      <c r="D30" s="485"/>
      <c r="E30" s="485"/>
      <c r="F30" s="485"/>
      <c r="G30" s="485"/>
      <c r="H30" s="485"/>
      <c r="I30" s="485"/>
      <c r="J30" s="485"/>
      <c r="K30" s="485"/>
      <c r="L30" s="485"/>
      <c r="M30" s="485"/>
      <c r="N30" s="485"/>
      <c r="O30" s="485"/>
      <c r="P30" s="485"/>
      <c r="Q30" s="597"/>
      <c r="R30" s="591">
        <v>845820</v>
      </c>
      <c r="S30" s="370"/>
      <c r="T30" s="370"/>
      <c r="U30" s="370"/>
      <c r="V30" s="370"/>
      <c r="W30" s="370"/>
      <c r="X30" s="370"/>
      <c r="Y30" s="592"/>
      <c r="Z30" s="593">
        <v>11.6</v>
      </c>
      <c r="AA30" s="593"/>
      <c r="AB30" s="593"/>
      <c r="AC30" s="593"/>
      <c r="AD30" s="594" t="s">
        <v>201</v>
      </c>
      <c r="AE30" s="594"/>
      <c r="AF30" s="594"/>
      <c r="AG30" s="594"/>
      <c r="AH30" s="594"/>
      <c r="AI30" s="594"/>
      <c r="AJ30" s="594"/>
      <c r="AK30" s="594"/>
      <c r="AL30" s="598" t="s">
        <v>201</v>
      </c>
      <c r="AM30" s="376"/>
      <c r="AN30" s="376"/>
      <c r="AO30" s="599"/>
      <c r="AP30" s="364" t="s">
        <v>319</v>
      </c>
      <c r="AQ30" s="365"/>
      <c r="AR30" s="365"/>
      <c r="AS30" s="365"/>
      <c r="AT30" s="365"/>
      <c r="AU30" s="365"/>
      <c r="AV30" s="365"/>
      <c r="AW30" s="365"/>
      <c r="AX30" s="365"/>
      <c r="AY30" s="365"/>
      <c r="AZ30" s="365"/>
      <c r="BA30" s="365"/>
      <c r="BB30" s="365"/>
      <c r="BC30" s="365"/>
      <c r="BD30" s="365"/>
      <c r="BE30" s="365"/>
      <c r="BF30" s="407"/>
      <c r="BG30" s="364" t="s">
        <v>392</v>
      </c>
      <c r="BH30" s="627"/>
      <c r="BI30" s="627"/>
      <c r="BJ30" s="627"/>
      <c r="BK30" s="627"/>
      <c r="BL30" s="627"/>
      <c r="BM30" s="627"/>
      <c r="BN30" s="627"/>
      <c r="BO30" s="627"/>
      <c r="BP30" s="627"/>
      <c r="BQ30" s="628"/>
      <c r="BR30" s="364" t="s">
        <v>393</v>
      </c>
      <c r="BS30" s="627"/>
      <c r="BT30" s="627"/>
      <c r="BU30" s="627"/>
      <c r="BV30" s="627"/>
      <c r="BW30" s="627"/>
      <c r="BX30" s="627"/>
      <c r="BY30" s="627"/>
      <c r="BZ30" s="627"/>
      <c r="CA30" s="627"/>
      <c r="CB30" s="628"/>
      <c r="CD30" s="572"/>
      <c r="CE30" s="567"/>
      <c r="CF30" s="596" t="s">
        <v>394</v>
      </c>
      <c r="CG30" s="485"/>
      <c r="CH30" s="485"/>
      <c r="CI30" s="485"/>
      <c r="CJ30" s="485"/>
      <c r="CK30" s="485"/>
      <c r="CL30" s="485"/>
      <c r="CM30" s="485"/>
      <c r="CN30" s="485"/>
      <c r="CO30" s="485"/>
      <c r="CP30" s="485"/>
      <c r="CQ30" s="597"/>
      <c r="CR30" s="591">
        <v>833401</v>
      </c>
      <c r="CS30" s="370"/>
      <c r="CT30" s="370"/>
      <c r="CU30" s="370"/>
      <c r="CV30" s="370"/>
      <c r="CW30" s="370"/>
      <c r="CX30" s="370"/>
      <c r="CY30" s="592"/>
      <c r="CZ30" s="598">
        <v>12.3</v>
      </c>
      <c r="DA30" s="624"/>
      <c r="DB30" s="624"/>
      <c r="DC30" s="625"/>
      <c r="DD30" s="601">
        <v>814589</v>
      </c>
      <c r="DE30" s="370"/>
      <c r="DF30" s="370"/>
      <c r="DG30" s="370"/>
      <c r="DH30" s="370"/>
      <c r="DI30" s="370"/>
      <c r="DJ30" s="370"/>
      <c r="DK30" s="592"/>
      <c r="DL30" s="601">
        <v>814589</v>
      </c>
      <c r="DM30" s="370"/>
      <c r="DN30" s="370"/>
      <c r="DO30" s="370"/>
      <c r="DP30" s="370"/>
      <c r="DQ30" s="370"/>
      <c r="DR30" s="370"/>
      <c r="DS30" s="370"/>
      <c r="DT30" s="370"/>
      <c r="DU30" s="370"/>
      <c r="DV30" s="592"/>
      <c r="DW30" s="598">
        <v>18.100000000000001</v>
      </c>
      <c r="DX30" s="624"/>
      <c r="DY30" s="624"/>
      <c r="DZ30" s="624"/>
      <c r="EA30" s="624"/>
      <c r="EB30" s="624"/>
      <c r="EC30" s="626"/>
    </row>
    <row r="31" spans="2:133" ht="11.25" customHeight="1" x14ac:dyDescent="0.15">
      <c r="B31" s="604" t="s">
        <v>57</v>
      </c>
      <c r="C31" s="605"/>
      <c r="D31" s="605"/>
      <c r="E31" s="605"/>
      <c r="F31" s="605"/>
      <c r="G31" s="605"/>
      <c r="H31" s="605"/>
      <c r="I31" s="605"/>
      <c r="J31" s="605"/>
      <c r="K31" s="605"/>
      <c r="L31" s="605"/>
      <c r="M31" s="605"/>
      <c r="N31" s="605"/>
      <c r="O31" s="605"/>
      <c r="P31" s="605"/>
      <c r="Q31" s="606"/>
      <c r="R31" s="591" t="s">
        <v>201</v>
      </c>
      <c r="S31" s="370"/>
      <c r="T31" s="370"/>
      <c r="U31" s="370"/>
      <c r="V31" s="370"/>
      <c r="W31" s="370"/>
      <c r="X31" s="370"/>
      <c r="Y31" s="592"/>
      <c r="Z31" s="593" t="s">
        <v>201</v>
      </c>
      <c r="AA31" s="593"/>
      <c r="AB31" s="593"/>
      <c r="AC31" s="593"/>
      <c r="AD31" s="594" t="s">
        <v>201</v>
      </c>
      <c r="AE31" s="594"/>
      <c r="AF31" s="594"/>
      <c r="AG31" s="594"/>
      <c r="AH31" s="594"/>
      <c r="AI31" s="594"/>
      <c r="AJ31" s="594"/>
      <c r="AK31" s="594"/>
      <c r="AL31" s="598" t="s">
        <v>201</v>
      </c>
      <c r="AM31" s="376"/>
      <c r="AN31" s="376"/>
      <c r="AO31" s="599"/>
      <c r="AP31" s="545" t="s">
        <v>10</v>
      </c>
      <c r="AQ31" s="546"/>
      <c r="AR31" s="546"/>
      <c r="AS31" s="546"/>
      <c r="AT31" s="674" t="s">
        <v>395</v>
      </c>
      <c r="AU31" s="42"/>
      <c r="AV31" s="42"/>
      <c r="AW31" s="42"/>
      <c r="AX31" s="580" t="s">
        <v>276</v>
      </c>
      <c r="AY31" s="581"/>
      <c r="AZ31" s="581"/>
      <c r="BA31" s="581"/>
      <c r="BB31" s="581"/>
      <c r="BC31" s="581"/>
      <c r="BD31" s="581"/>
      <c r="BE31" s="581"/>
      <c r="BF31" s="582"/>
      <c r="BG31" s="629">
        <v>99.9</v>
      </c>
      <c r="BH31" s="630"/>
      <c r="BI31" s="630"/>
      <c r="BJ31" s="630"/>
      <c r="BK31" s="630"/>
      <c r="BL31" s="630"/>
      <c r="BM31" s="589">
        <v>99.5</v>
      </c>
      <c r="BN31" s="630"/>
      <c r="BO31" s="630"/>
      <c r="BP31" s="630"/>
      <c r="BQ31" s="631"/>
      <c r="BR31" s="629">
        <v>99.8</v>
      </c>
      <c r="BS31" s="630"/>
      <c r="BT31" s="630"/>
      <c r="BU31" s="630"/>
      <c r="BV31" s="630"/>
      <c r="BW31" s="630"/>
      <c r="BX31" s="589">
        <v>99.5</v>
      </c>
      <c r="BY31" s="630"/>
      <c r="BZ31" s="630"/>
      <c r="CA31" s="630"/>
      <c r="CB31" s="631"/>
      <c r="CD31" s="572"/>
      <c r="CE31" s="567"/>
      <c r="CF31" s="596" t="s">
        <v>318</v>
      </c>
      <c r="CG31" s="485"/>
      <c r="CH31" s="485"/>
      <c r="CI31" s="485"/>
      <c r="CJ31" s="485"/>
      <c r="CK31" s="485"/>
      <c r="CL31" s="485"/>
      <c r="CM31" s="485"/>
      <c r="CN31" s="485"/>
      <c r="CO31" s="485"/>
      <c r="CP31" s="485"/>
      <c r="CQ31" s="597"/>
      <c r="CR31" s="591">
        <v>12643</v>
      </c>
      <c r="CS31" s="622"/>
      <c r="CT31" s="622"/>
      <c r="CU31" s="622"/>
      <c r="CV31" s="622"/>
      <c r="CW31" s="622"/>
      <c r="CX31" s="622"/>
      <c r="CY31" s="623"/>
      <c r="CZ31" s="598">
        <v>0.2</v>
      </c>
      <c r="DA31" s="624"/>
      <c r="DB31" s="624"/>
      <c r="DC31" s="625"/>
      <c r="DD31" s="601">
        <v>12388</v>
      </c>
      <c r="DE31" s="622"/>
      <c r="DF31" s="622"/>
      <c r="DG31" s="622"/>
      <c r="DH31" s="622"/>
      <c r="DI31" s="622"/>
      <c r="DJ31" s="622"/>
      <c r="DK31" s="623"/>
      <c r="DL31" s="601">
        <v>12388</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15">
      <c r="B32" s="596" t="s">
        <v>396</v>
      </c>
      <c r="C32" s="485"/>
      <c r="D32" s="485"/>
      <c r="E32" s="485"/>
      <c r="F32" s="485"/>
      <c r="G32" s="485"/>
      <c r="H32" s="485"/>
      <c r="I32" s="485"/>
      <c r="J32" s="485"/>
      <c r="K32" s="485"/>
      <c r="L32" s="485"/>
      <c r="M32" s="485"/>
      <c r="N32" s="485"/>
      <c r="O32" s="485"/>
      <c r="P32" s="485"/>
      <c r="Q32" s="597"/>
      <c r="R32" s="591">
        <v>382357</v>
      </c>
      <c r="S32" s="370"/>
      <c r="T32" s="370"/>
      <c r="U32" s="370"/>
      <c r="V32" s="370"/>
      <c r="W32" s="370"/>
      <c r="X32" s="370"/>
      <c r="Y32" s="592"/>
      <c r="Z32" s="593">
        <v>5.3</v>
      </c>
      <c r="AA32" s="593"/>
      <c r="AB32" s="593"/>
      <c r="AC32" s="593"/>
      <c r="AD32" s="594" t="s">
        <v>201</v>
      </c>
      <c r="AE32" s="594"/>
      <c r="AF32" s="594"/>
      <c r="AG32" s="594"/>
      <c r="AH32" s="594"/>
      <c r="AI32" s="594"/>
      <c r="AJ32" s="594"/>
      <c r="AK32" s="594"/>
      <c r="AL32" s="598" t="s">
        <v>201</v>
      </c>
      <c r="AM32" s="376"/>
      <c r="AN32" s="376"/>
      <c r="AO32" s="599"/>
      <c r="AP32" s="673"/>
      <c r="AQ32" s="532"/>
      <c r="AR32" s="532"/>
      <c r="AS32" s="532"/>
      <c r="AT32" s="675"/>
      <c r="AU32" s="1" t="s">
        <v>249</v>
      </c>
      <c r="AX32" s="596" t="s">
        <v>292</v>
      </c>
      <c r="AY32" s="485"/>
      <c r="AZ32" s="485"/>
      <c r="BA32" s="485"/>
      <c r="BB32" s="485"/>
      <c r="BC32" s="485"/>
      <c r="BD32" s="485"/>
      <c r="BE32" s="485"/>
      <c r="BF32" s="597"/>
      <c r="BG32" s="632">
        <v>99.9</v>
      </c>
      <c r="BH32" s="622"/>
      <c r="BI32" s="622"/>
      <c r="BJ32" s="622"/>
      <c r="BK32" s="622"/>
      <c r="BL32" s="622"/>
      <c r="BM32" s="376">
        <v>99.8</v>
      </c>
      <c r="BN32" s="622"/>
      <c r="BO32" s="622"/>
      <c r="BP32" s="622"/>
      <c r="BQ32" s="633"/>
      <c r="BR32" s="632">
        <v>99.8</v>
      </c>
      <c r="BS32" s="622"/>
      <c r="BT32" s="622"/>
      <c r="BU32" s="622"/>
      <c r="BV32" s="622"/>
      <c r="BW32" s="622"/>
      <c r="BX32" s="376">
        <v>99.7</v>
      </c>
      <c r="BY32" s="622"/>
      <c r="BZ32" s="622"/>
      <c r="CA32" s="622"/>
      <c r="CB32" s="633"/>
      <c r="CD32" s="573"/>
      <c r="CE32" s="575"/>
      <c r="CF32" s="596" t="s">
        <v>398</v>
      </c>
      <c r="CG32" s="485"/>
      <c r="CH32" s="485"/>
      <c r="CI32" s="485"/>
      <c r="CJ32" s="485"/>
      <c r="CK32" s="485"/>
      <c r="CL32" s="485"/>
      <c r="CM32" s="485"/>
      <c r="CN32" s="485"/>
      <c r="CO32" s="485"/>
      <c r="CP32" s="485"/>
      <c r="CQ32" s="597"/>
      <c r="CR32" s="591">
        <v>277</v>
      </c>
      <c r="CS32" s="370"/>
      <c r="CT32" s="370"/>
      <c r="CU32" s="370"/>
      <c r="CV32" s="370"/>
      <c r="CW32" s="370"/>
      <c r="CX32" s="370"/>
      <c r="CY32" s="592"/>
      <c r="CZ32" s="598">
        <v>0</v>
      </c>
      <c r="DA32" s="624"/>
      <c r="DB32" s="624"/>
      <c r="DC32" s="625"/>
      <c r="DD32" s="601">
        <v>277</v>
      </c>
      <c r="DE32" s="370"/>
      <c r="DF32" s="370"/>
      <c r="DG32" s="370"/>
      <c r="DH32" s="370"/>
      <c r="DI32" s="370"/>
      <c r="DJ32" s="370"/>
      <c r="DK32" s="592"/>
      <c r="DL32" s="601">
        <v>277</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15">
      <c r="B33" s="596" t="s">
        <v>235</v>
      </c>
      <c r="C33" s="485"/>
      <c r="D33" s="485"/>
      <c r="E33" s="485"/>
      <c r="F33" s="485"/>
      <c r="G33" s="485"/>
      <c r="H33" s="485"/>
      <c r="I33" s="485"/>
      <c r="J33" s="485"/>
      <c r="K33" s="485"/>
      <c r="L33" s="485"/>
      <c r="M33" s="485"/>
      <c r="N33" s="485"/>
      <c r="O33" s="485"/>
      <c r="P33" s="485"/>
      <c r="Q33" s="597"/>
      <c r="R33" s="591">
        <v>18862</v>
      </c>
      <c r="S33" s="370"/>
      <c r="T33" s="370"/>
      <c r="U33" s="370"/>
      <c r="V33" s="370"/>
      <c r="W33" s="370"/>
      <c r="X33" s="370"/>
      <c r="Y33" s="592"/>
      <c r="Z33" s="593">
        <v>0.3</v>
      </c>
      <c r="AA33" s="593"/>
      <c r="AB33" s="593"/>
      <c r="AC33" s="593"/>
      <c r="AD33" s="594" t="s">
        <v>201</v>
      </c>
      <c r="AE33" s="594"/>
      <c r="AF33" s="594"/>
      <c r="AG33" s="594"/>
      <c r="AH33" s="594"/>
      <c r="AI33" s="594"/>
      <c r="AJ33" s="594"/>
      <c r="AK33" s="594"/>
      <c r="AL33" s="598" t="s">
        <v>201</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99.8</v>
      </c>
      <c r="BH33" s="635"/>
      <c r="BI33" s="635"/>
      <c r="BJ33" s="635"/>
      <c r="BK33" s="635"/>
      <c r="BL33" s="635"/>
      <c r="BM33" s="636">
        <v>99.2</v>
      </c>
      <c r="BN33" s="635"/>
      <c r="BO33" s="635"/>
      <c r="BP33" s="635"/>
      <c r="BQ33" s="637"/>
      <c r="BR33" s="634">
        <v>99.7</v>
      </c>
      <c r="BS33" s="635"/>
      <c r="BT33" s="635"/>
      <c r="BU33" s="635"/>
      <c r="BV33" s="635"/>
      <c r="BW33" s="635"/>
      <c r="BX33" s="636">
        <v>99.2</v>
      </c>
      <c r="BY33" s="635"/>
      <c r="BZ33" s="635"/>
      <c r="CA33" s="635"/>
      <c r="CB33" s="637"/>
      <c r="CD33" s="596" t="s">
        <v>399</v>
      </c>
      <c r="CE33" s="485"/>
      <c r="CF33" s="485"/>
      <c r="CG33" s="485"/>
      <c r="CH33" s="485"/>
      <c r="CI33" s="485"/>
      <c r="CJ33" s="485"/>
      <c r="CK33" s="485"/>
      <c r="CL33" s="485"/>
      <c r="CM33" s="485"/>
      <c r="CN33" s="485"/>
      <c r="CO33" s="485"/>
      <c r="CP33" s="485"/>
      <c r="CQ33" s="597"/>
      <c r="CR33" s="591">
        <v>2998434</v>
      </c>
      <c r="CS33" s="622"/>
      <c r="CT33" s="622"/>
      <c r="CU33" s="622"/>
      <c r="CV33" s="622"/>
      <c r="CW33" s="622"/>
      <c r="CX33" s="622"/>
      <c r="CY33" s="623"/>
      <c r="CZ33" s="598">
        <v>44.2</v>
      </c>
      <c r="DA33" s="624"/>
      <c r="DB33" s="624"/>
      <c r="DC33" s="625"/>
      <c r="DD33" s="601">
        <v>2526200</v>
      </c>
      <c r="DE33" s="622"/>
      <c r="DF33" s="622"/>
      <c r="DG33" s="622"/>
      <c r="DH33" s="622"/>
      <c r="DI33" s="622"/>
      <c r="DJ33" s="622"/>
      <c r="DK33" s="623"/>
      <c r="DL33" s="601">
        <v>1547195</v>
      </c>
      <c r="DM33" s="622"/>
      <c r="DN33" s="622"/>
      <c r="DO33" s="622"/>
      <c r="DP33" s="622"/>
      <c r="DQ33" s="622"/>
      <c r="DR33" s="622"/>
      <c r="DS33" s="622"/>
      <c r="DT33" s="622"/>
      <c r="DU33" s="622"/>
      <c r="DV33" s="623"/>
      <c r="DW33" s="598">
        <v>34.5</v>
      </c>
      <c r="DX33" s="624"/>
      <c r="DY33" s="624"/>
      <c r="DZ33" s="624"/>
      <c r="EA33" s="624"/>
      <c r="EB33" s="624"/>
      <c r="EC33" s="626"/>
    </row>
    <row r="34" spans="2:133" ht="11.25" customHeight="1" x14ac:dyDescent="0.15">
      <c r="B34" s="596" t="s">
        <v>149</v>
      </c>
      <c r="C34" s="485"/>
      <c r="D34" s="485"/>
      <c r="E34" s="485"/>
      <c r="F34" s="485"/>
      <c r="G34" s="485"/>
      <c r="H34" s="485"/>
      <c r="I34" s="485"/>
      <c r="J34" s="485"/>
      <c r="K34" s="485"/>
      <c r="L34" s="485"/>
      <c r="M34" s="485"/>
      <c r="N34" s="485"/>
      <c r="O34" s="485"/>
      <c r="P34" s="485"/>
      <c r="Q34" s="597"/>
      <c r="R34" s="591">
        <v>31487</v>
      </c>
      <c r="S34" s="370"/>
      <c r="T34" s="370"/>
      <c r="U34" s="370"/>
      <c r="V34" s="370"/>
      <c r="W34" s="370"/>
      <c r="X34" s="370"/>
      <c r="Y34" s="592"/>
      <c r="Z34" s="593">
        <v>0.4</v>
      </c>
      <c r="AA34" s="593"/>
      <c r="AB34" s="593"/>
      <c r="AC34" s="593"/>
      <c r="AD34" s="594" t="s">
        <v>201</v>
      </c>
      <c r="AE34" s="594"/>
      <c r="AF34" s="594"/>
      <c r="AG34" s="594"/>
      <c r="AH34" s="594"/>
      <c r="AI34" s="594"/>
      <c r="AJ34" s="594"/>
      <c r="AK34" s="594"/>
      <c r="AL34" s="598" t="s">
        <v>201</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403</v>
      </c>
      <c r="CE34" s="485"/>
      <c r="CF34" s="485"/>
      <c r="CG34" s="485"/>
      <c r="CH34" s="485"/>
      <c r="CI34" s="485"/>
      <c r="CJ34" s="485"/>
      <c r="CK34" s="485"/>
      <c r="CL34" s="485"/>
      <c r="CM34" s="485"/>
      <c r="CN34" s="485"/>
      <c r="CO34" s="485"/>
      <c r="CP34" s="485"/>
      <c r="CQ34" s="597"/>
      <c r="CR34" s="591">
        <v>1055934</v>
      </c>
      <c r="CS34" s="370"/>
      <c r="CT34" s="370"/>
      <c r="CU34" s="370"/>
      <c r="CV34" s="370"/>
      <c r="CW34" s="370"/>
      <c r="CX34" s="370"/>
      <c r="CY34" s="592"/>
      <c r="CZ34" s="598">
        <v>15.6</v>
      </c>
      <c r="DA34" s="624"/>
      <c r="DB34" s="624"/>
      <c r="DC34" s="625"/>
      <c r="DD34" s="601">
        <v>883086</v>
      </c>
      <c r="DE34" s="370"/>
      <c r="DF34" s="370"/>
      <c r="DG34" s="370"/>
      <c r="DH34" s="370"/>
      <c r="DI34" s="370"/>
      <c r="DJ34" s="370"/>
      <c r="DK34" s="592"/>
      <c r="DL34" s="601">
        <v>708394</v>
      </c>
      <c r="DM34" s="370"/>
      <c r="DN34" s="370"/>
      <c r="DO34" s="370"/>
      <c r="DP34" s="370"/>
      <c r="DQ34" s="370"/>
      <c r="DR34" s="370"/>
      <c r="DS34" s="370"/>
      <c r="DT34" s="370"/>
      <c r="DU34" s="370"/>
      <c r="DV34" s="592"/>
      <c r="DW34" s="598">
        <v>15.8</v>
      </c>
      <c r="DX34" s="624"/>
      <c r="DY34" s="624"/>
      <c r="DZ34" s="624"/>
      <c r="EA34" s="624"/>
      <c r="EB34" s="624"/>
      <c r="EC34" s="626"/>
    </row>
    <row r="35" spans="2:133" ht="11.25" customHeight="1" x14ac:dyDescent="0.15">
      <c r="B35" s="596" t="s">
        <v>405</v>
      </c>
      <c r="C35" s="485"/>
      <c r="D35" s="485"/>
      <c r="E35" s="485"/>
      <c r="F35" s="485"/>
      <c r="G35" s="485"/>
      <c r="H35" s="485"/>
      <c r="I35" s="485"/>
      <c r="J35" s="485"/>
      <c r="K35" s="485"/>
      <c r="L35" s="485"/>
      <c r="M35" s="485"/>
      <c r="N35" s="485"/>
      <c r="O35" s="485"/>
      <c r="P35" s="485"/>
      <c r="Q35" s="597"/>
      <c r="R35" s="591">
        <v>78832</v>
      </c>
      <c r="S35" s="370"/>
      <c r="T35" s="370"/>
      <c r="U35" s="370"/>
      <c r="V35" s="370"/>
      <c r="W35" s="370"/>
      <c r="X35" s="370"/>
      <c r="Y35" s="592"/>
      <c r="Z35" s="593">
        <v>1.1000000000000001</v>
      </c>
      <c r="AA35" s="593"/>
      <c r="AB35" s="593"/>
      <c r="AC35" s="593"/>
      <c r="AD35" s="594" t="s">
        <v>201</v>
      </c>
      <c r="AE35" s="594"/>
      <c r="AF35" s="594"/>
      <c r="AG35" s="594"/>
      <c r="AH35" s="594"/>
      <c r="AI35" s="594"/>
      <c r="AJ35" s="594"/>
      <c r="AK35" s="594"/>
      <c r="AL35" s="598" t="s">
        <v>201</v>
      </c>
      <c r="AM35" s="376"/>
      <c r="AN35" s="376"/>
      <c r="AO35" s="599"/>
      <c r="AP35" s="16"/>
      <c r="AQ35" s="364" t="s">
        <v>406</v>
      </c>
      <c r="AR35" s="365"/>
      <c r="AS35" s="365"/>
      <c r="AT35" s="365"/>
      <c r="AU35" s="365"/>
      <c r="AV35" s="365"/>
      <c r="AW35" s="365"/>
      <c r="AX35" s="365"/>
      <c r="AY35" s="365"/>
      <c r="AZ35" s="365"/>
      <c r="BA35" s="365"/>
      <c r="BB35" s="365"/>
      <c r="BC35" s="365"/>
      <c r="BD35" s="365"/>
      <c r="BE35" s="365"/>
      <c r="BF35" s="407"/>
      <c r="BG35" s="364" t="s">
        <v>210</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407</v>
      </c>
      <c r="CE35" s="485"/>
      <c r="CF35" s="485"/>
      <c r="CG35" s="485"/>
      <c r="CH35" s="485"/>
      <c r="CI35" s="485"/>
      <c r="CJ35" s="485"/>
      <c r="CK35" s="485"/>
      <c r="CL35" s="485"/>
      <c r="CM35" s="485"/>
      <c r="CN35" s="485"/>
      <c r="CO35" s="485"/>
      <c r="CP35" s="485"/>
      <c r="CQ35" s="597"/>
      <c r="CR35" s="591">
        <v>49708</v>
      </c>
      <c r="CS35" s="622"/>
      <c r="CT35" s="622"/>
      <c r="CU35" s="622"/>
      <c r="CV35" s="622"/>
      <c r="CW35" s="622"/>
      <c r="CX35" s="622"/>
      <c r="CY35" s="623"/>
      <c r="CZ35" s="598">
        <v>0.7</v>
      </c>
      <c r="DA35" s="624"/>
      <c r="DB35" s="624"/>
      <c r="DC35" s="625"/>
      <c r="DD35" s="601">
        <v>38764</v>
      </c>
      <c r="DE35" s="622"/>
      <c r="DF35" s="622"/>
      <c r="DG35" s="622"/>
      <c r="DH35" s="622"/>
      <c r="DI35" s="622"/>
      <c r="DJ35" s="622"/>
      <c r="DK35" s="623"/>
      <c r="DL35" s="601">
        <v>38764</v>
      </c>
      <c r="DM35" s="622"/>
      <c r="DN35" s="622"/>
      <c r="DO35" s="622"/>
      <c r="DP35" s="622"/>
      <c r="DQ35" s="622"/>
      <c r="DR35" s="622"/>
      <c r="DS35" s="622"/>
      <c r="DT35" s="622"/>
      <c r="DU35" s="622"/>
      <c r="DV35" s="623"/>
      <c r="DW35" s="598">
        <v>0.9</v>
      </c>
      <c r="DX35" s="624"/>
      <c r="DY35" s="624"/>
      <c r="DZ35" s="624"/>
      <c r="EA35" s="624"/>
      <c r="EB35" s="624"/>
      <c r="EC35" s="626"/>
    </row>
    <row r="36" spans="2:133" ht="11.25" customHeight="1" x14ac:dyDescent="0.15">
      <c r="B36" s="596" t="s">
        <v>293</v>
      </c>
      <c r="C36" s="485"/>
      <c r="D36" s="485"/>
      <c r="E36" s="485"/>
      <c r="F36" s="485"/>
      <c r="G36" s="485"/>
      <c r="H36" s="485"/>
      <c r="I36" s="485"/>
      <c r="J36" s="485"/>
      <c r="K36" s="485"/>
      <c r="L36" s="485"/>
      <c r="M36" s="485"/>
      <c r="N36" s="485"/>
      <c r="O36" s="485"/>
      <c r="P36" s="485"/>
      <c r="Q36" s="597"/>
      <c r="R36" s="591">
        <v>556407</v>
      </c>
      <c r="S36" s="370"/>
      <c r="T36" s="370"/>
      <c r="U36" s="370"/>
      <c r="V36" s="370"/>
      <c r="W36" s="370"/>
      <c r="X36" s="370"/>
      <c r="Y36" s="592"/>
      <c r="Z36" s="593">
        <v>7.6</v>
      </c>
      <c r="AA36" s="593"/>
      <c r="AB36" s="593"/>
      <c r="AC36" s="593"/>
      <c r="AD36" s="594" t="s">
        <v>201</v>
      </c>
      <c r="AE36" s="594"/>
      <c r="AF36" s="594"/>
      <c r="AG36" s="594"/>
      <c r="AH36" s="594"/>
      <c r="AI36" s="594"/>
      <c r="AJ36" s="594"/>
      <c r="AK36" s="594"/>
      <c r="AL36" s="598" t="s">
        <v>201</v>
      </c>
      <c r="AM36" s="376"/>
      <c r="AN36" s="376"/>
      <c r="AO36" s="599"/>
      <c r="AP36" s="16"/>
      <c r="AQ36" s="638" t="s">
        <v>390</v>
      </c>
      <c r="AR36" s="639"/>
      <c r="AS36" s="639"/>
      <c r="AT36" s="639"/>
      <c r="AU36" s="639"/>
      <c r="AV36" s="639"/>
      <c r="AW36" s="639"/>
      <c r="AX36" s="639"/>
      <c r="AY36" s="640"/>
      <c r="AZ36" s="583">
        <v>669842</v>
      </c>
      <c r="BA36" s="584"/>
      <c r="BB36" s="584"/>
      <c r="BC36" s="584"/>
      <c r="BD36" s="584"/>
      <c r="BE36" s="584"/>
      <c r="BF36" s="641"/>
      <c r="BG36" s="580" t="s">
        <v>410</v>
      </c>
      <c r="BH36" s="581"/>
      <c r="BI36" s="581"/>
      <c r="BJ36" s="581"/>
      <c r="BK36" s="581"/>
      <c r="BL36" s="581"/>
      <c r="BM36" s="581"/>
      <c r="BN36" s="581"/>
      <c r="BO36" s="581"/>
      <c r="BP36" s="581"/>
      <c r="BQ36" s="581"/>
      <c r="BR36" s="581"/>
      <c r="BS36" s="581"/>
      <c r="BT36" s="581"/>
      <c r="BU36" s="582"/>
      <c r="BV36" s="583">
        <v>22084</v>
      </c>
      <c r="BW36" s="584"/>
      <c r="BX36" s="584"/>
      <c r="BY36" s="584"/>
      <c r="BZ36" s="584"/>
      <c r="CA36" s="584"/>
      <c r="CB36" s="641"/>
      <c r="CD36" s="596" t="s">
        <v>34</v>
      </c>
      <c r="CE36" s="485"/>
      <c r="CF36" s="485"/>
      <c r="CG36" s="485"/>
      <c r="CH36" s="485"/>
      <c r="CI36" s="485"/>
      <c r="CJ36" s="485"/>
      <c r="CK36" s="485"/>
      <c r="CL36" s="485"/>
      <c r="CM36" s="485"/>
      <c r="CN36" s="485"/>
      <c r="CO36" s="485"/>
      <c r="CP36" s="485"/>
      <c r="CQ36" s="597"/>
      <c r="CR36" s="591">
        <v>734624</v>
      </c>
      <c r="CS36" s="370"/>
      <c r="CT36" s="370"/>
      <c r="CU36" s="370"/>
      <c r="CV36" s="370"/>
      <c r="CW36" s="370"/>
      <c r="CX36" s="370"/>
      <c r="CY36" s="592"/>
      <c r="CZ36" s="598">
        <v>10.8</v>
      </c>
      <c r="DA36" s="624"/>
      <c r="DB36" s="624"/>
      <c r="DC36" s="625"/>
      <c r="DD36" s="601">
        <v>544235</v>
      </c>
      <c r="DE36" s="370"/>
      <c r="DF36" s="370"/>
      <c r="DG36" s="370"/>
      <c r="DH36" s="370"/>
      <c r="DI36" s="370"/>
      <c r="DJ36" s="370"/>
      <c r="DK36" s="592"/>
      <c r="DL36" s="601">
        <v>412115</v>
      </c>
      <c r="DM36" s="370"/>
      <c r="DN36" s="370"/>
      <c r="DO36" s="370"/>
      <c r="DP36" s="370"/>
      <c r="DQ36" s="370"/>
      <c r="DR36" s="370"/>
      <c r="DS36" s="370"/>
      <c r="DT36" s="370"/>
      <c r="DU36" s="370"/>
      <c r="DV36" s="592"/>
      <c r="DW36" s="598">
        <v>9.1999999999999993</v>
      </c>
      <c r="DX36" s="624"/>
      <c r="DY36" s="624"/>
      <c r="DZ36" s="624"/>
      <c r="EA36" s="624"/>
      <c r="EB36" s="624"/>
      <c r="EC36" s="626"/>
    </row>
    <row r="37" spans="2:133" ht="11.25" customHeight="1" x14ac:dyDescent="0.15">
      <c r="B37" s="596" t="s">
        <v>400</v>
      </c>
      <c r="C37" s="485"/>
      <c r="D37" s="485"/>
      <c r="E37" s="485"/>
      <c r="F37" s="485"/>
      <c r="G37" s="485"/>
      <c r="H37" s="485"/>
      <c r="I37" s="485"/>
      <c r="J37" s="485"/>
      <c r="K37" s="485"/>
      <c r="L37" s="485"/>
      <c r="M37" s="485"/>
      <c r="N37" s="485"/>
      <c r="O37" s="485"/>
      <c r="P37" s="485"/>
      <c r="Q37" s="597"/>
      <c r="R37" s="591">
        <v>34159</v>
      </c>
      <c r="S37" s="370"/>
      <c r="T37" s="370"/>
      <c r="U37" s="370"/>
      <c r="V37" s="370"/>
      <c r="W37" s="370"/>
      <c r="X37" s="370"/>
      <c r="Y37" s="592"/>
      <c r="Z37" s="593">
        <v>0.5</v>
      </c>
      <c r="AA37" s="593"/>
      <c r="AB37" s="593"/>
      <c r="AC37" s="593"/>
      <c r="AD37" s="594">
        <v>4</v>
      </c>
      <c r="AE37" s="594"/>
      <c r="AF37" s="594"/>
      <c r="AG37" s="594"/>
      <c r="AH37" s="594"/>
      <c r="AI37" s="594"/>
      <c r="AJ37" s="594"/>
      <c r="AK37" s="594"/>
      <c r="AL37" s="598">
        <v>0</v>
      </c>
      <c r="AM37" s="376"/>
      <c r="AN37" s="376"/>
      <c r="AO37" s="599"/>
      <c r="AQ37" s="642" t="s">
        <v>412</v>
      </c>
      <c r="AR37" s="373"/>
      <c r="AS37" s="373"/>
      <c r="AT37" s="373"/>
      <c r="AU37" s="373"/>
      <c r="AV37" s="373"/>
      <c r="AW37" s="373"/>
      <c r="AX37" s="373"/>
      <c r="AY37" s="643"/>
      <c r="AZ37" s="591">
        <v>62367</v>
      </c>
      <c r="BA37" s="370"/>
      <c r="BB37" s="370"/>
      <c r="BC37" s="370"/>
      <c r="BD37" s="622"/>
      <c r="BE37" s="622"/>
      <c r="BF37" s="633"/>
      <c r="BG37" s="596" t="s">
        <v>415</v>
      </c>
      <c r="BH37" s="485"/>
      <c r="BI37" s="485"/>
      <c r="BJ37" s="485"/>
      <c r="BK37" s="485"/>
      <c r="BL37" s="485"/>
      <c r="BM37" s="485"/>
      <c r="BN37" s="485"/>
      <c r="BO37" s="485"/>
      <c r="BP37" s="485"/>
      <c r="BQ37" s="485"/>
      <c r="BR37" s="485"/>
      <c r="BS37" s="485"/>
      <c r="BT37" s="485"/>
      <c r="BU37" s="597"/>
      <c r="BV37" s="591">
        <v>8905</v>
      </c>
      <c r="BW37" s="370"/>
      <c r="BX37" s="370"/>
      <c r="BY37" s="370"/>
      <c r="BZ37" s="370"/>
      <c r="CA37" s="370"/>
      <c r="CB37" s="602"/>
      <c r="CD37" s="596" t="s">
        <v>160</v>
      </c>
      <c r="CE37" s="485"/>
      <c r="CF37" s="485"/>
      <c r="CG37" s="485"/>
      <c r="CH37" s="485"/>
      <c r="CI37" s="485"/>
      <c r="CJ37" s="485"/>
      <c r="CK37" s="485"/>
      <c r="CL37" s="485"/>
      <c r="CM37" s="485"/>
      <c r="CN37" s="485"/>
      <c r="CO37" s="485"/>
      <c r="CP37" s="485"/>
      <c r="CQ37" s="597"/>
      <c r="CR37" s="591">
        <v>256509</v>
      </c>
      <c r="CS37" s="622"/>
      <c r="CT37" s="622"/>
      <c r="CU37" s="622"/>
      <c r="CV37" s="622"/>
      <c r="CW37" s="622"/>
      <c r="CX37" s="622"/>
      <c r="CY37" s="623"/>
      <c r="CZ37" s="598">
        <v>3.8</v>
      </c>
      <c r="DA37" s="624"/>
      <c r="DB37" s="624"/>
      <c r="DC37" s="625"/>
      <c r="DD37" s="601">
        <v>245960</v>
      </c>
      <c r="DE37" s="622"/>
      <c r="DF37" s="622"/>
      <c r="DG37" s="622"/>
      <c r="DH37" s="622"/>
      <c r="DI37" s="622"/>
      <c r="DJ37" s="622"/>
      <c r="DK37" s="623"/>
      <c r="DL37" s="601">
        <v>245948</v>
      </c>
      <c r="DM37" s="622"/>
      <c r="DN37" s="622"/>
      <c r="DO37" s="622"/>
      <c r="DP37" s="622"/>
      <c r="DQ37" s="622"/>
      <c r="DR37" s="622"/>
      <c r="DS37" s="622"/>
      <c r="DT37" s="622"/>
      <c r="DU37" s="622"/>
      <c r="DV37" s="623"/>
      <c r="DW37" s="598">
        <v>5.5</v>
      </c>
      <c r="DX37" s="624"/>
      <c r="DY37" s="624"/>
      <c r="DZ37" s="624"/>
      <c r="EA37" s="624"/>
      <c r="EB37" s="624"/>
      <c r="EC37" s="626"/>
    </row>
    <row r="38" spans="2:133" ht="11.25" customHeight="1" x14ac:dyDescent="0.15">
      <c r="B38" s="596" t="s">
        <v>417</v>
      </c>
      <c r="C38" s="485"/>
      <c r="D38" s="485"/>
      <c r="E38" s="485"/>
      <c r="F38" s="485"/>
      <c r="G38" s="485"/>
      <c r="H38" s="485"/>
      <c r="I38" s="485"/>
      <c r="J38" s="485"/>
      <c r="K38" s="485"/>
      <c r="L38" s="485"/>
      <c r="M38" s="485"/>
      <c r="N38" s="485"/>
      <c r="O38" s="485"/>
      <c r="P38" s="485"/>
      <c r="Q38" s="597"/>
      <c r="R38" s="591">
        <v>455138</v>
      </c>
      <c r="S38" s="370"/>
      <c r="T38" s="370"/>
      <c r="U38" s="370"/>
      <c r="V38" s="370"/>
      <c r="W38" s="370"/>
      <c r="X38" s="370"/>
      <c r="Y38" s="592"/>
      <c r="Z38" s="593">
        <v>6.3</v>
      </c>
      <c r="AA38" s="593"/>
      <c r="AB38" s="593"/>
      <c r="AC38" s="593"/>
      <c r="AD38" s="594" t="s">
        <v>201</v>
      </c>
      <c r="AE38" s="594"/>
      <c r="AF38" s="594"/>
      <c r="AG38" s="594"/>
      <c r="AH38" s="594"/>
      <c r="AI38" s="594"/>
      <c r="AJ38" s="594"/>
      <c r="AK38" s="594"/>
      <c r="AL38" s="598" t="s">
        <v>201</v>
      </c>
      <c r="AM38" s="376"/>
      <c r="AN38" s="376"/>
      <c r="AO38" s="599"/>
      <c r="AQ38" s="642" t="s">
        <v>418</v>
      </c>
      <c r="AR38" s="373"/>
      <c r="AS38" s="373"/>
      <c r="AT38" s="373"/>
      <c r="AU38" s="373"/>
      <c r="AV38" s="373"/>
      <c r="AW38" s="373"/>
      <c r="AX38" s="373"/>
      <c r="AY38" s="643"/>
      <c r="AZ38" s="591">
        <v>27254</v>
      </c>
      <c r="BA38" s="370"/>
      <c r="BB38" s="370"/>
      <c r="BC38" s="370"/>
      <c r="BD38" s="622"/>
      <c r="BE38" s="622"/>
      <c r="BF38" s="633"/>
      <c r="BG38" s="596" t="s">
        <v>419</v>
      </c>
      <c r="BH38" s="485"/>
      <c r="BI38" s="485"/>
      <c r="BJ38" s="485"/>
      <c r="BK38" s="485"/>
      <c r="BL38" s="485"/>
      <c r="BM38" s="485"/>
      <c r="BN38" s="485"/>
      <c r="BO38" s="485"/>
      <c r="BP38" s="485"/>
      <c r="BQ38" s="485"/>
      <c r="BR38" s="485"/>
      <c r="BS38" s="485"/>
      <c r="BT38" s="485"/>
      <c r="BU38" s="597"/>
      <c r="BV38" s="591">
        <v>806</v>
      </c>
      <c r="BW38" s="370"/>
      <c r="BX38" s="370"/>
      <c r="BY38" s="370"/>
      <c r="BZ38" s="370"/>
      <c r="CA38" s="370"/>
      <c r="CB38" s="602"/>
      <c r="CD38" s="596" t="s">
        <v>420</v>
      </c>
      <c r="CE38" s="485"/>
      <c r="CF38" s="485"/>
      <c r="CG38" s="485"/>
      <c r="CH38" s="485"/>
      <c r="CI38" s="485"/>
      <c r="CJ38" s="485"/>
      <c r="CK38" s="485"/>
      <c r="CL38" s="485"/>
      <c r="CM38" s="485"/>
      <c r="CN38" s="485"/>
      <c r="CO38" s="485"/>
      <c r="CP38" s="485"/>
      <c r="CQ38" s="597"/>
      <c r="CR38" s="591">
        <v>669842</v>
      </c>
      <c r="CS38" s="370"/>
      <c r="CT38" s="370"/>
      <c r="CU38" s="370"/>
      <c r="CV38" s="370"/>
      <c r="CW38" s="370"/>
      <c r="CX38" s="370"/>
      <c r="CY38" s="592"/>
      <c r="CZ38" s="598">
        <v>9.9</v>
      </c>
      <c r="DA38" s="624"/>
      <c r="DB38" s="624"/>
      <c r="DC38" s="625"/>
      <c r="DD38" s="601">
        <v>583201</v>
      </c>
      <c r="DE38" s="370"/>
      <c r="DF38" s="370"/>
      <c r="DG38" s="370"/>
      <c r="DH38" s="370"/>
      <c r="DI38" s="370"/>
      <c r="DJ38" s="370"/>
      <c r="DK38" s="592"/>
      <c r="DL38" s="601">
        <v>387922</v>
      </c>
      <c r="DM38" s="370"/>
      <c r="DN38" s="370"/>
      <c r="DO38" s="370"/>
      <c r="DP38" s="370"/>
      <c r="DQ38" s="370"/>
      <c r="DR38" s="370"/>
      <c r="DS38" s="370"/>
      <c r="DT38" s="370"/>
      <c r="DU38" s="370"/>
      <c r="DV38" s="592"/>
      <c r="DW38" s="598">
        <v>8.6</v>
      </c>
      <c r="DX38" s="624"/>
      <c r="DY38" s="624"/>
      <c r="DZ38" s="624"/>
      <c r="EA38" s="624"/>
      <c r="EB38" s="624"/>
      <c r="EC38" s="626"/>
    </row>
    <row r="39" spans="2:133" ht="11.25" customHeight="1" x14ac:dyDescent="0.15">
      <c r="B39" s="596" t="s">
        <v>421</v>
      </c>
      <c r="C39" s="485"/>
      <c r="D39" s="485"/>
      <c r="E39" s="485"/>
      <c r="F39" s="485"/>
      <c r="G39" s="485"/>
      <c r="H39" s="485"/>
      <c r="I39" s="485"/>
      <c r="J39" s="485"/>
      <c r="K39" s="485"/>
      <c r="L39" s="485"/>
      <c r="M39" s="485"/>
      <c r="N39" s="485"/>
      <c r="O39" s="485"/>
      <c r="P39" s="485"/>
      <c r="Q39" s="597"/>
      <c r="R39" s="591" t="s">
        <v>201</v>
      </c>
      <c r="S39" s="370"/>
      <c r="T39" s="370"/>
      <c r="U39" s="370"/>
      <c r="V39" s="370"/>
      <c r="W39" s="370"/>
      <c r="X39" s="370"/>
      <c r="Y39" s="592"/>
      <c r="Z39" s="593" t="s">
        <v>201</v>
      </c>
      <c r="AA39" s="593"/>
      <c r="AB39" s="593"/>
      <c r="AC39" s="593"/>
      <c r="AD39" s="594" t="s">
        <v>201</v>
      </c>
      <c r="AE39" s="594"/>
      <c r="AF39" s="594"/>
      <c r="AG39" s="594"/>
      <c r="AH39" s="594"/>
      <c r="AI39" s="594"/>
      <c r="AJ39" s="594"/>
      <c r="AK39" s="594"/>
      <c r="AL39" s="598" t="s">
        <v>201</v>
      </c>
      <c r="AM39" s="376"/>
      <c r="AN39" s="376"/>
      <c r="AO39" s="599"/>
      <c r="AQ39" s="642" t="s">
        <v>311</v>
      </c>
      <c r="AR39" s="373"/>
      <c r="AS39" s="373"/>
      <c r="AT39" s="373"/>
      <c r="AU39" s="373"/>
      <c r="AV39" s="373"/>
      <c r="AW39" s="373"/>
      <c r="AX39" s="373"/>
      <c r="AY39" s="643"/>
      <c r="AZ39" s="591" t="s">
        <v>201</v>
      </c>
      <c r="BA39" s="370"/>
      <c r="BB39" s="370"/>
      <c r="BC39" s="370"/>
      <c r="BD39" s="622"/>
      <c r="BE39" s="622"/>
      <c r="BF39" s="633"/>
      <c r="BG39" s="596" t="s">
        <v>343</v>
      </c>
      <c r="BH39" s="485"/>
      <c r="BI39" s="485"/>
      <c r="BJ39" s="485"/>
      <c r="BK39" s="485"/>
      <c r="BL39" s="485"/>
      <c r="BM39" s="485"/>
      <c r="BN39" s="485"/>
      <c r="BO39" s="485"/>
      <c r="BP39" s="485"/>
      <c r="BQ39" s="485"/>
      <c r="BR39" s="485"/>
      <c r="BS39" s="485"/>
      <c r="BT39" s="485"/>
      <c r="BU39" s="597"/>
      <c r="BV39" s="591">
        <v>1105</v>
      </c>
      <c r="BW39" s="370"/>
      <c r="BX39" s="370"/>
      <c r="BY39" s="370"/>
      <c r="BZ39" s="370"/>
      <c r="CA39" s="370"/>
      <c r="CB39" s="602"/>
      <c r="CD39" s="596" t="s">
        <v>425</v>
      </c>
      <c r="CE39" s="485"/>
      <c r="CF39" s="485"/>
      <c r="CG39" s="485"/>
      <c r="CH39" s="485"/>
      <c r="CI39" s="485"/>
      <c r="CJ39" s="485"/>
      <c r="CK39" s="485"/>
      <c r="CL39" s="485"/>
      <c r="CM39" s="485"/>
      <c r="CN39" s="485"/>
      <c r="CO39" s="485"/>
      <c r="CP39" s="485"/>
      <c r="CQ39" s="597"/>
      <c r="CR39" s="591">
        <v>488326</v>
      </c>
      <c r="CS39" s="622"/>
      <c r="CT39" s="622"/>
      <c r="CU39" s="622"/>
      <c r="CV39" s="622"/>
      <c r="CW39" s="622"/>
      <c r="CX39" s="622"/>
      <c r="CY39" s="623"/>
      <c r="CZ39" s="598">
        <v>7.2</v>
      </c>
      <c r="DA39" s="624"/>
      <c r="DB39" s="624"/>
      <c r="DC39" s="625"/>
      <c r="DD39" s="601">
        <v>476914</v>
      </c>
      <c r="DE39" s="622"/>
      <c r="DF39" s="622"/>
      <c r="DG39" s="622"/>
      <c r="DH39" s="622"/>
      <c r="DI39" s="622"/>
      <c r="DJ39" s="622"/>
      <c r="DK39" s="623"/>
      <c r="DL39" s="601" t="s">
        <v>201</v>
      </c>
      <c r="DM39" s="622"/>
      <c r="DN39" s="622"/>
      <c r="DO39" s="622"/>
      <c r="DP39" s="622"/>
      <c r="DQ39" s="622"/>
      <c r="DR39" s="622"/>
      <c r="DS39" s="622"/>
      <c r="DT39" s="622"/>
      <c r="DU39" s="622"/>
      <c r="DV39" s="623"/>
      <c r="DW39" s="598" t="s">
        <v>201</v>
      </c>
      <c r="DX39" s="624"/>
      <c r="DY39" s="624"/>
      <c r="DZ39" s="624"/>
      <c r="EA39" s="624"/>
      <c r="EB39" s="624"/>
      <c r="EC39" s="626"/>
    </row>
    <row r="40" spans="2:133" ht="11.25" customHeight="1" x14ac:dyDescent="0.15">
      <c r="B40" s="596" t="s">
        <v>426</v>
      </c>
      <c r="C40" s="485"/>
      <c r="D40" s="485"/>
      <c r="E40" s="485"/>
      <c r="F40" s="485"/>
      <c r="G40" s="485"/>
      <c r="H40" s="485"/>
      <c r="I40" s="485"/>
      <c r="J40" s="485"/>
      <c r="K40" s="485"/>
      <c r="L40" s="485"/>
      <c r="M40" s="485"/>
      <c r="N40" s="485"/>
      <c r="O40" s="485"/>
      <c r="P40" s="485"/>
      <c r="Q40" s="597"/>
      <c r="R40" s="591">
        <v>36238</v>
      </c>
      <c r="S40" s="370"/>
      <c r="T40" s="370"/>
      <c r="U40" s="370"/>
      <c r="V40" s="370"/>
      <c r="W40" s="370"/>
      <c r="X40" s="370"/>
      <c r="Y40" s="592"/>
      <c r="Z40" s="593">
        <v>0.5</v>
      </c>
      <c r="AA40" s="593"/>
      <c r="AB40" s="593"/>
      <c r="AC40" s="593"/>
      <c r="AD40" s="594" t="s">
        <v>201</v>
      </c>
      <c r="AE40" s="594"/>
      <c r="AF40" s="594"/>
      <c r="AG40" s="594"/>
      <c r="AH40" s="594"/>
      <c r="AI40" s="594"/>
      <c r="AJ40" s="594"/>
      <c r="AK40" s="594"/>
      <c r="AL40" s="598" t="s">
        <v>201</v>
      </c>
      <c r="AM40" s="376"/>
      <c r="AN40" s="376"/>
      <c r="AO40" s="599"/>
      <c r="AQ40" s="642" t="s">
        <v>428</v>
      </c>
      <c r="AR40" s="373"/>
      <c r="AS40" s="373"/>
      <c r="AT40" s="373"/>
      <c r="AU40" s="373"/>
      <c r="AV40" s="373"/>
      <c r="AW40" s="373"/>
      <c r="AX40" s="373"/>
      <c r="AY40" s="643"/>
      <c r="AZ40" s="591" t="s">
        <v>201</v>
      </c>
      <c r="BA40" s="370"/>
      <c r="BB40" s="370"/>
      <c r="BC40" s="370"/>
      <c r="BD40" s="622"/>
      <c r="BE40" s="622"/>
      <c r="BF40" s="633"/>
      <c r="BG40" s="673" t="s">
        <v>429</v>
      </c>
      <c r="BH40" s="532"/>
      <c r="BI40" s="532"/>
      <c r="BJ40" s="532"/>
      <c r="BK40" s="532"/>
      <c r="BL40" s="7"/>
      <c r="BM40" s="485" t="s">
        <v>430</v>
      </c>
      <c r="BN40" s="485"/>
      <c r="BO40" s="485"/>
      <c r="BP40" s="485"/>
      <c r="BQ40" s="485"/>
      <c r="BR40" s="485"/>
      <c r="BS40" s="485"/>
      <c r="BT40" s="485"/>
      <c r="BU40" s="597"/>
      <c r="BV40" s="591">
        <v>75</v>
      </c>
      <c r="BW40" s="370"/>
      <c r="BX40" s="370"/>
      <c r="BY40" s="370"/>
      <c r="BZ40" s="370"/>
      <c r="CA40" s="370"/>
      <c r="CB40" s="602"/>
      <c r="CD40" s="596" t="s">
        <v>374</v>
      </c>
      <c r="CE40" s="485"/>
      <c r="CF40" s="485"/>
      <c r="CG40" s="485"/>
      <c r="CH40" s="485"/>
      <c r="CI40" s="485"/>
      <c r="CJ40" s="485"/>
      <c r="CK40" s="485"/>
      <c r="CL40" s="485"/>
      <c r="CM40" s="485"/>
      <c r="CN40" s="485"/>
      <c r="CO40" s="485"/>
      <c r="CP40" s="485"/>
      <c r="CQ40" s="597"/>
      <c r="CR40" s="591" t="s">
        <v>201</v>
      </c>
      <c r="CS40" s="370"/>
      <c r="CT40" s="370"/>
      <c r="CU40" s="370"/>
      <c r="CV40" s="370"/>
      <c r="CW40" s="370"/>
      <c r="CX40" s="370"/>
      <c r="CY40" s="592"/>
      <c r="CZ40" s="598" t="s">
        <v>201</v>
      </c>
      <c r="DA40" s="624"/>
      <c r="DB40" s="624"/>
      <c r="DC40" s="625"/>
      <c r="DD40" s="601" t="s">
        <v>201</v>
      </c>
      <c r="DE40" s="370"/>
      <c r="DF40" s="370"/>
      <c r="DG40" s="370"/>
      <c r="DH40" s="370"/>
      <c r="DI40" s="370"/>
      <c r="DJ40" s="370"/>
      <c r="DK40" s="592"/>
      <c r="DL40" s="601" t="s">
        <v>201</v>
      </c>
      <c r="DM40" s="370"/>
      <c r="DN40" s="370"/>
      <c r="DO40" s="370"/>
      <c r="DP40" s="370"/>
      <c r="DQ40" s="370"/>
      <c r="DR40" s="370"/>
      <c r="DS40" s="370"/>
      <c r="DT40" s="370"/>
      <c r="DU40" s="370"/>
      <c r="DV40" s="592"/>
      <c r="DW40" s="598" t="s">
        <v>201</v>
      </c>
      <c r="DX40" s="624"/>
      <c r="DY40" s="624"/>
      <c r="DZ40" s="624"/>
      <c r="EA40" s="624"/>
      <c r="EB40" s="624"/>
      <c r="EC40" s="626"/>
    </row>
    <row r="41" spans="2:133" ht="11.25" customHeight="1" x14ac:dyDescent="0.15">
      <c r="B41" s="609" t="s">
        <v>427</v>
      </c>
      <c r="C41" s="610"/>
      <c r="D41" s="610"/>
      <c r="E41" s="610"/>
      <c r="F41" s="610"/>
      <c r="G41" s="610"/>
      <c r="H41" s="610"/>
      <c r="I41" s="610"/>
      <c r="J41" s="610"/>
      <c r="K41" s="610"/>
      <c r="L41" s="610"/>
      <c r="M41" s="610"/>
      <c r="N41" s="610"/>
      <c r="O41" s="610"/>
      <c r="P41" s="610"/>
      <c r="Q41" s="611"/>
      <c r="R41" s="644">
        <v>7279521</v>
      </c>
      <c r="S41" s="645"/>
      <c r="T41" s="645"/>
      <c r="U41" s="645"/>
      <c r="V41" s="645"/>
      <c r="W41" s="645"/>
      <c r="X41" s="645"/>
      <c r="Y41" s="646"/>
      <c r="Z41" s="647">
        <v>100</v>
      </c>
      <c r="AA41" s="647"/>
      <c r="AB41" s="647"/>
      <c r="AC41" s="647"/>
      <c r="AD41" s="648">
        <v>4453481</v>
      </c>
      <c r="AE41" s="648"/>
      <c r="AF41" s="648"/>
      <c r="AG41" s="648"/>
      <c r="AH41" s="648"/>
      <c r="AI41" s="648"/>
      <c r="AJ41" s="648"/>
      <c r="AK41" s="648"/>
      <c r="AL41" s="649">
        <v>100</v>
      </c>
      <c r="AM41" s="636"/>
      <c r="AN41" s="636"/>
      <c r="AO41" s="650"/>
      <c r="AQ41" s="642" t="s">
        <v>431</v>
      </c>
      <c r="AR41" s="373"/>
      <c r="AS41" s="373"/>
      <c r="AT41" s="373"/>
      <c r="AU41" s="373"/>
      <c r="AV41" s="373"/>
      <c r="AW41" s="373"/>
      <c r="AX41" s="373"/>
      <c r="AY41" s="643"/>
      <c r="AZ41" s="591">
        <v>168997</v>
      </c>
      <c r="BA41" s="370"/>
      <c r="BB41" s="370"/>
      <c r="BC41" s="370"/>
      <c r="BD41" s="622"/>
      <c r="BE41" s="622"/>
      <c r="BF41" s="633"/>
      <c r="BG41" s="673"/>
      <c r="BH41" s="532"/>
      <c r="BI41" s="532"/>
      <c r="BJ41" s="532"/>
      <c r="BK41" s="532"/>
      <c r="BL41" s="7"/>
      <c r="BM41" s="485" t="s">
        <v>348</v>
      </c>
      <c r="BN41" s="485"/>
      <c r="BO41" s="485"/>
      <c r="BP41" s="485"/>
      <c r="BQ41" s="485"/>
      <c r="BR41" s="485"/>
      <c r="BS41" s="485"/>
      <c r="BT41" s="485"/>
      <c r="BU41" s="597"/>
      <c r="BV41" s="591" t="s">
        <v>201</v>
      </c>
      <c r="BW41" s="370"/>
      <c r="BX41" s="370"/>
      <c r="BY41" s="370"/>
      <c r="BZ41" s="370"/>
      <c r="CA41" s="370"/>
      <c r="CB41" s="602"/>
      <c r="CD41" s="596" t="s">
        <v>287</v>
      </c>
      <c r="CE41" s="485"/>
      <c r="CF41" s="485"/>
      <c r="CG41" s="485"/>
      <c r="CH41" s="485"/>
      <c r="CI41" s="485"/>
      <c r="CJ41" s="485"/>
      <c r="CK41" s="485"/>
      <c r="CL41" s="485"/>
      <c r="CM41" s="485"/>
      <c r="CN41" s="485"/>
      <c r="CO41" s="485"/>
      <c r="CP41" s="485"/>
      <c r="CQ41" s="597"/>
      <c r="CR41" s="591" t="s">
        <v>201</v>
      </c>
      <c r="CS41" s="622"/>
      <c r="CT41" s="622"/>
      <c r="CU41" s="622"/>
      <c r="CV41" s="622"/>
      <c r="CW41" s="622"/>
      <c r="CX41" s="622"/>
      <c r="CY41" s="623"/>
      <c r="CZ41" s="598" t="s">
        <v>201</v>
      </c>
      <c r="DA41" s="624"/>
      <c r="DB41" s="624"/>
      <c r="DC41" s="625"/>
      <c r="DD41" s="601" t="s">
        <v>201</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432</v>
      </c>
      <c r="AR42" s="658"/>
      <c r="AS42" s="658"/>
      <c r="AT42" s="658"/>
      <c r="AU42" s="658"/>
      <c r="AV42" s="658"/>
      <c r="AW42" s="658"/>
      <c r="AX42" s="658"/>
      <c r="AY42" s="659"/>
      <c r="AZ42" s="644">
        <v>411224</v>
      </c>
      <c r="BA42" s="645"/>
      <c r="BB42" s="645"/>
      <c r="BC42" s="645"/>
      <c r="BD42" s="635"/>
      <c r="BE42" s="635"/>
      <c r="BF42" s="637"/>
      <c r="BG42" s="548"/>
      <c r="BH42" s="549"/>
      <c r="BI42" s="549"/>
      <c r="BJ42" s="549"/>
      <c r="BK42" s="549"/>
      <c r="BL42" s="20"/>
      <c r="BM42" s="610" t="s">
        <v>433</v>
      </c>
      <c r="BN42" s="610"/>
      <c r="BO42" s="610"/>
      <c r="BP42" s="610"/>
      <c r="BQ42" s="610"/>
      <c r="BR42" s="610"/>
      <c r="BS42" s="610"/>
      <c r="BT42" s="610"/>
      <c r="BU42" s="611"/>
      <c r="BV42" s="644">
        <v>468</v>
      </c>
      <c r="BW42" s="645"/>
      <c r="BX42" s="645"/>
      <c r="BY42" s="645"/>
      <c r="BZ42" s="645"/>
      <c r="CA42" s="645"/>
      <c r="CB42" s="660"/>
      <c r="CD42" s="596" t="s">
        <v>280</v>
      </c>
      <c r="CE42" s="485"/>
      <c r="CF42" s="485"/>
      <c r="CG42" s="485"/>
      <c r="CH42" s="485"/>
      <c r="CI42" s="485"/>
      <c r="CJ42" s="485"/>
      <c r="CK42" s="485"/>
      <c r="CL42" s="485"/>
      <c r="CM42" s="485"/>
      <c r="CN42" s="485"/>
      <c r="CO42" s="485"/>
      <c r="CP42" s="485"/>
      <c r="CQ42" s="597"/>
      <c r="CR42" s="591">
        <v>1231155</v>
      </c>
      <c r="CS42" s="622"/>
      <c r="CT42" s="622"/>
      <c r="CU42" s="622"/>
      <c r="CV42" s="622"/>
      <c r="CW42" s="622"/>
      <c r="CX42" s="622"/>
      <c r="CY42" s="623"/>
      <c r="CZ42" s="598">
        <v>18.100000000000001</v>
      </c>
      <c r="DA42" s="624"/>
      <c r="DB42" s="624"/>
      <c r="DC42" s="625"/>
      <c r="DD42" s="601">
        <v>494251</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54</v>
      </c>
      <c r="CD43" s="596" t="s">
        <v>63</v>
      </c>
      <c r="CE43" s="485"/>
      <c r="CF43" s="485"/>
      <c r="CG43" s="485"/>
      <c r="CH43" s="485"/>
      <c r="CI43" s="485"/>
      <c r="CJ43" s="485"/>
      <c r="CK43" s="485"/>
      <c r="CL43" s="485"/>
      <c r="CM43" s="485"/>
      <c r="CN43" s="485"/>
      <c r="CO43" s="485"/>
      <c r="CP43" s="485"/>
      <c r="CQ43" s="597"/>
      <c r="CR43" s="591">
        <v>18734</v>
      </c>
      <c r="CS43" s="622"/>
      <c r="CT43" s="622"/>
      <c r="CU43" s="622"/>
      <c r="CV43" s="622"/>
      <c r="CW43" s="622"/>
      <c r="CX43" s="622"/>
      <c r="CY43" s="623"/>
      <c r="CZ43" s="598">
        <v>0.3</v>
      </c>
      <c r="DA43" s="624"/>
      <c r="DB43" s="624"/>
      <c r="DC43" s="625"/>
      <c r="DD43" s="601">
        <v>18734</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409</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175</v>
      </c>
      <c r="CE44" s="564"/>
      <c r="CF44" s="596" t="s">
        <v>434</v>
      </c>
      <c r="CG44" s="485"/>
      <c r="CH44" s="485"/>
      <c r="CI44" s="485"/>
      <c r="CJ44" s="485"/>
      <c r="CK44" s="485"/>
      <c r="CL44" s="485"/>
      <c r="CM44" s="485"/>
      <c r="CN44" s="485"/>
      <c r="CO44" s="485"/>
      <c r="CP44" s="485"/>
      <c r="CQ44" s="597"/>
      <c r="CR44" s="591">
        <v>1040885</v>
      </c>
      <c r="CS44" s="370"/>
      <c r="CT44" s="370"/>
      <c r="CU44" s="370"/>
      <c r="CV44" s="370"/>
      <c r="CW44" s="370"/>
      <c r="CX44" s="370"/>
      <c r="CY44" s="592"/>
      <c r="CZ44" s="598">
        <v>15.3</v>
      </c>
      <c r="DA44" s="376"/>
      <c r="DB44" s="376"/>
      <c r="DC44" s="603"/>
      <c r="DD44" s="601">
        <v>448491</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268</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435</v>
      </c>
      <c r="CG45" s="485"/>
      <c r="CH45" s="485"/>
      <c r="CI45" s="485"/>
      <c r="CJ45" s="485"/>
      <c r="CK45" s="485"/>
      <c r="CL45" s="485"/>
      <c r="CM45" s="485"/>
      <c r="CN45" s="485"/>
      <c r="CO45" s="485"/>
      <c r="CP45" s="485"/>
      <c r="CQ45" s="597"/>
      <c r="CR45" s="591">
        <v>545980</v>
      </c>
      <c r="CS45" s="622"/>
      <c r="CT45" s="622"/>
      <c r="CU45" s="622"/>
      <c r="CV45" s="622"/>
      <c r="CW45" s="622"/>
      <c r="CX45" s="622"/>
      <c r="CY45" s="623"/>
      <c r="CZ45" s="598">
        <v>8</v>
      </c>
      <c r="DA45" s="624"/>
      <c r="DB45" s="624"/>
      <c r="DC45" s="625"/>
      <c r="DD45" s="601">
        <v>160408</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437</v>
      </c>
      <c r="CG46" s="485"/>
      <c r="CH46" s="485"/>
      <c r="CI46" s="485"/>
      <c r="CJ46" s="485"/>
      <c r="CK46" s="485"/>
      <c r="CL46" s="485"/>
      <c r="CM46" s="485"/>
      <c r="CN46" s="485"/>
      <c r="CO46" s="485"/>
      <c r="CP46" s="485"/>
      <c r="CQ46" s="597"/>
      <c r="CR46" s="591">
        <v>445205</v>
      </c>
      <c r="CS46" s="370"/>
      <c r="CT46" s="370"/>
      <c r="CU46" s="370"/>
      <c r="CV46" s="370"/>
      <c r="CW46" s="370"/>
      <c r="CX46" s="370"/>
      <c r="CY46" s="592"/>
      <c r="CZ46" s="598">
        <v>6.6</v>
      </c>
      <c r="DA46" s="376"/>
      <c r="DB46" s="376"/>
      <c r="DC46" s="603"/>
      <c r="DD46" s="601">
        <v>275783</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439</v>
      </c>
      <c r="CG47" s="485"/>
      <c r="CH47" s="485"/>
      <c r="CI47" s="485"/>
      <c r="CJ47" s="485"/>
      <c r="CK47" s="485"/>
      <c r="CL47" s="485"/>
      <c r="CM47" s="485"/>
      <c r="CN47" s="485"/>
      <c r="CO47" s="485"/>
      <c r="CP47" s="485"/>
      <c r="CQ47" s="597"/>
      <c r="CR47" s="591">
        <v>190270</v>
      </c>
      <c r="CS47" s="622"/>
      <c r="CT47" s="622"/>
      <c r="CU47" s="622"/>
      <c r="CV47" s="622"/>
      <c r="CW47" s="622"/>
      <c r="CX47" s="622"/>
      <c r="CY47" s="623"/>
      <c r="CZ47" s="598">
        <v>2.8</v>
      </c>
      <c r="DA47" s="624"/>
      <c r="DB47" s="624"/>
      <c r="DC47" s="625"/>
      <c r="DD47" s="601">
        <v>45760</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440</v>
      </c>
      <c r="CG48" s="485"/>
      <c r="CH48" s="485"/>
      <c r="CI48" s="485"/>
      <c r="CJ48" s="485"/>
      <c r="CK48" s="485"/>
      <c r="CL48" s="485"/>
      <c r="CM48" s="485"/>
      <c r="CN48" s="485"/>
      <c r="CO48" s="485"/>
      <c r="CP48" s="485"/>
      <c r="CQ48" s="597"/>
      <c r="CR48" s="591" t="s">
        <v>201</v>
      </c>
      <c r="CS48" s="370"/>
      <c r="CT48" s="370"/>
      <c r="CU48" s="370"/>
      <c r="CV48" s="370"/>
      <c r="CW48" s="370"/>
      <c r="CX48" s="370"/>
      <c r="CY48" s="592"/>
      <c r="CZ48" s="598" t="s">
        <v>201</v>
      </c>
      <c r="DA48" s="376"/>
      <c r="DB48" s="376"/>
      <c r="DC48" s="603"/>
      <c r="DD48" s="601" t="s">
        <v>201</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192</v>
      </c>
      <c r="CE49" s="610"/>
      <c r="CF49" s="610"/>
      <c r="CG49" s="610"/>
      <c r="CH49" s="610"/>
      <c r="CI49" s="610"/>
      <c r="CJ49" s="610"/>
      <c r="CK49" s="610"/>
      <c r="CL49" s="610"/>
      <c r="CM49" s="610"/>
      <c r="CN49" s="610"/>
      <c r="CO49" s="610"/>
      <c r="CP49" s="610"/>
      <c r="CQ49" s="611"/>
      <c r="CR49" s="644">
        <v>6787780</v>
      </c>
      <c r="CS49" s="635"/>
      <c r="CT49" s="635"/>
      <c r="CU49" s="635"/>
      <c r="CV49" s="635"/>
      <c r="CW49" s="635"/>
      <c r="CX49" s="635"/>
      <c r="CY49" s="663"/>
      <c r="CZ49" s="649">
        <v>100</v>
      </c>
      <c r="DA49" s="664"/>
      <c r="DB49" s="664"/>
      <c r="DC49" s="665"/>
      <c r="DD49" s="666">
        <v>5111962</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ElT3w3a9OUamCDmRogtd0V4tMpuiwucVZvwDjz2DcXFQ5PZj03ebQ6jlJxufEzHr/Cds0R4Vy9KVQHwkucRB/g==" saltValue="XUKFFsrNA/GHafFcJKLjI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303</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128</v>
      </c>
      <c r="DK2" s="679"/>
      <c r="DL2" s="679"/>
      <c r="DM2" s="679"/>
      <c r="DN2" s="679"/>
      <c r="DO2" s="680"/>
      <c r="DP2" s="50"/>
      <c r="DQ2" s="678" t="s">
        <v>302</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441</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442</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443</v>
      </c>
      <c r="B5" s="937"/>
      <c r="C5" s="937"/>
      <c r="D5" s="937"/>
      <c r="E5" s="937"/>
      <c r="F5" s="937"/>
      <c r="G5" s="937"/>
      <c r="H5" s="937"/>
      <c r="I5" s="937"/>
      <c r="J5" s="937"/>
      <c r="K5" s="937"/>
      <c r="L5" s="937"/>
      <c r="M5" s="937"/>
      <c r="N5" s="937"/>
      <c r="O5" s="937"/>
      <c r="P5" s="938"/>
      <c r="Q5" s="942" t="s">
        <v>178</v>
      </c>
      <c r="R5" s="943"/>
      <c r="S5" s="943"/>
      <c r="T5" s="943"/>
      <c r="U5" s="944"/>
      <c r="V5" s="942" t="s">
        <v>444</v>
      </c>
      <c r="W5" s="943"/>
      <c r="X5" s="943"/>
      <c r="Y5" s="943"/>
      <c r="Z5" s="944"/>
      <c r="AA5" s="942" t="s">
        <v>445</v>
      </c>
      <c r="AB5" s="943"/>
      <c r="AC5" s="943"/>
      <c r="AD5" s="943"/>
      <c r="AE5" s="943"/>
      <c r="AF5" s="948" t="s">
        <v>176</v>
      </c>
      <c r="AG5" s="943"/>
      <c r="AH5" s="943"/>
      <c r="AI5" s="943"/>
      <c r="AJ5" s="949"/>
      <c r="AK5" s="943" t="s">
        <v>446</v>
      </c>
      <c r="AL5" s="943"/>
      <c r="AM5" s="943"/>
      <c r="AN5" s="943"/>
      <c r="AO5" s="944"/>
      <c r="AP5" s="942" t="s">
        <v>447</v>
      </c>
      <c r="AQ5" s="943"/>
      <c r="AR5" s="943"/>
      <c r="AS5" s="943"/>
      <c r="AT5" s="944"/>
      <c r="AU5" s="942" t="s">
        <v>451</v>
      </c>
      <c r="AV5" s="943"/>
      <c r="AW5" s="943"/>
      <c r="AX5" s="943"/>
      <c r="AY5" s="949"/>
      <c r="AZ5" s="56"/>
      <c r="BA5" s="56"/>
      <c r="BB5" s="56"/>
      <c r="BC5" s="56"/>
      <c r="BD5" s="56"/>
      <c r="BE5" s="67"/>
      <c r="BF5" s="67"/>
      <c r="BG5" s="67"/>
      <c r="BH5" s="67"/>
      <c r="BI5" s="67"/>
      <c r="BJ5" s="67"/>
      <c r="BK5" s="67"/>
      <c r="BL5" s="67"/>
      <c r="BM5" s="67"/>
      <c r="BN5" s="67"/>
      <c r="BO5" s="67"/>
      <c r="BP5" s="67"/>
      <c r="BQ5" s="936" t="s">
        <v>452</v>
      </c>
      <c r="BR5" s="937"/>
      <c r="BS5" s="937"/>
      <c r="BT5" s="937"/>
      <c r="BU5" s="937"/>
      <c r="BV5" s="937"/>
      <c r="BW5" s="937"/>
      <c r="BX5" s="937"/>
      <c r="BY5" s="937"/>
      <c r="BZ5" s="937"/>
      <c r="CA5" s="937"/>
      <c r="CB5" s="937"/>
      <c r="CC5" s="937"/>
      <c r="CD5" s="937"/>
      <c r="CE5" s="937"/>
      <c r="CF5" s="937"/>
      <c r="CG5" s="938"/>
      <c r="CH5" s="942" t="s">
        <v>372</v>
      </c>
      <c r="CI5" s="943"/>
      <c r="CJ5" s="943"/>
      <c r="CK5" s="943"/>
      <c r="CL5" s="944"/>
      <c r="CM5" s="942" t="s">
        <v>325</v>
      </c>
      <c r="CN5" s="943"/>
      <c r="CO5" s="943"/>
      <c r="CP5" s="943"/>
      <c r="CQ5" s="944"/>
      <c r="CR5" s="942" t="s">
        <v>243</v>
      </c>
      <c r="CS5" s="943"/>
      <c r="CT5" s="943"/>
      <c r="CU5" s="943"/>
      <c r="CV5" s="944"/>
      <c r="CW5" s="942" t="s">
        <v>55</v>
      </c>
      <c r="CX5" s="943"/>
      <c r="CY5" s="943"/>
      <c r="CZ5" s="943"/>
      <c r="DA5" s="944"/>
      <c r="DB5" s="942" t="s">
        <v>454</v>
      </c>
      <c r="DC5" s="943"/>
      <c r="DD5" s="943"/>
      <c r="DE5" s="943"/>
      <c r="DF5" s="944"/>
      <c r="DG5" s="952" t="s">
        <v>241</v>
      </c>
      <c r="DH5" s="953"/>
      <c r="DI5" s="953"/>
      <c r="DJ5" s="953"/>
      <c r="DK5" s="954"/>
      <c r="DL5" s="952" t="s">
        <v>456</v>
      </c>
      <c r="DM5" s="953"/>
      <c r="DN5" s="953"/>
      <c r="DO5" s="953"/>
      <c r="DP5" s="954"/>
      <c r="DQ5" s="942" t="s">
        <v>458</v>
      </c>
      <c r="DR5" s="943"/>
      <c r="DS5" s="943"/>
      <c r="DT5" s="943"/>
      <c r="DU5" s="944"/>
      <c r="DV5" s="942" t="s">
        <v>451</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261</v>
      </c>
      <c r="C7" s="684"/>
      <c r="D7" s="684"/>
      <c r="E7" s="684"/>
      <c r="F7" s="684"/>
      <c r="G7" s="684"/>
      <c r="H7" s="684"/>
      <c r="I7" s="684"/>
      <c r="J7" s="684"/>
      <c r="K7" s="684"/>
      <c r="L7" s="684"/>
      <c r="M7" s="684"/>
      <c r="N7" s="684"/>
      <c r="O7" s="684"/>
      <c r="P7" s="685"/>
      <c r="Q7" s="686">
        <v>7461</v>
      </c>
      <c r="R7" s="687"/>
      <c r="S7" s="687"/>
      <c r="T7" s="687"/>
      <c r="U7" s="687"/>
      <c r="V7" s="687">
        <v>6969</v>
      </c>
      <c r="W7" s="687"/>
      <c r="X7" s="687"/>
      <c r="Y7" s="687"/>
      <c r="Z7" s="687"/>
      <c r="AA7" s="687">
        <v>492</v>
      </c>
      <c r="AB7" s="687"/>
      <c r="AC7" s="687"/>
      <c r="AD7" s="687"/>
      <c r="AE7" s="688"/>
      <c r="AF7" s="689">
        <v>402</v>
      </c>
      <c r="AG7" s="690"/>
      <c r="AH7" s="690"/>
      <c r="AI7" s="690"/>
      <c r="AJ7" s="691"/>
      <c r="AK7" s="692"/>
      <c r="AL7" s="687"/>
      <c r="AM7" s="687"/>
      <c r="AN7" s="687"/>
      <c r="AO7" s="687"/>
      <c r="AP7" s="687">
        <v>5588</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543</v>
      </c>
      <c r="BT7" s="684"/>
      <c r="BU7" s="684"/>
      <c r="BV7" s="684"/>
      <c r="BW7" s="684"/>
      <c r="BX7" s="684"/>
      <c r="BY7" s="684"/>
      <c r="BZ7" s="684"/>
      <c r="CA7" s="684"/>
      <c r="CB7" s="684"/>
      <c r="CC7" s="684"/>
      <c r="CD7" s="684"/>
      <c r="CE7" s="684"/>
      <c r="CF7" s="684"/>
      <c r="CG7" s="685"/>
      <c r="CH7" s="695">
        <v>-3</v>
      </c>
      <c r="CI7" s="696"/>
      <c r="CJ7" s="696"/>
      <c r="CK7" s="696"/>
      <c r="CL7" s="697"/>
      <c r="CM7" s="695">
        <v>48</v>
      </c>
      <c r="CN7" s="696"/>
      <c r="CO7" s="696"/>
      <c r="CP7" s="696"/>
      <c r="CQ7" s="697"/>
      <c r="CR7" s="695"/>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c r="C8" s="700"/>
      <c r="D8" s="700"/>
      <c r="E8" s="700"/>
      <c r="F8" s="700"/>
      <c r="G8" s="700"/>
      <c r="H8" s="700"/>
      <c r="I8" s="700"/>
      <c r="J8" s="700"/>
      <c r="K8" s="700"/>
      <c r="L8" s="700"/>
      <c r="M8" s="700"/>
      <c r="N8" s="700"/>
      <c r="O8" s="700"/>
      <c r="P8" s="701"/>
      <c r="Q8" s="702"/>
      <c r="R8" s="703"/>
      <c r="S8" s="703"/>
      <c r="T8" s="703"/>
      <c r="U8" s="703"/>
      <c r="V8" s="703"/>
      <c r="W8" s="703"/>
      <c r="X8" s="703"/>
      <c r="Y8" s="703"/>
      <c r="Z8" s="703"/>
      <c r="AA8" s="703"/>
      <c r="AB8" s="703"/>
      <c r="AC8" s="703"/>
      <c r="AD8" s="703"/>
      <c r="AE8" s="704"/>
      <c r="AF8" s="705"/>
      <c r="AG8" s="706"/>
      <c r="AH8" s="706"/>
      <c r="AI8" s="706"/>
      <c r="AJ8" s="707"/>
      <c r="AK8" s="708"/>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459</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251</v>
      </c>
      <c r="B23" s="722" t="s">
        <v>307</v>
      </c>
      <c r="C23" s="723"/>
      <c r="D23" s="723"/>
      <c r="E23" s="723"/>
      <c r="F23" s="723"/>
      <c r="G23" s="723"/>
      <c r="H23" s="723"/>
      <c r="I23" s="723"/>
      <c r="J23" s="723"/>
      <c r="K23" s="723"/>
      <c r="L23" s="723"/>
      <c r="M23" s="723"/>
      <c r="N23" s="723"/>
      <c r="O23" s="723"/>
      <c r="P23" s="724"/>
      <c r="Q23" s="725">
        <v>7280</v>
      </c>
      <c r="R23" s="726"/>
      <c r="S23" s="726"/>
      <c r="T23" s="726"/>
      <c r="U23" s="726"/>
      <c r="V23" s="726">
        <v>6788</v>
      </c>
      <c r="W23" s="726"/>
      <c r="X23" s="726"/>
      <c r="Y23" s="726"/>
      <c r="Z23" s="726"/>
      <c r="AA23" s="726">
        <v>492</v>
      </c>
      <c r="AB23" s="726"/>
      <c r="AC23" s="726"/>
      <c r="AD23" s="726"/>
      <c r="AE23" s="727"/>
      <c r="AF23" s="728">
        <v>402</v>
      </c>
      <c r="AG23" s="726"/>
      <c r="AH23" s="726"/>
      <c r="AI23" s="726"/>
      <c r="AJ23" s="729"/>
      <c r="AK23" s="730"/>
      <c r="AL23" s="731"/>
      <c r="AM23" s="731"/>
      <c r="AN23" s="731"/>
      <c r="AO23" s="731"/>
      <c r="AP23" s="726">
        <v>5588</v>
      </c>
      <c r="AQ23" s="726"/>
      <c r="AR23" s="726"/>
      <c r="AS23" s="726"/>
      <c r="AT23" s="726"/>
      <c r="AU23" s="732"/>
      <c r="AV23" s="732"/>
      <c r="AW23" s="732"/>
      <c r="AX23" s="732"/>
      <c r="AY23" s="733"/>
      <c r="AZ23" s="734" t="s">
        <v>201</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387</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422</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443</v>
      </c>
      <c r="B26" s="937"/>
      <c r="C26" s="937"/>
      <c r="D26" s="937"/>
      <c r="E26" s="937"/>
      <c r="F26" s="937"/>
      <c r="G26" s="937"/>
      <c r="H26" s="937"/>
      <c r="I26" s="937"/>
      <c r="J26" s="937"/>
      <c r="K26" s="937"/>
      <c r="L26" s="937"/>
      <c r="M26" s="937"/>
      <c r="N26" s="937"/>
      <c r="O26" s="937"/>
      <c r="P26" s="938"/>
      <c r="Q26" s="942" t="s">
        <v>461</v>
      </c>
      <c r="R26" s="943"/>
      <c r="S26" s="943"/>
      <c r="T26" s="943"/>
      <c r="U26" s="944"/>
      <c r="V26" s="942" t="s">
        <v>462</v>
      </c>
      <c r="W26" s="943"/>
      <c r="X26" s="943"/>
      <c r="Y26" s="943"/>
      <c r="Z26" s="944"/>
      <c r="AA26" s="942" t="s">
        <v>463</v>
      </c>
      <c r="AB26" s="943"/>
      <c r="AC26" s="943"/>
      <c r="AD26" s="943"/>
      <c r="AE26" s="943"/>
      <c r="AF26" s="958" t="s">
        <v>247</v>
      </c>
      <c r="AG26" s="959"/>
      <c r="AH26" s="959"/>
      <c r="AI26" s="959"/>
      <c r="AJ26" s="960"/>
      <c r="AK26" s="943" t="s">
        <v>391</v>
      </c>
      <c r="AL26" s="943"/>
      <c r="AM26" s="943"/>
      <c r="AN26" s="943"/>
      <c r="AO26" s="944"/>
      <c r="AP26" s="942" t="s">
        <v>363</v>
      </c>
      <c r="AQ26" s="943"/>
      <c r="AR26" s="943"/>
      <c r="AS26" s="943"/>
      <c r="AT26" s="944"/>
      <c r="AU26" s="942" t="s">
        <v>464</v>
      </c>
      <c r="AV26" s="943"/>
      <c r="AW26" s="943"/>
      <c r="AX26" s="943"/>
      <c r="AY26" s="944"/>
      <c r="AZ26" s="942" t="s">
        <v>465</v>
      </c>
      <c r="BA26" s="943"/>
      <c r="BB26" s="943"/>
      <c r="BC26" s="943"/>
      <c r="BD26" s="944"/>
      <c r="BE26" s="942" t="s">
        <v>451</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466</v>
      </c>
      <c r="C28" s="684"/>
      <c r="D28" s="684"/>
      <c r="E28" s="684"/>
      <c r="F28" s="684"/>
      <c r="G28" s="684"/>
      <c r="H28" s="684"/>
      <c r="I28" s="684"/>
      <c r="J28" s="684"/>
      <c r="K28" s="684"/>
      <c r="L28" s="684"/>
      <c r="M28" s="684"/>
      <c r="N28" s="684"/>
      <c r="O28" s="684"/>
      <c r="P28" s="685"/>
      <c r="Q28" s="738">
        <v>734</v>
      </c>
      <c r="R28" s="739"/>
      <c r="S28" s="739"/>
      <c r="T28" s="739"/>
      <c r="U28" s="739"/>
      <c r="V28" s="739">
        <v>712</v>
      </c>
      <c r="W28" s="739"/>
      <c r="X28" s="739"/>
      <c r="Y28" s="739"/>
      <c r="Z28" s="739"/>
      <c r="AA28" s="739">
        <v>22</v>
      </c>
      <c r="AB28" s="739"/>
      <c r="AC28" s="739"/>
      <c r="AD28" s="739"/>
      <c r="AE28" s="740"/>
      <c r="AF28" s="741">
        <v>22</v>
      </c>
      <c r="AG28" s="739"/>
      <c r="AH28" s="739"/>
      <c r="AI28" s="739"/>
      <c r="AJ28" s="742"/>
      <c r="AK28" s="743">
        <v>57</v>
      </c>
      <c r="AL28" s="739"/>
      <c r="AM28" s="739"/>
      <c r="AN28" s="739"/>
      <c r="AO28" s="739"/>
      <c r="AP28" s="739" t="s">
        <v>201</v>
      </c>
      <c r="AQ28" s="739"/>
      <c r="AR28" s="739"/>
      <c r="AS28" s="739"/>
      <c r="AT28" s="739"/>
      <c r="AU28" s="739" t="s">
        <v>201</v>
      </c>
      <c r="AV28" s="739"/>
      <c r="AW28" s="739"/>
      <c r="AX28" s="739"/>
      <c r="AY28" s="739"/>
      <c r="AZ28" s="744" t="s">
        <v>201</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450</v>
      </c>
      <c r="C29" s="700"/>
      <c r="D29" s="700"/>
      <c r="E29" s="700"/>
      <c r="F29" s="700"/>
      <c r="G29" s="700"/>
      <c r="H29" s="700"/>
      <c r="I29" s="700"/>
      <c r="J29" s="700"/>
      <c r="K29" s="700"/>
      <c r="L29" s="700"/>
      <c r="M29" s="700"/>
      <c r="N29" s="700"/>
      <c r="O29" s="700"/>
      <c r="P29" s="701"/>
      <c r="Q29" s="702">
        <v>509</v>
      </c>
      <c r="R29" s="703"/>
      <c r="S29" s="703"/>
      <c r="T29" s="703"/>
      <c r="U29" s="703"/>
      <c r="V29" s="703">
        <v>502</v>
      </c>
      <c r="W29" s="703"/>
      <c r="X29" s="703"/>
      <c r="Y29" s="703"/>
      <c r="Z29" s="703"/>
      <c r="AA29" s="703">
        <v>7</v>
      </c>
      <c r="AB29" s="703"/>
      <c r="AC29" s="703"/>
      <c r="AD29" s="703"/>
      <c r="AE29" s="704"/>
      <c r="AF29" s="705">
        <v>7</v>
      </c>
      <c r="AG29" s="706"/>
      <c r="AH29" s="706"/>
      <c r="AI29" s="706"/>
      <c r="AJ29" s="707"/>
      <c r="AK29" s="708">
        <v>207</v>
      </c>
      <c r="AL29" s="703"/>
      <c r="AM29" s="703"/>
      <c r="AN29" s="703"/>
      <c r="AO29" s="703"/>
      <c r="AP29" s="703">
        <v>921</v>
      </c>
      <c r="AQ29" s="703"/>
      <c r="AR29" s="703"/>
      <c r="AS29" s="703"/>
      <c r="AT29" s="703"/>
      <c r="AU29" s="703">
        <v>116</v>
      </c>
      <c r="AV29" s="703"/>
      <c r="AW29" s="703"/>
      <c r="AX29" s="703"/>
      <c r="AY29" s="703"/>
      <c r="AZ29" s="747" t="s">
        <v>201</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30</v>
      </c>
      <c r="C30" s="700"/>
      <c r="D30" s="700"/>
      <c r="E30" s="700"/>
      <c r="F30" s="700"/>
      <c r="G30" s="700"/>
      <c r="H30" s="700"/>
      <c r="I30" s="700"/>
      <c r="J30" s="700"/>
      <c r="K30" s="700"/>
      <c r="L30" s="700"/>
      <c r="M30" s="700"/>
      <c r="N30" s="700"/>
      <c r="O30" s="700"/>
      <c r="P30" s="701"/>
      <c r="Q30" s="702">
        <v>1239</v>
      </c>
      <c r="R30" s="703"/>
      <c r="S30" s="703"/>
      <c r="T30" s="703"/>
      <c r="U30" s="703"/>
      <c r="V30" s="703">
        <v>1191</v>
      </c>
      <c r="W30" s="703"/>
      <c r="X30" s="703"/>
      <c r="Y30" s="703"/>
      <c r="Z30" s="703"/>
      <c r="AA30" s="703">
        <v>48</v>
      </c>
      <c r="AB30" s="703"/>
      <c r="AC30" s="703"/>
      <c r="AD30" s="703"/>
      <c r="AE30" s="704"/>
      <c r="AF30" s="705">
        <v>48</v>
      </c>
      <c r="AG30" s="706"/>
      <c r="AH30" s="706"/>
      <c r="AI30" s="706"/>
      <c r="AJ30" s="707"/>
      <c r="AK30" s="708">
        <v>173</v>
      </c>
      <c r="AL30" s="703"/>
      <c r="AM30" s="703"/>
      <c r="AN30" s="703"/>
      <c r="AO30" s="703"/>
      <c r="AP30" s="703" t="s">
        <v>201</v>
      </c>
      <c r="AQ30" s="703"/>
      <c r="AR30" s="703"/>
      <c r="AS30" s="703"/>
      <c r="AT30" s="703"/>
      <c r="AU30" s="703" t="s">
        <v>201</v>
      </c>
      <c r="AV30" s="703"/>
      <c r="AW30" s="703"/>
      <c r="AX30" s="703"/>
      <c r="AY30" s="703"/>
      <c r="AZ30" s="747" t="s">
        <v>201</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225</v>
      </c>
      <c r="C31" s="700"/>
      <c r="D31" s="700"/>
      <c r="E31" s="700"/>
      <c r="F31" s="700"/>
      <c r="G31" s="700"/>
      <c r="H31" s="700"/>
      <c r="I31" s="700"/>
      <c r="J31" s="700"/>
      <c r="K31" s="700"/>
      <c r="L31" s="700"/>
      <c r="M31" s="700"/>
      <c r="N31" s="700"/>
      <c r="O31" s="700"/>
      <c r="P31" s="701"/>
      <c r="Q31" s="702">
        <v>145</v>
      </c>
      <c r="R31" s="703"/>
      <c r="S31" s="703"/>
      <c r="T31" s="703"/>
      <c r="U31" s="703"/>
      <c r="V31" s="703">
        <v>144</v>
      </c>
      <c r="W31" s="703"/>
      <c r="X31" s="703"/>
      <c r="Y31" s="703"/>
      <c r="Z31" s="703"/>
      <c r="AA31" s="703">
        <v>1</v>
      </c>
      <c r="AB31" s="703"/>
      <c r="AC31" s="703"/>
      <c r="AD31" s="703"/>
      <c r="AE31" s="704"/>
      <c r="AF31" s="705">
        <v>1</v>
      </c>
      <c r="AG31" s="706"/>
      <c r="AH31" s="706"/>
      <c r="AI31" s="706"/>
      <c r="AJ31" s="707"/>
      <c r="AK31" s="708">
        <v>53</v>
      </c>
      <c r="AL31" s="703"/>
      <c r="AM31" s="703"/>
      <c r="AN31" s="703"/>
      <c r="AO31" s="703"/>
      <c r="AP31" s="703" t="s">
        <v>201</v>
      </c>
      <c r="AQ31" s="703"/>
      <c r="AR31" s="703"/>
      <c r="AS31" s="703"/>
      <c r="AT31" s="703"/>
      <c r="AU31" s="703" t="s">
        <v>201</v>
      </c>
      <c r="AV31" s="703"/>
      <c r="AW31" s="703"/>
      <c r="AX31" s="703"/>
      <c r="AY31" s="703"/>
      <c r="AZ31" s="747" t="s">
        <v>201</v>
      </c>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51</v>
      </c>
      <c r="C32" s="700"/>
      <c r="D32" s="700"/>
      <c r="E32" s="700"/>
      <c r="F32" s="700"/>
      <c r="G32" s="700"/>
      <c r="H32" s="700"/>
      <c r="I32" s="700"/>
      <c r="J32" s="700"/>
      <c r="K32" s="700"/>
      <c r="L32" s="700"/>
      <c r="M32" s="700"/>
      <c r="N32" s="700"/>
      <c r="O32" s="700"/>
      <c r="P32" s="701"/>
      <c r="Q32" s="702">
        <v>244</v>
      </c>
      <c r="R32" s="703"/>
      <c r="S32" s="703"/>
      <c r="T32" s="703"/>
      <c r="U32" s="703"/>
      <c r="V32" s="703">
        <v>243</v>
      </c>
      <c r="W32" s="703"/>
      <c r="X32" s="703"/>
      <c r="Y32" s="703"/>
      <c r="Z32" s="703"/>
      <c r="AA32" s="703">
        <v>1</v>
      </c>
      <c r="AB32" s="703"/>
      <c r="AC32" s="703"/>
      <c r="AD32" s="703"/>
      <c r="AE32" s="704"/>
      <c r="AF32" s="705">
        <v>1</v>
      </c>
      <c r="AG32" s="706"/>
      <c r="AH32" s="706"/>
      <c r="AI32" s="706"/>
      <c r="AJ32" s="707"/>
      <c r="AK32" s="708">
        <v>99</v>
      </c>
      <c r="AL32" s="703"/>
      <c r="AM32" s="703"/>
      <c r="AN32" s="703"/>
      <c r="AO32" s="703"/>
      <c r="AP32" s="703">
        <v>357</v>
      </c>
      <c r="AQ32" s="703"/>
      <c r="AR32" s="703"/>
      <c r="AS32" s="703"/>
      <c r="AT32" s="703"/>
      <c r="AU32" s="703">
        <v>315</v>
      </c>
      <c r="AV32" s="703"/>
      <c r="AW32" s="703"/>
      <c r="AX32" s="703"/>
      <c r="AY32" s="703"/>
      <c r="AZ32" s="747" t="s">
        <v>201</v>
      </c>
      <c r="BA32" s="747"/>
      <c r="BB32" s="747"/>
      <c r="BC32" s="747"/>
      <c r="BD32" s="747"/>
      <c r="BE32" s="709" t="s">
        <v>26</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467</v>
      </c>
      <c r="C33" s="700"/>
      <c r="D33" s="700"/>
      <c r="E33" s="700"/>
      <c r="F33" s="700"/>
      <c r="G33" s="700"/>
      <c r="H33" s="700"/>
      <c r="I33" s="700"/>
      <c r="J33" s="700"/>
      <c r="K33" s="700"/>
      <c r="L33" s="700"/>
      <c r="M33" s="700"/>
      <c r="N33" s="700"/>
      <c r="O33" s="700"/>
      <c r="P33" s="701"/>
      <c r="Q33" s="702">
        <v>44</v>
      </c>
      <c r="R33" s="703"/>
      <c r="S33" s="703"/>
      <c r="T33" s="703"/>
      <c r="U33" s="703"/>
      <c r="V33" s="703">
        <v>43</v>
      </c>
      <c r="W33" s="703"/>
      <c r="X33" s="703"/>
      <c r="Y33" s="703"/>
      <c r="Z33" s="703"/>
      <c r="AA33" s="703">
        <v>1</v>
      </c>
      <c r="AB33" s="703"/>
      <c r="AC33" s="703"/>
      <c r="AD33" s="703"/>
      <c r="AE33" s="704"/>
      <c r="AF33" s="705">
        <v>1</v>
      </c>
      <c r="AG33" s="706"/>
      <c r="AH33" s="706"/>
      <c r="AI33" s="706"/>
      <c r="AJ33" s="707"/>
      <c r="AK33" s="708">
        <v>27</v>
      </c>
      <c r="AL33" s="703"/>
      <c r="AM33" s="703"/>
      <c r="AN33" s="703"/>
      <c r="AO33" s="703"/>
      <c r="AP33" s="703">
        <v>171</v>
      </c>
      <c r="AQ33" s="703"/>
      <c r="AR33" s="703"/>
      <c r="AS33" s="703"/>
      <c r="AT33" s="703"/>
      <c r="AU33" s="703">
        <v>165</v>
      </c>
      <c r="AV33" s="703"/>
      <c r="AW33" s="703"/>
      <c r="AX33" s="703"/>
      <c r="AY33" s="703"/>
      <c r="AZ33" s="747" t="s">
        <v>201</v>
      </c>
      <c r="BA33" s="747"/>
      <c r="BB33" s="747"/>
      <c r="BC33" s="747"/>
      <c r="BD33" s="747"/>
      <c r="BE33" s="709" t="s">
        <v>26</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469</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251</v>
      </c>
      <c r="B63" s="722" t="s">
        <v>379</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79</v>
      </c>
      <c r="AG63" s="726"/>
      <c r="AH63" s="726"/>
      <c r="AI63" s="726"/>
      <c r="AJ63" s="729"/>
      <c r="AK63" s="730"/>
      <c r="AL63" s="731"/>
      <c r="AM63" s="731"/>
      <c r="AN63" s="731"/>
      <c r="AO63" s="731"/>
      <c r="AP63" s="726">
        <v>1449</v>
      </c>
      <c r="AQ63" s="726"/>
      <c r="AR63" s="726"/>
      <c r="AS63" s="726"/>
      <c r="AT63" s="726"/>
      <c r="AU63" s="726">
        <v>596</v>
      </c>
      <c r="AV63" s="726"/>
      <c r="AW63" s="726"/>
      <c r="AX63" s="726"/>
      <c r="AY63" s="726"/>
      <c r="AZ63" s="756"/>
      <c r="BA63" s="756"/>
      <c r="BB63" s="756"/>
      <c r="BC63" s="756"/>
      <c r="BD63" s="756"/>
      <c r="BE63" s="732"/>
      <c r="BF63" s="732"/>
      <c r="BG63" s="732"/>
      <c r="BH63" s="732"/>
      <c r="BI63" s="733"/>
      <c r="BJ63" s="734" t="s">
        <v>201</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262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455</v>
      </c>
      <c r="B66" s="937"/>
      <c r="C66" s="937"/>
      <c r="D66" s="937"/>
      <c r="E66" s="937"/>
      <c r="F66" s="937"/>
      <c r="G66" s="937"/>
      <c r="H66" s="937"/>
      <c r="I66" s="937"/>
      <c r="J66" s="937"/>
      <c r="K66" s="937"/>
      <c r="L66" s="937"/>
      <c r="M66" s="937"/>
      <c r="N66" s="937"/>
      <c r="O66" s="937"/>
      <c r="P66" s="938"/>
      <c r="Q66" s="942" t="s">
        <v>461</v>
      </c>
      <c r="R66" s="943"/>
      <c r="S66" s="943"/>
      <c r="T66" s="943"/>
      <c r="U66" s="944"/>
      <c r="V66" s="942" t="s">
        <v>462</v>
      </c>
      <c r="W66" s="943"/>
      <c r="X66" s="943"/>
      <c r="Y66" s="943"/>
      <c r="Z66" s="944"/>
      <c r="AA66" s="942" t="s">
        <v>463</v>
      </c>
      <c r="AB66" s="943"/>
      <c r="AC66" s="943"/>
      <c r="AD66" s="943"/>
      <c r="AE66" s="944"/>
      <c r="AF66" s="964" t="s">
        <v>247</v>
      </c>
      <c r="AG66" s="959"/>
      <c r="AH66" s="959"/>
      <c r="AI66" s="959"/>
      <c r="AJ66" s="965"/>
      <c r="AK66" s="942" t="s">
        <v>391</v>
      </c>
      <c r="AL66" s="937"/>
      <c r="AM66" s="937"/>
      <c r="AN66" s="937"/>
      <c r="AO66" s="938"/>
      <c r="AP66" s="942" t="s">
        <v>363</v>
      </c>
      <c r="AQ66" s="943"/>
      <c r="AR66" s="943"/>
      <c r="AS66" s="943"/>
      <c r="AT66" s="944"/>
      <c r="AU66" s="942" t="s">
        <v>470</v>
      </c>
      <c r="AV66" s="943"/>
      <c r="AW66" s="943"/>
      <c r="AX66" s="943"/>
      <c r="AY66" s="944"/>
      <c r="AZ66" s="942" t="s">
        <v>451</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295</v>
      </c>
      <c r="C68" s="684"/>
      <c r="D68" s="684"/>
      <c r="E68" s="684"/>
      <c r="F68" s="684"/>
      <c r="G68" s="684"/>
      <c r="H68" s="684"/>
      <c r="I68" s="684"/>
      <c r="J68" s="684"/>
      <c r="K68" s="684"/>
      <c r="L68" s="684"/>
      <c r="M68" s="684"/>
      <c r="N68" s="684"/>
      <c r="O68" s="684"/>
      <c r="P68" s="685"/>
      <c r="Q68" s="686">
        <v>967</v>
      </c>
      <c r="R68" s="687"/>
      <c r="S68" s="687"/>
      <c r="T68" s="687"/>
      <c r="U68" s="687"/>
      <c r="V68" s="687">
        <v>877</v>
      </c>
      <c r="W68" s="687"/>
      <c r="X68" s="687"/>
      <c r="Y68" s="687"/>
      <c r="Z68" s="687"/>
      <c r="AA68" s="687">
        <v>90</v>
      </c>
      <c r="AB68" s="687"/>
      <c r="AC68" s="687"/>
      <c r="AD68" s="687"/>
      <c r="AE68" s="687"/>
      <c r="AF68" s="687">
        <v>90</v>
      </c>
      <c r="AG68" s="687"/>
      <c r="AH68" s="687"/>
      <c r="AI68" s="687"/>
      <c r="AJ68" s="687"/>
      <c r="AK68" s="687" t="s">
        <v>201</v>
      </c>
      <c r="AL68" s="687"/>
      <c r="AM68" s="687"/>
      <c r="AN68" s="687"/>
      <c r="AO68" s="687"/>
      <c r="AP68" s="687">
        <v>1601</v>
      </c>
      <c r="AQ68" s="687"/>
      <c r="AR68" s="687"/>
      <c r="AS68" s="687"/>
      <c r="AT68" s="687"/>
      <c r="AU68" s="687">
        <v>214</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402</v>
      </c>
      <c r="C69" s="700"/>
      <c r="D69" s="700"/>
      <c r="E69" s="700"/>
      <c r="F69" s="700"/>
      <c r="G69" s="700"/>
      <c r="H69" s="700"/>
      <c r="I69" s="700"/>
      <c r="J69" s="700"/>
      <c r="K69" s="700"/>
      <c r="L69" s="700"/>
      <c r="M69" s="700"/>
      <c r="N69" s="700"/>
      <c r="O69" s="700"/>
      <c r="P69" s="701"/>
      <c r="Q69" s="702">
        <v>1142</v>
      </c>
      <c r="R69" s="703"/>
      <c r="S69" s="703"/>
      <c r="T69" s="703"/>
      <c r="U69" s="703"/>
      <c r="V69" s="703">
        <v>1112</v>
      </c>
      <c r="W69" s="703"/>
      <c r="X69" s="703"/>
      <c r="Y69" s="703"/>
      <c r="Z69" s="703"/>
      <c r="AA69" s="703">
        <v>30</v>
      </c>
      <c r="AB69" s="703"/>
      <c r="AC69" s="703"/>
      <c r="AD69" s="703"/>
      <c r="AE69" s="703"/>
      <c r="AF69" s="703">
        <v>30</v>
      </c>
      <c r="AG69" s="703"/>
      <c r="AH69" s="703"/>
      <c r="AI69" s="703"/>
      <c r="AJ69" s="703"/>
      <c r="AK69" s="703" t="s">
        <v>201</v>
      </c>
      <c r="AL69" s="703"/>
      <c r="AM69" s="703"/>
      <c r="AN69" s="703"/>
      <c r="AO69" s="703"/>
      <c r="AP69" s="703">
        <v>50</v>
      </c>
      <c r="AQ69" s="703"/>
      <c r="AR69" s="703"/>
      <c r="AS69" s="703"/>
      <c r="AT69" s="703"/>
      <c r="AU69" s="703">
        <v>11</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370</v>
      </c>
      <c r="C70" s="700"/>
      <c r="D70" s="700"/>
      <c r="E70" s="700"/>
      <c r="F70" s="700"/>
      <c r="G70" s="700"/>
      <c r="H70" s="700"/>
      <c r="I70" s="700"/>
      <c r="J70" s="700"/>
      <c r="K70" s="700"/>
      <c r="L70" s="700"/>
      <c r="M70" s="700"/>
      <c r="N70" s="700"/>
      <c r="O70" s="700"/>
      <c r="P70" s="701"/>
      <c r="Q70" s="702">
        <v>136</v>
      </c>
      <c r="R70" s="703"/>
      <c r="S70" s="703"/>
      <c r="T70" s="703"/>
      <c r="U70" s="703"/>
      <c r="V70" s="703">
        <v>133</v>
      </c>
      <c r="W70" s="703"/>
      <c r="X70" s="703"/>
      <c r="Y70" s="703"/>
      <c r="Z70" s="703"/>
      <c r="AA70" s="703">
        <v>4</v>
      </c>
      <c r="AB70" s="703"/>
      <c r="AC70" s="703"/>
      <c r="AD70" s="703"/>
      <c r="AE70" s="703"/>
      <c r="AF70" s="703">
        <v>4</v>
      </c>
      <c r="AG70" s="703"/>
      <c r="AH70" s="703"/>
      <c r="AI70" s="703"/>
      <c r="AJ70" s="703"/>
      <c r="AK70" s="703" t="s">
        <v>201</v>
      </c>
      <c r="AL70" s="703"/>
      <c r="AM70" s="703"/>
      <c r="AN70" s="703"/>
      <c r="AO70" s="703"/>
      <c r="AP70" s="703">
        <v>30</v>
      </c>
      <c r="AQ70" s="703"/>
      <c r="AR70" s="703"/>
      <c r="AS70" s="703"/>
      <c r="AT70" s="703"/>
      <c r="AU70" s="703">
        <v>2</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449</v>
      </c>
      <c r="C71" s="700"/>
      <c r="D71" s="700"/>
      <c r="E71" s="700"/>
      <c r="F71" s="700"/>
      <c r="G71" s="700"/>
      <c r="H71" s="700"/>
      <c r="I71" s="700"/>
      <c r="J71" s="700"/>
      <c r="K71" s="700"/>
      <c r="L71" s="700"/>
      <c r="M71" s="700"/>
      <c r="N71" s="700"/>
      <c r="O71" s="700"/>
      <c r="P71" s="701"/>
      <c r="Q71" s="702">
        <v>369</v>
      </c>
      <c r="R71" s="703"/>
      <c r="S71" s="703"/>
      <c r="T71" s="703"/>
      <c r="U71" s="703"/>
      <c r="V71" s="703">
        <v>170</v>
      </c>
      <c r="W71" s="703"/>
      <c r="X71" s="703"/>
      <c r="Y71" s="703"/>
      <c r="Z71" s="703"/>
      <c r="AA71" s="703">
        <v>199</v>
      </c>
      <c r="AB71" s="703"/>
      <c r="AC71" s="703"/>
      <c r="AD71" s="703"/>
      <c r="AE71" s="703"/>
      <c r="AF71" s="703">
        <v>199</v>
      </c>
      <c r="AG71" s="703"/>
      <c r="AH71" s="703"/>
      <c r="AI71" s="703"/>
      <c r="AJ71" s="703"/>
      <c r="AK71" s="703" t="s">
        <v>201</v>
      </c>
      <c r="AL71" s="703"/>
      <c r="AM71" s="703"/>
      <c r="AN71" s="703"/>
      <c r="AO71" s="703"/>
      <c r="AP71" s="703">
        <v>13</v>
      </c>
      <c r="AQ71" s="703"/>
      <c r="AR71" s="703"/>
      <c r="AS71" s="703"/>
      <c r="AT71" s="703"/>
      <c r="AU71" s="703">
        <v>1</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538</v>
      </c>
      <c r="C72" s="700"/>
      <c r="D72" s="700"/>
      <c r="E72" s="700"/>
      <c r="F72" s="700"/>
      <c r="G72" s="700"/>
      <c r="H72" s="700"/>
      <c r="I72" s="700"/>
      <c r="J72" s="700"/>
      <c r="K72" s="700"/>
      <c r="L72" s="700"/>
      <c r="M72" s="700"/>
      <c r="N72" s="700"/>
      <c r="O72" s="700"/>
      <c r="P72" s="701"/>
      <c r="Q72" s="702">
        <v>5</v>
      </c>
      <c r="R72" s="703"/>
      <c r="S72" s="703"/>
      <c r="T72" s="703"/>
      <c r="U72" s="703"/>
      <c r="V72" s="703">
        <v>0</v>
      </c>
      <c r="W72" s="703"/>
      <c r="X72" s="703"/>
      <c r="Y72" s="703"/>
      <c r="Z72" s="703"/>
      <c r="AA72" s="703">
        <v>4</v>
      </c>
      <c r="AB72" s="703"/>
      <c r="AC72" s="703"/>
      <c r="AD72" s="703"/>
      <c r="AE72" s="703"/>
      <c r="AF72" s="703">
        <v>4</v>
      </c>
      <c r="AG72" s="703"/>
      <c r="AH72" s="703"/>
      <c r="AI72" s="703"/>
      <c r="AJ72" s="703"/>
      <c r="AK72" s="703" t="s">
        <v>201</v>
      </c>
      <c r="AL72" s="703"/>
      <c r="AM72" s="703"/>
      <c r="AN72" s="703"/>
      <c r="AO72" s="703"/>
      <c r="AP72" s="703" t="s">
        <v>201</v>
      </c>
      <c r="AQ72" s="703"/>
      <c r="AR72" s="703"/>
      <c r="AS72" s="703"/>
      <c r="AT72" s="703"/>
      <c r="AU72" s="703" t="s">
        <v>201</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539</v>
      </c>
      <c r="C73" s="700"/>
      <c r="D73" s="700"/>
      <c r="E73" s="700"/>
      <c r="F73" s="700"/>
      <c r="G73" s="700"/>
      <c r="H73" s="700"/>
      <c r="I73" s="700"/>
      <c r="J73" s="700"/>
      <c r="K73" s="700"/>
      <c r="L73" s="700"/>
      <c r="M73" s="700"/>
      <c r="N73" s="700"/>
      <c r="O73" s="700"/>
      <c r="P73" s="701"/>
      <c r="Q73" s="702">
        <v>110</v>
      </c>
      <c r="R73" s="703"/>
      <c r="S73" s="703"/>
      <c r="T73" s="703"/>
      <c r="U73" s="703"/>
      <c r="V73" s="703">
        <v>18</v>
      </c>
      <c r="W73" s="703"/>
      <c r="X73" s="703"/>
      <c r="Y73" s="703"/>
      <c r="Z73" s="703"/>
      <c r="AA73" s="703">
        <v>92</v>
      </c>
      <c r="AB73" s="703"/>
      <c r="AC73" s="703"/>
      <c r="AD73" s="703"/>
      <c r="AE73" s="703"/>
      <c r="AF73" s="703">
        <v>92</v>
      </c>
      <c r="AG73" s="703"/>
      <c r="AH73" s="703"/>
      <c r="AI73" s="703"/>
      <c r="AJ73" s="703"/>
      <c r="AK73" s="703" t="s">
        <v>201</v>
      </c>
      <c r="AL73" s="703"/>
      <c r="AM73" s="703"/>
      <c r="AN73" s="703"/>
      <c r="AO73" s="703"/>
      <c r="AP73" s="703" t="s">
        <v>201</v>
      </c>
      <c r="AQ73" s="703"/>
      <c r="AR73" s="703"/>
      <c r="AS73" s="703"/>
      <c r="AT73" s="703"/>
      <c r="AU73" s="703" t="s">
        <v>201</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11</v>
      </c>
      <c r="C74" s="700"/>
      <c r="D74" s="700"/>
      <c r="E74" s="700"/>
      <c r="F74" s="700"/>
      <c r="G74" s="700"/>
      <c r="H74" s="700"/>
      <c r="I74" s="700"/>
      <c r="J74" s="700"/>
      <c r="K74" s="700"/>
      <c r="L74" s="700"/>
      <c r="M74" s="700"/>
      <c r="N74" s="700"/>
      <c r="O74" s="700"/>
      <c r="P74" s="701"/>
      <c r="Q74" s="702">
        <v>135</v>
      </c>
      <c r="R74" s="703"/>
      <c r="S74" s="703"/>
      <c r="T74" s="703"/>
      <c r="U74" s="703"/>
      <c r="V74" s="703">
        <v>126</v>
      </c>
      <c r="W74" s="703"/>
      <c r="X74" s="703"/>
      <c r="Y74" s="703"/>
      <c r="Z74" s="703"/>
      <c r="AA74" s="703">
        <v>9</v>
      </c>
      <c r="AB74" s="703"/>
      <c r="AC74" s="703"/>
      <c r="AD74" s="703"/>
      <c r="AE74" s="703"/>
      <c r="AF74" s="703">
        <v>9</v>
      </c>
      <c r="AG74" s="703"/>
      <c r="AH74" s="703"/>
      <c r="AI74" s="703"/>
      <c r="AJ74" s="703"/>
      <c r="AK74" s="703" t="s">
        <v>201</v>
      </c>
      <c r="AL74" s="703"/>
      <c r="AM74" s="703"/>
      <c r="AN74" s="703"/>
      <c r="AO74" s="703"/>
      <c r="AP74" s="703" t="s">
        <v>201</v>
      </c>
      <c r="AQ74" s="703"/>
      <c r="AR74" s="703"/>
      <c r="AS74" s="703"/>
      <c r="AT74" s="703"/>
      <c r="AU74" s="703" t="s">
        <v>201</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209</v>
      </c>
      <c r="C75" s="700"/>
      <c r="D75" s="700"/>
      <c r="E75" s="700"/>
      <c r="F75" s="700"/>
      <c r="G75" s="700"/>
      <c r="H75" s="700"/>
      <c r="I75" s="700"/>
      <c r="J75" s="700"/>
      <c r="K75" s="700"/>
      <c r="L75" s="700"/>
      <c r="M75" s="700"/>
      <c r="N75" s="700"/>
      <c r="O75" s="700"/>
      <c r="P75" s="701"/>
      <c r="Q75" s="711">
        <v>3291</v>
      </c>
      <c r="R75" s="706"/>
      <c r="S75" s="706"/>
      <c r="T75" s="706"/>
      <c r="U75" s="708"/>
      <c r="V75" s="704">
        <v>2907</v>
      </c>
      <c r="W75" s="706"/>
      <c r="X75" s="706"/>
      <c r="Y75" s="706"/>
      <c r="Z75" s="708"/>
      <c r="AA75" s="704">
        <v>384</v>
      </c>
      <c r="AB75" s="706"/>
      <c r="AC75" s="706"/>
      <c r="AD75" s="706"/>
      <c r="AE75" s="708"/>
      <c r="AF75" s="704">
        <v>384</v>
      </c>
      <c r="AG75" s="706"/>
      <c r="AH75" s="706"/>
      <c r="AI75" s="706"/>
      <c r="AJ75" s="708"/>
      <c r="AK75" s="704">
        <v>3</v>
      </c>
      <c r="AL75" s="706"/>
      <c r="AM75" s="706"/>
      <c r="AN75" s="706"/>
      <c r="AO75" s="708"/>
      <c r="AP75" s="704" t="s">
        <v>201</v>
      </c>
      <c r="AQ75" s="706"/>
      <c r="AR75" s="706"/>
      <c r="AS75" s="706"/>
      <c r="AT75" s="708"/>
      <c r="AU75" s="704" t="s">
        <v>201</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540</v>
      </c>
      <c r="C76" s="700"/>
      <c r="D76" s="700"/>
      <c r="E76" s="700"/>
      <c r="F76" s="700"/>
      <c r="G76" s="700"/>
      <c r="H76" s="700"/>
      <c r="I76" s="700"/>
      <c r="J76" s="700"/>
      <c r="K76" s="700"/>
      <c r="L76" s="700"/>
      <c r="M76" s="700"/>
      <c r="N76" s="700"/>
      <c r="O76" s="700"/>
      <c r="P76" s="701"/>
      <c r="Q76" s="711">
        <v>9</v>
      </c>
      <c r="R76" s="706"/>
      <c r="S76" s="706"/>
      <c r="T76" s="706"/>
      <c r="U76" s="708"/>
      <c r="V76" s="704">
        <v>9</v>
      </c>
      <c r="W76" s="706"/>
      <c r="X76" s="706"/>
      <c r="Y76" s="706"/>
      <c r="Z76" s="708"/>
      <c r="AA76" s="704">
        <v>0</v>
      </c>
      <c r="AB76" s="706"/>
      <c r="AC76" s="706"/>
      <c r="AD76" s="706"/>
      <c r="AE76" s="708"/>
      <c r="AF76" s="704">
        <v>0</v>
      </c>
      <c r="AG76" s="706"/>
      <c r="AH76" s="706"/>
      <c r="AI76" s="706"/>
      <c r="AJ76" s="708"/>
      <c r="AK76" s="704" t="s">
        <v>201</v>
      </c>
      <c r="AL76" s="706"/>
      <c r="AM76" s="706"/>
      <c r="AN76" s="706"/>
      <c r="AO76" s="708"/>
      <c r="AP76" s="704" t="s">
        <v>201</v>
      </c>
      <c r="AQ76" s="706"/>
      <c r="AR76" s="706"/>
      <c r="AS76" s="706"/>
      <c r="AT76" s="708"/>
      <c r="AU76" s="704" t="s">
        <v>201</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t="s">
        <v>541</v>
      </c>
      <c r="C77" s="700"/>
      <c r="D77" s="700"/>
      <c r="E77" s="700"/>
      <c r="F77" s="700"/>
      <c r="G77" s="700"/>
      <c r="H77" s="700"/>
      <c r="I77" s="700"/>
      <c r="J77" s="700"/>
      <c r="K77" s="700"/>
      <c r="L77" s="700"/>
      <c r="M77" s="700"/>
      <c r="N77" s="700"/>
      <c r="O77" s="700"/>
      <c r="P77" s="701"/>
      <c r="Q77" s="711">
        <v>67</v>
      </c>
      <c r="R77" s="706"/>
      <c r="S77" s="706"/>
      <c r="T77" s="706"/>
      <c r="U77" s="708"/>
      <c r="V77" s="704">
        <v>49</v>
      </c>
      <c r="W77" s="706"/>
      <c r="X77" s="706"/>
      <c r="Y77" s="706"/>
      <c r="Z77" s="708"/>
      <c r="AA77" s="704">
        <v>18</v>
      </c>
      <c r="AB77" s="706"/>
      <c r="AC77" s="706"/>
      <c r="AD77" s="706"/>
      <c r="AE77" s="708"/>
      <c r="AF77" s="704">
        <v>18</v>
      </c>
      <c r="AG77" s="706"/>
      <c r="AH77" s="706"/>
      <c r="AI77" s="706"/>
      <c r="AJ77" s="708"/>
      <c r="AK77" s="704" t="s">
        <v>201</v>
      </c>
      <c r="AL77" s="706"/>
      <c r="AM77" s="706"/>
      <c r="AN77" s="706"/>
      <c r="AO77" s="708"/>
      <c r="AP77" s="704" t="s">
        <v>201</v>
      </c>
      <c r="AQ77" s="706"/>
      <c r="AR77" s="706"/>
      <c r="AS77" s="706"/>
      <c r="AT77" s="708"/>
      <c r="AU77" s="704" t="s">
        <v>201</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t="s">
        <v>542</v>
      </c>
      <c r="C78" s="700"/>
      <c r="D78" s="700"/>
      <c r="E78" s="700"/>
      <c r="F78" s="700"/>
      <c r="G78" s="700"/>
      <c r="H78" s="700"/>
      <c r="I78" s="700"/>
      <c r="J78" s="700"/>
      <c r="K78" s="700"/>
      <c r="L78" s="700"/>
      <c r="M78" s="700"/>
      <c r="N78" s="700"/>
      <c r="O78" s="700"/>
      <c r="P78" s="701"/>
      <c r="Q78" s="702">
        <v>147566</v>
      </c>
      <c r="R78" s="703"/>
      <c r="S78" s="703"/>
      <c r="T78" s="703"/>
      <c r="U78" s="703"/>
      <c r="V78" s="703">
        <v>144092</v>
      </c>
      <c r="W78" s="703"/>
      <c r="X78" s="703"/>
      <c r="Y78" s="703"/>
      <c r="Z78" s="703"/>
      <c r="AA78" s="703">
        <v>3474</v>
      </c>
      <c r="AB78" s="703"/>
      <c r="AC78" s="703"/>
      <c r="AD78" s="703"/>
      <c r="AE78" s="703"/>
      <c r="AF78" s="703">
        <v>3474</v>
      </c>
      <c r="AG78" s="703"/>
      <c r="AH78" s="703"/>
      <c r="AI78" s="703"/>
      <c r="AJ78" s="703"/>
      <c r="AK78" s="703" t="s">
        <v>201</v>
      </c>
      <c r="AL78" s="703"/>
      <c r="AM78" s="703"/>
      <c r="AN78" s="703"/>
      <c r="AO78" s="703"/>
      <c r="AP78" s="703" t="s">
        <v>201</v>
      </c>
      <c r="AQ78" s="703"/>
      <c r="AR78" s="703"/>
      <c r="AS78" s="703"/>
      <c r="AT78" s="703"/>
      <c r="AU78" s="703" t="s">
        <v>201</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251</v>
      </c>
      <c r="B88" s="722" t="s">
        <v>182</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4303</v>
      </c>
      <c r="AG88" s="726"/>
      <c r="AH88" s="726"/>
      <c r="AI88" s="726"/>
      <c r="AJ88" s="726"/>
      <c r="AK88" s="731"/>
      <c r="AL88" s="731"/>
      <c r="AM88" s="731"/>
      <c r="AN88" s="731"/>
      <c r="AO88" s="731"/>
      <c r="AP88" s="726">
        <v>1694</v>
      </c>
      <c r="AQ88" s="726"/>
      <c r="AR88" s="726"/>
      <c r="AS88" s="726"/>
      <c r="AT88" s="726"/>
      <c r="AU88" s="726">
        <v>228</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722" t="s">
        <v>457</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471</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472</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474</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202</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475</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436</v>
      </c>
      <c r="AB109" s="783"/>
      <c r="AC109" s="783"/>
      <c r="AD109" s="783"/>
      <c r="AE109" s="784"/>
      <c r="AF109" s="785" t="s">
        <v>476</v>
      </c>
      <c r="AG109" s="783"/>
      <c r="AH109" s="783"/>
      <c r="AI109" s="783"/>
      <c r="AJ109" s="784"/>
      <c r="AK109" s="785" t="s">
        <v>392</v>
      </c>
      <c r="AL109" s="783"/>
      <c r="AM109" s="783"/>
      <c r="AN109" s="783"/>
      <c r="AO109" s="784"/>
      <c r="AP109" s="785" t="s">
        <v>477</v>
      </c>
      <c r="AQ109" s="783"/>
      <c r="AR109" s="783"/>
      <c r="AS109" s="783"/>
      <c r="AT109" s="786"/>
      <c r="AU109" s="782" t="s">
        <v>475</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436</v>
      </c>
      <c r="BR109" s="783"/>
      <c r="BS109" s="783"/>
      <c r="BT109" s="783"/>
      <c r="BU109" s="784"/>
      <c r="BV109" s="785" t="s">
        <v>476</v>
      </c>
      <c r="BW109" s="783"/>
      <c r="BX109" s="783"/>
      <c r="BY109" s="783"/>
      <c r="BZ109" s="784"/>
      <c r="CA109" s="785" t="s">
        <v>392</v>
      </c>
      <c r="CB109" s="783"/>
      <c r="CC109" s="783"/>
      <c r="CD109" s="783"/>
      <c r="CE109" s="784"/>
      <c r="CF109" s="787" t="s">
        <v>477</v>
      </c>
      <c r="CG109" s="787"/>
      <c r="CH109" s="787"/>
      <c r="CI109" s="787"/>
      <c r="CJ109" s="787"/>
      <c r="CK109" s="785" t="s">
        <v>96</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436</v>
      </c>
      <c r="DH109" s="783"/>
      <c r="DI109" s="783"/>
      <c r="DJ109" s="783"/>
      <c r="DK109" s="784"/>
      <c r="DL109" s="785" t="s">
        <v>476</v>
      </c>
      <c r="DM109" s="783"/>
      <c r="DN109" s="783"/>
      <c r="DO109" s="783"/>
      <c r="DP109" s="784"/>
      <c r="DQ109" s="785" t="s">
        <v>392</v>
      </c>
      <c r="DR109" s="783"/>
      <c r="DS109" s="783"/>
      <c r="DT109" s="783"/>
      <c r="DU109" s="784"/>
      <c r="DV109" s="785" t="s">
        <v>477</v>
      </c>
      <c r="DW109" s="783"/>
      <c r="DX109" s="783"/>
      <c r="DY109" s="783"/>
      <c r="DZ109" s="786"/>
    </row>
    <row r="110" spans="1:131" s="48" customFormat="1" ht="26.25" customHeight="1" x14ac:dyDescent="0.15">
      <c r="A110" s="788" t="s">
        <v>334</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1090851</v>
      </c>
      <c r="AB110" s="792"/>
      <c r="AC110" s="792"/>
      <c r="AD110" s="792"/>
      <c r="AE110" s="793"/>
      <c r="AF110" s="794">
        <v>957165</v>
      </c>
      <c r="AG110" s="792"/>
      <c r="AH110" s="792"/>
      <c r="AI110" s="792"/>
      <c r="AJ110" s="793"/>
      <c r="AK110" s="794">
        <v>846044</v>
      </c>
      <c r="AL110" s="792"/>
      <c r="AM110" s="792"/>
      <c r="AN110" s="792"/>
      <c r="AO110" s="793"/>
      <c r="AP110" s="795">
        <v>24.4</v>
      </c>
      <c r="AQ110" s="796"/>
      <c r="AR110" s="796"/>
      <c r="AS110" s="796"/>
      <c r="AT110" s="797"/>
      <c r="AU110" s="1000" t="s">
        <v>124</v>
      </c>
      <c r="AV110" s="1001"/>
      <c r="AW110" s="1001"/>
      <c r="AX110" s="1001"/>
      <c r="AY110" s="1001"/>
      <c r="AZ110" s="798" t="s">
        <v>478</v>
      </c>
      <c r="BA110" s="789"/>
      <c r="BB110" s="789"/>
      <c r="BC110" s="789"/>
      <c r="BD110" s="789"/>
      <c r="BE110" s="789"/>
      <c r="BF110" s="789"/>
      <c r="BG110" s="789"/>
      <c r="BH110" s="789"/>
      <c r="BI110" s="789"/>
      <c r="BJ110" s="789"/>
      <c r="BK110" s="789"/>
      <c r="BL110" s="789"/>
      <c r="BM110" s="789"/>
      <c r="BN110" s="789"/>
      <c r="BO110" s="789"/>
      <c r="BP110" s="790"/>
      <c r="BQ110" s="799">
        <v>7098100</v>
      </c>
      <c r="BR110" s="800"/>
      <c r="BS110" s="800"/>
      <c r="BT110" s="800"/>
      <c r="BU110" s="800"/>
      <c r="BV110" s="800">
        <v>5966491</v>
      </c>
      <c r="BW110" s="800"/>
      <c r="BX110" s="800"/>
      <c r="BY110" s="800"/>
      <c r="BZ110" s="800"/>
      <c r="CA110" s="800">
        <v>5588228</v>
      </c>
      <c r="CB110" s="800"/>
      <c r="CC110" s="800"/>
      <c r="CD110" s="800"/>
      <c r="CE110" s="800"/>
      <c r="CF110" s="801">
        <v>161.1</v>
      </c>
      <c r="CG110" s="802"/>
      <c r="CH110" s="802"/>
      <c r="CI110" s="802"/>
      <c r="CJ110" s="802"/>
      <c r="CK110" s="1006" t="s">
        <v>388</v>
      </c>
      <c r="CL110" s="1007"/>
      <c r="CM110" s="798" t="s">
        <v>68</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201</v>
      </c>
      <c r="DH110" s="800"/>
      <c r="DI110" s="800"/>
      <c r="DJ110" s="800"/>
      <c r="DK110" s="800"/>
      <c r="DL110" s="800" t="s">
        <v>201</v>
      </c>
      <c r="DM110" s="800"/>
      <c r="DN110" s="800"/>
      <c r="DO110" s="800"/>
      <c r="DP110" s="800"/>
      <c r="DQ110" s="800" t="s">
        <v>201</v>
      </c>
      <c r="DR110" s="800"/>
      <c r="DS110" s="800"/>
      <c r="DT110" s="800"/>
      <c r="DU110" s="800"/>
      <c r="DV110" s="803" t="s">
        <v>201</v>
      </c>
      <c r="DW110" s="803"/>
      <c r="DX110" s="803"/>
      <c r="DY110" s="803"/>
      <c r="DZ110" s="804"/>
    </row>
    <row r="111" spans="1:131" s="48" customFormat="1" ht="26.25" customHeight="1" x14ac:dyDescent="0.15">
      <c r="A111" s="805" t="s">
        <v>460</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201</v>
      </c>
      <c r="AB111" s="808"/>
      <c r="AC111" s="808"/>
      <c r="AD111" s="808"/>
      <c r="AE111" s="809"/>
      <c r="AF111" s="810" t="s">
        <v>201</v>
      </c>
      <c r="AG111" s="808"/>
      <c r="AH111" s="808"/>
      <c r="AI111" s="808"/>
      <c r="AJ111" s="809"/>
      <c r="AK111" s="810" t="s">
        <v>201</v>
      </c>
      <c r="AL111" s="808"/>
      <c r="AM111" s="808"/>
      <c r="AN111" s="808"/>
      <c r="AO111" s="809"/>
      <c r="AP111" s="811" t="s">
        <v>201</v>
      </c>
      <c r="AQ111" s="812"/>
      <c r="AR111" s="812"/>
      <c r="AS111" s="812"/>
      <c r="AT111" s="813"/>
      <c r="AU111" s="1002"/>
      <c r="AV111" s="1003"/>
      <c r="AW111" s="1003"/>
      <c r="AX111" s="1003"/>
      <c r="AY111" s="1003"/>
      <c r="AZ111" s="814" t="s">
        <v>479</v>
      </c>
      <c r="BA111" s="815"/>
      <c r="BB111" s="815"/>
      <c r="BC111" s="815"/>
      <c r="BD111" s="815"/>
      <c r="BE111" s="815"/>
      <c r="BF111" s="815"/>
      <c r="BG111" s="815"/>
      <c r="BH111" s="815"/>
      <c r="BI111" s="815"/>
      <c r="BJ111" s="815"/>
      <c r="BK111" s="815"/>
      <c r="BL111" s="815"/>
      <c r="BM111" s="815"/>
      <c r="BN111" s="815"/>
      <c r="BO111" s="815"/>
      <c r="BP111" s="816"/>
      <c r="BQ111" s="817" t="s">
        <v>201</v>
      </c>
      <c r="BR111" s="818"/>
      <c r="BS111" s="818"/>
      <c r="BT111" s="818"/>
      <c r="BU111" s="818"/>
      <c r="BV111" s="818" t="s">
        <v>201</v>
      </c>
      <c r="BW111" s="818"/>
      <c r="BX111" s="818"/>
      <c r="BY111" s="818"/>
      <c r="BZ111" s="818"/>
      <c r="CA111" s="818" t="s">
        <v>201</v>
      </c>
      <c r="CB111" s="818"/>
      <c r="CC111" s="818"/>
      <c r="CD111" s="818"/>
      <c r="CE111" s="818"/>
      <c r="CF111" s="819" t="s">
        <v>201</v>
      </c>
      <c r="CG111" s="820"/>
      <c r="CH111" s="820"/>
      <c r="CI111" s="820"/>
      <c r="CJ111" s="820"/>
      <c r="CK111" s="1008"/>
      <c r="CL111" s="1009"/>
      <c r="CM111" s="814" t="s">
        <v>140</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201</v>
      </c>
      <c r="DH111" s="818"/>
      <c r="DI111" s="818"/>
      <c r="DJ111" s="818"/>
      <c r="DK111" s="818"/>
      <c r="DL111" s="818" t="s">
        <v>201</v>
      </c>
      <c r="DM111" s="818"/>
      <c r="DN111" s="818"/>
      <c r="DO111" s="818"/>
      <c r="DP111" s="818"/>
      <c r="DQ111" s="818" t="s">
        <v>201</v>
      </c>
      <c r="DR111" s="818"/>
      <c r="DS111" s="818"/>
      <c r="DT111" s="818"/>
      <c r="DU111" s="818"/>
      <c r="DV111" s="821" t="s">
        <v>201</v>
      </c>
      <c r="DW111" s="821"/>
      <c r="DX111" s="821"/>
      <c r="DY111" s="821"/>
      <c r="DZ111" s="822"/>
    </row>
    <row r="112" spans="1:131" s="48" customFormat="1" ht="26.25" customHeight="1" x14ac:dyDescent="0.15">
      <c r="A112" s="969" t="s">
        <v>152</v>
      </c>
      <c r="B112" s="970"/>
      <c r="C112" s="815" t="s">
        <v>481</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201</v>
      </c>
      <c r="AB112" s="808"/>
      <c r="AC112" s="808"/>
      <c r="AD112" s="808"/>
      <c r="AE112" s="809"/>
      <c r="AF112" s="810" t="s">
        <v>201</v>
      </c>
      <c r="AG112" s="808"/>
      <c r="AH112" s="808"/>
      <c r="AI112" s="808"/>
      <c r="AJ112" s="809"/>
      <c r="AK112" s="810" t="s">
        <v>201</v>
      </c>
      <c r="AL112" s="808"/>
      <c r="AM112" s="808"/>
      <c r="AN112" s="808"/>
      <c r="AO112" s="809"/>
      <c r="AP112" s="811" t="s">
        <v>201</v>
      </c>
      <c r="AQ112" s="812"/>
      <c r="AR112" s="812"/>
      <c r="AS112" s="812"/>
      <c r="AT112" s="813"/>
      <c r="AU112" s="1002"/>
      <c r="AV112" s="1003"/>
      <c r="AW112" s="1003"/>
      <c r="AX112" s="1003"/>
      <c r="AY112" s="1003"/>
      <c r="AZ112" s="814" t="s">
        <v>271</v>
      </c>
      <c r="BA112" s="815"/>
      <c r="BB112" s="815"/>
      <c r="BC112" s="815"/>
      <c r="BD112" s="815"/>
      <c r="BE112" s="815"/>
      <c r="BF112" s="815"/>
      <c r="BG112" s="815"/>
      <c r="BH112" s="815"/>
      <c r="BI112" s="815"/>
      <c r="BJ112" s="815"/>
      <c r="BK112" s="815"/>
      <c r="BL112" s="815"/>
      <c r="BM112" s="815"/>
      <c r="BN112" s="815"/>
      <c r="BO112" s="815"/>
      <c r="BP112" s="816"/>
      <c r="BQ112" s="817">
        <v>458163</v>
      </c>
      <c r="BR112" s="818"/>
      <c r="BS112" s="818"/>
      <c r="BT112" s="818"/>
      <c r="BU112" s="818"/>
      <c r="BV112" s="818">
        <v>448609</v>
      </c>
      <c r="BW112" s="818"/>
      <c r="BX112" s="818"/>
      <c r="BY112" s="818"/>
      <c r="BZ112" s="818"/>
      <c r="CA112" s="818">
        <v>595463</v>
      </c>
      <c r="CB112" s="818"/>
      <c r="CC112" s="818"/>
      <c r="CD112" s="818"/>
      <c r="CE112" s="818"/>
      <c r="CF112" s="819">
        <v>17.2</v>
      </c>
      <c r="CG112" s="820"/>
      <c r="CH112" s="820"/>
      <c r="CI112" s="820"/>
      <c r="CJ112" s="820"/>
      <c r="CK112" s="1008"/>
      <c r="CL112" s="1009"/>
      <c r="CM112" s="814" t="s">
        <v>397</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201</v>
      </c>
      <c r="DH112" s="818"/>
      <c r="DI112" s="818"/>
      <c r="DJ112" s="818"/>
      <c r="DK112" s="818"/>
      <c r="DL112" s="818" t="s">
        <v>201</v>
      </c>
      <c r="DM112" s="818"/>
      <c r="DN112" s="818"/>
      <c r="DO112" s="818"/>
      <c r="DP112" s="818"/>
      <c r="DQ112" s="818" t="s">
        <v>201</v>
      </c>
      <c r="DR112" s="818"/>
      <c r="DS112" s="818"/>
      <c r="DT112" s="818"/>
      <c r="DU112" s="818"/>
      <c r="DV112" s="821" t="s">
        <v>201</v>
      </c>
      <c r="DW112" s="821"/>
      <c r="DX112" s="821"/>
      <c r="DY112" s="821"/>
      <c r="DZ112" s="822"/>
    </row>
    <row r="113" spans="1:130" s="48" customFormat="1" ht="26.25" customHeight="1" x14ac:dyDescent="0.15">
      <c r="A113" s="971"/>
      <c r="B113" s="972"/>
      <c r="C113" s="815" t="s">
        <v>482</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45086</v>
      </c>
      <c r="AB113" s="808"/>
      <c r="AC113" s="808"/>
      <c r="AD113" s="808"/>
      <c r="AE113" s="809"/>
      <c r="AF113" s="810">
        <v>51144</v>
      </c>
      <c r="AG113" s="808"/>
      <c r="AH113" s="808"/>
      <c r="AI113" s="808"/>
      <c r="AJ113" s="809"/>
      <c r="AK113" s="810">
        <v>50301</v>
      </c>
      <c r="AL113" s="808"/>
      <c r="AM113" s="808"/>
      <c r="AN113" s="808"/>
      <c r="AO113" s="809"/>
      <c r="AP113" s="811">
        <v>1.4</v>
      </c>
      <c r="AQ113" s="812"/>
      <c r="AR113" s="812"/>
      <c r="AS113" s="812"/>
      <c r="AT113" s="813"/>
      <c r="AU113" s="1002"/>
      <c r="AV113" s="1003"/>
      <c r="AW113" s="1003"/>
      <c r="AX113" s="1003"/>
      <c r="AY113" s="1003"/>
      <c r="AZ113" s="814" t="s">
        <v>205</v>
      </c>
      <c r="BA113" s="815"/>
      <c r="BB113" s="815"/>
      <c r="BC113" s="815"/>
      <c r="BD113" s="815"/>
      <c r="BE113" s="815"/>
      <c r="BF113" s="815"/>
      <c r="BG113" s="815"/>
      <c r="BH113" s="815"/>
      <c r="BI113" s="815"/>
      <c r="BJ113" s="815"/>
      <c r="BK113" s="815"/>
      <c r="BL113" s="815"/>
      <c r="BM113" s="815"/>
      <c r="BN113" s="815"/>
      <c r="BO113" s="815"/>
      <c r="BP113" s="816"/>
      <c r="BQ113" s="817">
        <v>232919</v>
      </c>
      <c r="BR113" s="818"/>
      <c r="BS113" s="818"/>
      <c r="BT113" s="818"/>
      <c r="BU113" s="818"/>
      <c r="BV113" s="818">
        <v>240430</v>
      </c>
      <c r="BW113" s="818"/>
      <c r="BX113" s="818"/>
      <c r="BY113" s="818"/>
      <c r="BZ113" s="818"/>
      <c r="CA113" s="818">
        <v>227858</v>
      </c>
      <c r="CB113" s="818"/>
      <c r="CC113" s="818"/>
      <c r="CD113" s="818"/>
      <c r="CE113" s="818"/>
      <c r="CF113" s="819">
        <v>6.6</v>
      </c>
      <c r="CG113" s="820"/>
      <c r="CH113" s="820"/>
      <c r="CI113" s="820"/>
      <c r="CJ113" s="820"/>
      <c r="CK113" s="1008"/>
      <c r="CL113" s="1009"/>
      <c r="CM113" s="814" t="s">
        <v>408</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201</v>
      </c>
      <c r="DH113" s="808"/>
      <c r="DI113" s="808"/>
      <c r="DJ113" s="808"/>
      <c r="DK113" s="809"/>
      <c r="DL113" s="810" t="s">
        <v>201</v>
      </c>
      <c r="DM113" s="808"/>
      <c r="DN113" s="808"/>
      <c r="DO113" s="808"/>
      <c r="DP113" s="809"/>
      <c r="DQ113" s="810" t="s">
        <v>201</v>
      </c>
      <c r="DR113" s="808"/>
      <c r="DS113" s="808"/>
      <c r="DT113" s="808"/>
      <c r="DU113" s="809"/>
      <c r="DV113" s="811" t="s">
        <v>201</v>
      </c>
      <c r="DW113" s="812"/>
      <c r="DX113" s="812"/>
      <c r="DY113" s="812"/>
      <c r="DZ113" s="813"/>
    </row>
    <row r="114" spans="1:130" s="48" customFormat="1" ht="26.25" customHeight="1" x14ac:dyDescent="0.15">
      <c r="A114" s="971"/>
      <c r="B114" s="972"/>
      <c r="C114" s="815" t="s">
        <v>484</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11796</v>
      </c>
      <c r="AB114" s="808"/>
      <c r="AC114" s="808"/>
      <c r="AD114" s="808"/>
      <c r="AE114" s="809"/>
      <c r="AF114" s="810">
        <v>12071</v>
      </c>
      <c r="AG114" s="808"/>
      <c r="AH114" s="808"/>
      <c r="AI114" s="808"/>
      <c r="AJ114" s="809"/>
      <c r="AK114" s="810">
        <v>20511</v>
      </c>
      <c r="AL114" s="808"/>
      <c r="AM114" s="808"/>
      <c r="AN114" s="808"/>
      <c r="AO114" s="809"/>
      <c r="AP114" s="811">
        <v>0.6</v>
      </c>
      <c r="AQ114" s="812"/>
      <c r="AR114" s="812"/>
      <c r="AS114" s="812"/>
      <c r="AT114" s="813"/>
      <c r="AU114" s="1002"/>
      <c r="AV114" s="1003"/>
      <c r="AW114" s="1003"/>
      <c r="AX114" s="1003"/>
      <c r="AY114" s="1003"/>
      <c r="AZ114" s="814" t="s">
        <v>485</v>
      </c>
      <c r="BA114" s="815"/>
      <c r="BB114" s="815"/>
      <c r="BC114" s="815"/>
      <c r="BD114" s="815"/>
      <c r="BE114" s="815"/>
      <c r="BF114" s="815"/>
      <c r="BG114" s="815"/>
      <c r="BH114" s="815"/>
      <c r="BI114" s="815"/>
      <c r="BJ114" s="815"/>
      <c r="BK114" s="815"/>
      <c r="BL114" s="815"/>
      <c r="BM114" s="815"/>
      <c r="BN114" s="815"/>
      <c r="BO114" s="815"/>
      <c r="BP114" s="816"/>
      <c r="BQ114" s="817">
        <v>922416</v>
      </c>
      <c r="BR114" s="818"/>
      <c r="BS114" s="818"/>
      <c r="BT114" s="818"/>
      <c r="BU114" s="818"/>
      <c r="BV114" s="818">
        <v>1024097</v>
      </c>
      <c r="BW114" s="818"/>
      <c r="BX114" s="818"/>
      <c r="BY114" s="818"/>
      <c r="BZ114" s="818"/>
      <c r="CA114" s="818">
        <v>999782</v>
      </c>
      <c r="CB114" s="818"/>
      <c r="CC114" s="818"/>
      <c r="CD114" s="818"/>
      <c r="CE114" s="818"/>
      <c r="CF114" s="819">
        <v>28.8</v>
      </c>
      <c r="CG114" s="820"/>
      <c r="CH114" s="820"/>
      <c r="CI114" s="820"/>
      <c r="CJ114" s="820"/>
      <c r="CK114" s="1008"/>
      <c r="CL114" s="1009"/>
      <c r="CM114" s="814" t="s">
        <v>486</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201</v>
      </c>
      <c r="DH114" s="808"/>
      <c r="DI114" s="808"/>
      <c r="DJ114" s="808"/>
      <c r="DK114" s="809"/>
      <c r="DL114" s="810" t="s">
        <v>201</v>
      </c>
      <c r="DM114" s="808"/>
      <c r="DN114" s="808"/>
      <c r="DO114" s="808"/>
      <c r="DP114" s="809"/>
      <c r="DQ114" s="810" t="s">
        <v>201</v>
      </c>
      <c r="DR114" s="808"/>
      <c r="DS114" s="808"/>
      <c r="DT114" s="808"/>
      <c r="DU114" s="809"/>
      <c r="DV114" s="811" t="s">
        <v>201</v>
      </c>
      <c r="DW114" s="812"/>
      <c r="DX114" s="812"/>
      <c r="DY114" s="812"/>
      <c r="DZ114" s="813"/>
    </row>
    <row r="115" spans="1:130" s="48" customFormat="1" ht="26.25" customHeight="1" x14ac:dyDescent="0.15">
      <c r="A115" s="971"/>
      <c r="B115" s="972"/>
      <c r="C115" s="815" t="s">
        <v>377</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201</v>
      </c>
      <c r="AB115" s="808"/>
      <c r="AC115" s="808"/>
      <c r="AD115" s="808"/>
      <c r="AE115" s="809"/>
      <c r="AF115" s="810" t="s">
        <v>201</v>
      </c>
      <c r="AG115" s="808"/>
      <c r="AH115" s="808"/>
      <c r="AI115" s="808"/>
      <c r="AJ115" s="809"/>
      <c r="AK115" s="810" t="s">
        <v>201</v>
      </c>
      <c r="AL115" s="808"/>
      <c r="AM115" s="808"/>
      <c r="AN115" s="808"/>
      <c r="AO115" s="809"/>
      <c r="AP115" s="811" t="s">
        <v>201</v>
      </c>
      <c r="AQ115" s="812"/>
      <c r="AR115" s="812"/>
      <c r="AS115" s="812"/>
      <c r="AT115" s="813"/>
      <c r="AU115" s="1002"/>
      <c r="AV115" s="1003"/>
      <c r="AW115" s="1003"/>
      <c r="AX115" s="1003"/>
      <c r="AY115" s="1003"/>
      <c r="AZ115" s="814" t="s">
        <v>352</v>
      </c>
      <c r="BA115" s="815"/>
      <c r="BB115" s="815"/>
      <c r="BC115" s="815"/>
      <c r="BD115" s="815"/>
      <c r="BE115" s="815"/>
      <c r="BF115" s="815"/>
      <c r="BG115" s="815"/>
      <c r="BH115" s="815"/>
      <c r="BI115" s="815"/>
      <c r="BJ115" s="815"/>
      <c r="BK115" s="815"/>
      <c r="BL115" s="815"/>
      <c r="BM115" s="815"/>
      <c r="BN115" s="815"/>
      <c r="BO115" s="815"/>
      <c r="BP115" s="816"/>
      <c r="BQ115" s="817" t="s">
        <v>201</v>
      </c>
      <c r="BR115" s="818"/>
      <c r="BS115" s="818"/>
      <c r="BT115" s="818"/>
      <c r="BU115" s="818"/>
      <c r="BV115" s="818" t="s">
        <v>201</v>
      </c>
      <c r="BW115" s="818"/>
      <c r="BX115" s="818"/>
      <c r="BY115" s="818"/>
      <c r="BZ115" s="818"/>
      <c r="CA115" s="818" t="s">
        <v>201</v>
      </c>
      <c r="CB115" s="818"/>
      <c r="CC115" s="818"/>
      <c r="CD115" s="818"/>
      <c r="CE115" s="818"/>
      <c r="CF115" s="819" t="s">
        <v>201</v>
      </c>
      <c r="CG115" s="820"/>
      <c r="CH115" s="820"/>
      <c r="CI115" s="820"/>
      <c r="CJ115" s="820"/>
      <c r="CK115" s="1008"/>
      <c r="CL115" s="1009"/>
      <c r="CM115" s="814" t="s">
        <v>35</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201</v>
      </c>
      <c r="DH115" s="808"/>
      <c r="DI115" s="808"/>
      <c r="DJ115" s="808"/>
      <c r="DK115" s="809"/>
      <c r="DL115" s="810" t="s">
        <v>201</v>
      </c>
      <c r="DM115" s="808"/>
      <c r="DN115" s="808"/>
      <c r="DO115" s="808"/>
      <c r="DP115" s="809"/>
      <c r="DQ115" s="810" t="s">
        <v>201</v>
      </c>
      <c r="DR115" s="808"/>
      <c r="DS115" s="808"/>
      <c r="DT115" s="808"/>
      <c r="DU115" s="809"/>
      <c r="DV115" s="811" t="s">
        <v>201</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v>63</v>
      </c>
      <c r="AB116" s="808"/>
      <c r="AC116" s="808"/>
      <c r="AD116" s="808"/>
      <c r="AE116" s="809"/>
      <c r="AF116" s="810">
        <v>148</v>
      </c>
      <c r="AG116" s="808"/>
      <c r="AH116" s="808"/>
      <c r="AI116" s="808"/>
      <c r="AJ116" s="809"/>
      <c r="AK116" s="810">
        <v>277</v>
      </c>
      <c r="AL116" s="808"/>
      <c r="AM116" s="808"/>
      <c r="AN116" s="808"/>
      <c r="AO116" s="809"/>
      <c r="AP116" s="811">
        <v>0</v>
      </c>
      <c r="AQ116" s="812"/>
      <c r="AR116" s="812"/>
      <c r="AS116" s="812"/>
      <c r="AT116" s="813"/>
      <c r="AU116" s="1002"/>
      <c r="AV116" s="1003"/>
      <c r="AW116" s="1003"/>
      <c r="AX116" s="1003"/>
      <c r="AY116" s="1003"/>
      <c r="AZ116" s="825" t="s">
        <v>223</v>
      </c>
      <c r="BA116" s="826"/>
      <c r="BB116" s="826"/>
      <c r="BC116" s="826"/>
      <c r="BD116" s="826"/>
      <c r="BE116" s="826"/>
      <c r="BF116" s="826"/>
      <c r="BG116" s="826"/>
      <c r="BH116" s="826"/>
      <c r="BI116" s="826"/>
      <c r="BJ116" s="826"/>
      <c r="BK116" s="826"/>
      <c r="BL116" s="826"/>
      <c r="BM116" s="826"/>
      <c r="BN116" s="826"/>
      <c r="BO116" s="826"/>
      <c r="BP116" s="827"/>
      <c r="BQ116" s="817" t="s">
        <v>201</v>
      </c>
      <c r="BR116" s="818"/>
      <c r="BS116" s="818"/>
      <c r="BT116" s="818"/>
      <c r="BU116" s="818"/>
      <c r="BV116" s="818" t="s">
        <v>201</v>
      </c>
      <c r="BW116" s="818"/>
      <c r="BX116" s="818"/>
      <c r="BY116" s="818"/>
      <c r="BZ116" s="818"/>
      <c r="CA116" s="818" t="s">
        <v>201</v>
      </c>
      <c r="CB116" s="818"/>
      <c r="CC116" s="818"/>
      <c r="CD116" s="818"/>
      <c r="CE116" s="818"/>
      <c r="CF116" s="819" t="s">
        <v>201</v>
      </c>
      <c r="CG116" s="820"/>
      <c r="CH116" s="820"/>
      <c r="CI116" s="820"/>
      <c r="CJ116" s="820"/>
      <c r="CK116" s="1008"/>
      <c r="CL116" s="1009"/>
      <c r="CM116" s="814" t="s">
        <v>13</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201</v>
      </c>
      <c r="DH116" s="808"/>
      <c r="DI116" s="808"/>
      <c r="DJ116" s="808"/>
      <c r="DK116" s="809"/>
      <c r="DL116" s="810" t="s">
        <v>201</v>
      </c>
      <c r="DM116" s="808"/>
      <c r="DN116" s="808"/>
      <c r="DO116" s="808"/>
      <c r="DP116" s="809"/>
      <c r="DQ116" s="810" t="s">
        <v>201</v>
      </c>
      <c r="DR116" s="808"/>
      <c r="DS116" s="808"/>
      <c r="DT116" s="808"/>
      <c r="DU116" s="809"/>
      <c r="DV116" s="811" t="s">
        <v>201</v>
      </c>
      <c r="DW116" s="812"/>
      <c r="DX116" s="812"/>
      <c r="DY116" s="812"/>
      <c r="DZ116" s="813"/>
    </row>
    <row r="117" spans="1:130" s="48" customFormat="1" ht="26.25" customHeight="1" x14ac:dyDescent="0.15">
      <c r="A117" s="782" t="s">
        <v>276</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328</v>
      </c>
      <c r="Z117" s="784"/>
      <c r="AA117" s="829">
        <v>1147796</v>
      </c>
      <c r="AB117" s="830"/>
      <c r="AC117" s="830"/>
      <c r="AD117" s="830"/>
      <c r="AE117" s="831"/>
      <c r="AF117" s="832">
        <v>1020528</v>
      </c>
      <c r="AG117" s="830"/>
      <c r="AH117" s="830"/>
      <c r="AI117" s="830"/>
      <c r="AJ117" s="831"/>
      <c r="AK117" s="832">
        <v>917133</v>
      </c>
      <c r="AL117" s="830"/>
      <c r="AM117" s="830"/>
      <c r="AN117" s="830"/>
      <c r="AO117" s="831"/>
      <c r="AP117" s="833"/>
      <c r="AQ117" s="834"/>
      <c r="AR117" s="834"/>
      <c r="AS117" s="834"/>
      <c r="AT117" s="835"/>
      <c r="AU117" s="1002"/>
      <c r="AV117" s="1003"/>
      <c r="AW117" s="1003"/>
      <c r="AX117" s="1003"/>
      <c r="AY117" s="1003"/>
      <c r="AZ117" s="836" t="s">
        <v>487</v>
      </c>
      <c r="BA117" s="837"/>
      <c r="BB117" s="837"/>
      <c r="BC117" s="837"/>
      <c r="BD117" s="837"/>
      <c r="BE117" s="837"/>
      <c r="BF117" s="837"/>
      <c r="BG117" s="837"/>
      <c r="BH117" s="837"/>
      <c r="BI117" s="837"/>
      <c r="BJ117" s="837"/>
      <c r="BK117" s="837"/>
      <c r="BL117" s="837"/>
      <c r="BM117" s="837"/>
      <c r="BN117" s="837"/>
      <c r="BO117" s="837"/>
      <c r="BP117" s="838"/>
      <c r="BQ117" s="817" t="s">
        <v>201</v>
      </c>
      <c r="BR117" s="818"/>
      <c r="BS117" s="818"/>
      <c r="BT117" s="818"/>
      <c r="BU117" s="818"/>
      <c r="BV117" s="818" t="s">
        <v>201</v>
      </c>
      <c r="BW117" s="818"/>
      <c r="BX117" s="818"/>
      <c r="BY117" s="818"/>
      <c r="BZ117" s="818"/>
      <c r="CA117" s="818" t="s">
        <v>201</v>
      </c>
      <c r="CB117" s="818"/>
      <c r="CC117" s="818"/>
      <c r="CD117" s="818"/>
      <c r="CE117" s="818"/>
      <c r="CF117" s="819" t="s">
        <v>201</v>
      </c>
      <c r="CG117" s="820"/>
      <c r="CH117" s="820"/>
      <c r="CI117" s="820"/>
      <c r="CJ117" s="820"/>
      <c r="CK117" s="1008"/>
      <c r="CL117" s="1009"/>
      <c r="CM117" s="814" t="s">
        <v>345</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201</v>
      </c>
      <c r="DH117" s="808"/>
      <c r="DI117" s="808"/>
      <c r="DJ117" s="808"/>
      <c r="DK117" s="809"/>
      <c r="DL117" s="810" t="s">
        <v>201</v>
      </c>
      <c r="DM117" s="808"/>
      <c r="DN117" s="808"/>
      <c r="DO117" s="808"/>
      <c r="DP117" s="809"/>
      <c r="DQ117" s="810" t="s">
        <v>201</v>
      </c>
      <c r="DR117" s="808"/>
      <c r="DS117" s="808"/>
      <c r="DT117" s="808"/>
      <c r="DU117" s="809"/>
      <c r="DV117" s="811" t="s">
        <v>201</v>
      </c>
      <c r="DW117" s="812"/>
      <c r="DX117" s="812"/>
      <c r="DY117" s="812"/>
      <c r="DZ117" s="813"/>
    </row>
    <row r="118" spans="1:130" s="48" customFormat="1" ht="26.25" customHeight="1" x14ac:dyDescent="0.15">
      <c r="A118" s="782" t="s">
        <v>96</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436</v>
      </c>
      <c r="AB118" s="783"/>
      <c r="AC118" s="783"/>
      <c r="AD118" s="783"/>
      <c r="AE118" s="784"/>
      <c r="AF118" s="785" t="s">
        <v>476</v>
      </c>
      <c r="AG118" s="783"/>
      <c r="AH118" s="783"/>
      <c r="AI118" s="783"/>
      <c r="AJ118" s="784"/>
      <c r="AK118" s="785" t="s">
        <v>392</v>
      </c>
      <c r="AL118" s="783"/>
      <c r="AM118" s="783"/>
      <c r="AN118" s="783"/>
      <c r="AO118" s="784"/>
      <c r="AP118" s="785" t="s">
        <v>477</v>
      </c>
      <c r="AQ118" s="783"/>
      <c r="AR118" s="783"/>
      <c r="AS118" s="783"/>
      <c r="AT118" s="786"/>
      <c r="AU118" s="1002"/>
      <c r="AV118" s="1003"/>
      <c r="AW118" s="1003"/>
      <c r="AX118" s="1003"/>
      <c r="AY118" s="1003"/>
      <c r="AZ118" s="839" t="s">
        <v>488</v>
      </c>
      <c r="BA118" s="823"/>
      <c r="BB118" s="823"/>
      <c r="BC118" s="823"/>
      <c r="BD118" s="823"/>
      <c r="BE118" s="823"/>
      <c r="BF118" s="823"/>
      <c r="BG118" s="823"/>
      <c r="BH118" s="823"/>
      <c r="BI118" s="823"/>
      <c r="BJ118" s="823"/>
      <c r="BK118" s="823"/>
      <c r="BL118" s="823"/>
      <c r="BM118" s="823"/>
      <c r="BN118" s="823"/>
      <c r="BO118" s="823"/>
      <c r="BP118" s="824"/>
      <c r="BQ118" s="840" t="s">
        <v>201</v>
      </c>
      <c r="BR118" s="841"/>
      <c r="BS118" s="841"/>
      <c r="BT118" s="841"/>
      <c r="BU118" s="841"/>
      <c r="BV118" s="841" t="s">
        <v>201</v>
      </c>
      <c r="BW118" s="841"/>
      <c r="BX118" s="841"/>
      <c r="BY118" s="841"/>
      <c r="BZ118" s="841"/>
      <c r="CA118" s="841" t="s">
        <v>201</v>
      </c>
      <c r="CB118" s="841"/>
      <c r="CC118" s="841"/>
      <c r="CD118" s="841"/>
      <c r="CE118" s="841"/>
      <c r="CF118" s="819" t="s">
        <v>201</v>
      </c>
      <c r="CG118" s="820"/>
      <c r="CH118" s="820"/>
      <c r="CI118" s="820"/>
      <c r="CJ118" s="820"/>
      <c r="CK118" s="1008"/>
      <c r="CL118" s="1009"/>
      <c r="CM118" s="814" t="s">
        <v>489</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201</v>
      </c>
      <c r="DH118" s="808"/>
      <c r="DI118" s="808"/>
      <c r="DJ118" s="808"/>
      <c r="DK118" s="809"/>
      <c r="DL118" s="810" t="s">
        <v>201</v>
      </c>
      <c r="DM118" s="808"/>
      <c r="DN118" s="808"/>
      <c r="DO118" s="808"/>
      <c r="DP118" s="809"/>
      <c r="DQ118" s="810" t="s">
        <v>201</v>
      </c>
      <c r="DR118" s="808"/>
      <c r="DS118" s="808"/>
      <c r="DT118" s="808"/>
      <c r="DU118" s="809"/>
      <c r="DV118" s="811" t="s">
        <v>201</v>
      </c>
      <c r="DW118" s="812"/>
      <c r="DX118" s="812"/>
      <c r="DY118" s="812"/>
      <c r="DZ118" s="813"/>
    </row>
    <row r="119" spans="1:130" s="48" customFormat="1" ht="26.25" customHeight="1" x14ac:dyDescent="0.15">
      <c r="A119" s="1012" t="s">
        <v>388</v>
      </c>
      <c r="B119" s="1007"/>
      <c r="C119" s="798" t="s">
        <v>68</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201</v>
      </c>
      <c r="AB119" s="792"/>
      <c r="AC119" s="792"/>
      <c r="AD119" s="792"/>
      <c r="AE119" s="793"/>
      <c r="AF119" s="794" t="s">
        <v>201</v>
      </c>
      <c r="AG119" s="792"/>
      <c r="AH119" s="792"/>
      <c r="AI119" s="792"/>
      <c r="AJ119" s="793"/>
      <c r="AK119" s="794" t="s">
        <v>201</v>
      </c>
      <c r="AL119" s="792"/>
      <c r="AM119" s="792"/>
      <c r="AN119" s="792"/>
      <c r="AO119" s="793"/>
      <c r="AP119" s="795" t="s">
        <v>201</v>
      </c>
      <c r="AQ119" s="796"/>
      <c r="AR119" s="796"/>
      <c r="AS119" s="796"/>
      <c r="AT119" s="797"/>
      <c r="AU119" s="1004"/>
      <c r="AV119" s="1005"/>
      <c r="AW119" s="1005"/>
      <c r="AX119" s="1005"/>
      <c r="AY119" s="1005"/>
      <c r="AZ119" s="69" t="s">
        <v>276</v>
      </c>
      <c r="BA119" s="69"/>
      <c r="BB119" s="69"/>
      <c r="BC119" s="69"/>
      <c r="BD119" s="69"/>
      <c r="BE119" s="69"/>
      <c r="BF119" s="69"/>
      <c r="BG119" s="69"/>
      <c r="BH119" s="69"/>
      <c r="BI119" s="69"/>
      <c r="BJ119" s="69"/>
      <c r="BK119" s="69"/>
      <c r="BL119" s="69"/>
      <c r="BM119" s="69"/>
      <c r="BN119" s="69"/>
      <c r="BO119" s="828" t="s">
        <v>167</v>
      </c>
      <c r="BP119" s="842"/>
      <c r="BQ119" s="840">
        <v>8711598</v>
      </c>
      <c r="BR119" s="841"/>
      <c r="BS119" s="841"/>
      <c r="BT119" s="841"/>
      <c r="BU119" s="841"/>
      <c r="BV119" s="841">
        <v>7679627</v>
      </c>
      <c r="BW119" s="841"/>
      <c r="BX119" s="841"/>
      <c r="BY119" s="841"/>
      <c r="BZ119" s="841"/>
      <c r="CA119" s="841">
        <v>7411331</v>
      </c>
      <c r="CB119" s="841"/>
      <c r="CC119" s="841"/>
      <c r="CD119" s="841"/>
      <c r="CE119" s="841"/>
      <c r="CF119" s="843"/>
      <c r="CG119" s="844"/>
      <c r="CH119" s="844"/>
      <c r="CI119" s="844"/>
      <c r="CJ119" s="845"/>
      <c r="CK119" s="1010"/>
      <c r="CL119" s="1011"/>
      <c r="CM119" s="839" t="s">
        <v>490</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201</v>
      </c>
      <c r="DH119" s="847"/>
      <c r="DI119" s="847"/>
      <c r="DJ119" s="847"/>
      <c r="DK119" s="848"/>
      <c r="DL119" s="849" t="s">
        <v>201</v>
      </c>
      <c r="DM119" s="847"/>
      <c r="DN119" s="847"/>
      <c r="DO119" s="847"/>
      <c r="DP119" s="848"/>
      <c r="DQ119" s="849" t="s">
        <v>201</v>
      </c>
      <c r="DR119" s="847"/>
      <c r="DS119" s="847"/>
      <c r="DT119" s="847"/>
      <c r="DU119" s="848"/>
      <c r="DV119" s="850" t="s">
        <v>201</v>
      </c>
      <c r="DW119" s="851"/>
      <c r="DX119" s="851"/>
      <c r="DY119" s="851"/>
      <c r="DZ119" s="852"/>
    </row>
    <row r="120" spans="1:130" s="48" customFormat="1" ht="26.25" customHeight="1" x14ac:dyDescent="0.15">
      <c r="A120" s="1013"/>
      <c r="B120" s="1009"/>
      <c r="C120" s="814" t="s">
        <v>140</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201</v>
      </c>
      <c r="AB120" s="808"/>
      <c r="AC120" s="808"/>
      <c r="AD120" s="808"/>
      <c r="AE120" s="809"/>
      <c r="AF120" s="810" t="s">
        <v>201</v>
      </c>
      <c r="AG120" s="808"/>
      <c r="AH120" s="808"/>
      <c r="AI120" s="808"/>
      <c r="AJ120" s="809"/>
      <c r="AK120" s="810" t="s">
        <v>201</v>
      </c>
      <c r="AL120" s="808"/>
      <c r="AM120" s="808"/>
      <c r="AN120" s="808"/>
      <c r="AO120" s="809"/>
      <c r="AP120" s="811" t="s">
        <v>201</v>
      </c>
      <c r="AQ120" s="812"/>
      <c r="AR120" s="812"/>
      <c r="AS120" s="812"/>
      <c r="AT120" s="813"/>
      <c r="AU120" s="975" t="s">
        <v>480</v>
      </c>
      <c r="AV120" s="976"/>
      <c r="AW120" s="976"/>
      <c r="AX120" s="976"/>
      <c r="AY120" s="977"/>
      <c r="AZ120" s="798" t="s">
        <v>216</v>
      </c>
      <c r="BA120" s="789"/>
      <c r="BB120" s="789"/>
      <c r="BC120" s="789"/>
      <c r="BD120" s="789"/>
      <c r="BE120" s="789"/>
      <c r="BF120" s="789"/>
      <c r="BG120" s="789"/>
      <c r="BH120" s="789"/>
      <c r="BI120" s="789"/>
      <c r="BJ120" s="789"/>
      <c r="BK120" s="789"/>
      <c r="BL120" s="789"/>
      <c r="BM120" s="789"/>
      <c r="BN120" s="789"/>
      <c r="BO120" s="789"/>
      <c r="BP120" s="790"/>
      <c r="BQ120" s="799">
        <v>4154482</v>
      </c>
      <c r="BR120" s="800"/>
      <c r="BS120" s="800"/>
      <c r="BT120" s="800"/>
      <c r="BU120" s="800"/>
      <c r="BV120" s="800">
        <v>3728081</v>
      </c>
      <c r="BW120" s="800"/>
      <c r="BX120" s="800"/>
      <c r="BY120" s="800"/>
      <c r="BZ120" s="800"/>
      <c r="CA120" s="800">
        <v>4001110</v>
      </c>
      <c r="CB120" s="800"/>
      <c r="CC120" s="800"/>
      <c r="CD120" s="800"/>
      <c r="CE120" s="800"/>
      <c r="CF120" s="801">
        <v>115.3</v>
      </c>
      <c r="CG120" s="802"/>
      <c r="CH120" s="802"/>
      <c r="CI120" s="802"/>
      <c r="CJ120" s="802"/>
      <c r="CK120" s="983" t="s">
        <v>272</v>
      </c>
      <c r="CL120" s="984"/>
      <c r="CM120" s="984"/>
      <c r="CN120" s="984"/>
      <c r="CO120" s="985"/>
      <c r="CP120" s="853" t="s">
        <v>51</v>
      </c>
      <c r="CQ120" s="854"/>
      <c r="CR120" s="854"/>
      <c r="CS120" s="854"/>
      <c r="CT120" s="854"/>
      <c r="CU120" s="854"/>
      <c r="CV120" s="854"/>
      <c r="CW120" s="854"/>
      <c r="CX120" s="854"/>
      <c r="CY120" s="854"/>
      <c r="CZ120" s="854"/>
      <c r="DA120" s="854"/>
      <c r="DB120" s="854"/>
      <c r="DC120" s="854"/>
      <c r="DD120" s="854"/>
      <c r="DE120" s="854"/>
      <c r="DF120" s="855"/>
      <c r="DG120" s="799">
        <v>269418</v>
      </c>
      <c r="DH120" s="800"/>
      <c r="DI120" s="800"/>
      <c r="DJ120" s="800"/>
      <c r="DK120" s="800"/>
      <c r="DL120" s="800">
        <v>269520</v>
      </c>
      <c r="DM120" s="800"/>
      <c r="DN120" s="800"/>
      <c r="DO120" s="800"/>
      <c r="DP120" s="800"/>
      <c r="DQ120" s="800">
        <v>314823</v>
      </c>
      <c r="DR120" s="800"/>
      <c r="DS120" s="800"/>
      <c r="DT120" s="800"/>
      <c r="DU120" s="800"/>
      <c r="DV120" s="803">
        <v>9.1</v>
      </c>
      <c r="DW120" s="803"/>
      <c r="DX120" s="803"/>
      <c r="DY120" s="803"/>
      <c r="DZ120" s="804"/>
    </row>
    <row r="121" spans="1:130" s="48" customFormat="1" ht="26.25" customHeight="1" x14ac:dyDescent="0.15">
      <c r="A121" s="1013"/>
      <c r="B121" s="1009"/>
      <c r="C121" s="836" t="s">
        <v>139</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201</v>
      </c>
      <c r="AB121" s="808"/>
      <c r="AC121" s="808"/>
      <c r="AD121" s="808"/>
      <c r="AE121" s="809"/>
      <c r="AF121" s="810" t="s">
        <v>201</v>
      </c>
      <c r="AG121" s="808"/>
      <c r="AH121" s="808"/>
      <c r="AI121" s="808"/>
      <c r="AJ121" s="809"/>
      <c r="AK121" s="810" t="s">
        <v>201</v>
      </c>
      <c r="AL121" s="808"/>
      <c r="AM121" s="808"/>
      <c r="AN121" s="808"/>
      <c r="AO121" s="809"/>
      <c r="AP121" s="811" t="s">
        <v>201</v>
      </c>
      <c r="AQ121" s="812"/>
      <c r="AR121" s="812"/>
      <c r="AS121" s="812"/>
      <c r="AT121" s="813"/>
      <c r="AU121" s="978"/>
      <c r="AV121" s="979"/>
      <c r="AW121" s="979"/>
      <c r="AX121" s="979"/>
      <c r="AY121" s="980"/>
      <c r="AZ121" s="814" t="s">
        <v>491</v>
      </c>
      <c r="BA121" s="815"/>
      <c r="BB121" s="815"/>
      <c r="BC121" s="815"/>
      <c r="BD121" s="815"/>
      <c r="BE121" s="815"/>
      <c r="BF121" s="815"/>
      <c r="BG121" s="815"/>
      <c r="BH121" s="815"/>
      <c r="BI121" s="815"/>
      <c r="BJ121" s="815"/>
      <c r="BK121" s="815"/>
      <c r="BL121" s="815"/>
      <c r="BM121" s="815"/>
      <c r="BN121" s="815"/>
      <c r="BO121" s="815"/>
      <c r="BP121" s="816"/>
      <c r="BQ121" s="817">
        <v>51963</v>
      </c>
      <c r="BR121" s="818"/>
      <c r="BS121" s="818"/>
      <c r="BT121" s="818"/>
      <c r="BU121" s="818"/>
      <c r="BV121" s="818">
        <v>32389</v>
      </c>
      <c r="BW121" s="818"/>
      <c r="BX121" s="818"/>
      <c r="BY121" s="818"/>
      <c r="BZ121" s="818"/>
      <c r="CA121" s="818">
        <v>13577</v>
      </c>
      <c r="CB121" s="818"/>
      <c r="CC121" s="818"/>
      <c r="CD121" s="818"/>
      <c r="CE121" s="818"/>
      <c r="CF121" s="819">
        <v>0.4</v>
      </c>
      <c r="CG121" s="820"/>
      <c r="CH121" s="820"/>
      <c r="CI121" s="820"/>
      <c r="CJ121" s="820"/>
      <c r="CK121" s="986"/>
      <c r="CL121" s="987"/>
      <c r="CM121" s="987"/>
      <c r="CN121" s="987"/>
      <c r="CO121" s="988"/>
      <c r="CP121" s="856" t="s">
        <v>467</v>
      </c>
      <c r="CQ121" s="857"/>
      <c r="CR121" s="857"/>
      <c r="CS121" s="857"/>
      <c r="CT121" s="857"/>
      <c r="CU121" s="857"/>
      <c r="CV121" s="857"/>
      <c r="CW121" s="857"/>
      <c r="CX121" s="857"/>
      <c r="CY121" s="857"/>
      <c r="CZ121" s="857"/>
      <c r="DA121" s="857"/>
      <c r="DB121" s="857"/>
      <c r="DC121" s="857"/>
      <c r="DD121" s="857"/>
      <c r="DE121" s="857"/>
      <c r="DF121" s="858"/>
      <c r="DG121" s="817">
        <v>188745</v>
      </c>
      <c r="DH121" s="818"/>
      <c r="DI121" s="818"/>
      <c r="DJ121" s="818"/>
      <c r="DK121" s="818"/>
      <c r="DL121" s="818">
        <v>179089</v>
      </c>
      <c r="DM121" s="818"/>
      <c r="DN121" s="818"/>
      <c r="DO121" s="818"/>
      <c r="DP121" s="818"/>
      <c r="DQ121" s="818">
        <v>164544</v>
      </c>
      <c r="DR121" s="818"/>
      <c r="DS121" s="818"/>
      <c r="DT121" s="818"/>
      <c r="DU121" s="818"/>
      <c r="DV121" s="821">
        <v>4.7</v>
      </c>
      <c r="DW121" s="821"/>
      <c r="DX121" s="821"/>
      <c r="DY121" s="821"/>
      <c r="DZ121" s="822"/>
    </row>
    <row r="122" spans="1:130" s="48" customFormat="1" ht="26.25" customHeight="1" x14ac:dyDescent="0.15">
      <c r="A122" s="1013"/>
      <c r="B122" s="1009"/>
      <c r="C122" s="814" t="s">
        <v>486</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201</v>
      </c>
      <c r="AB122" s="808"/>
      <c r="AC122" s="808"/>
      <c r="AD122" s="808"/>
      <c r="AE122" s="809"/>
      <c r="AF122" s="810" t="s">
        <v>201</v>
      </c>
      <c r="AG122" s="808"/>
      <c r="AH122" s="808"/>
      <c r="AI122" s="808"/>
      <c r="AJ122" s="809"/>
      <c r="AK122" s="810" t="s">
        <v>201</v>
      </c>
      <c r="AL122" s="808"/>
      <c r="AM122" s="808"/>
      <c r="AN122" s="808"/>
      <c r="AO122" s="809"/>
      <c r="AP122" s="811" t="s">
        <v>201</v>
      </c>
      <c r="AQ122" s="812"/>
      <c r="AR122" s="812"/>
      <c r="AS122" s="812"/>
      <c r="AT122" s="813"/>
      <c r="AU122" s="978"/>
      <c r="AV122" s="979"/>
      <c r="AW122" s="979"/>
      <c r="AX122" s="979"/>
      <c r="AY122" s="980"/>
      <c r="AZ122" s="839" t="s">
        <v>493</v>
      </c>
      <c r="BA122" s="823"/>
      <c r="BB122" s="823"/>
      <c r="BC122" s="823"/>
      <c r="BD122" s="823"/>
      <c r="BE122" s="823"/>
      <c r="BF122" s="823"/>
      <c r="BG122" s="823"/>
      <c r="BH122" s="823"/>
      <c r="BI122" s="823"/>
      <c r="BJ122" s="823"/>
      <c r="BK122" s="823"/>
      <c r="BL122" s="823"/>
      <c r="BM122" s="823"/>
      <c r="BN122" s="823"/>
      <c r="BO122" s="823"/>
      <c r="BP122" s="824"/>
      <c r="BQ122" s="840">
        <v>7229725</v>
      </c>
      <c r="BR122" s="841"/>
      <c r="BS122" s="841"/>
      <c r="BT122" s="841"/>
      <c r="BU122" s="841"/>
      <c r="BV122" s="841">
        <v>6957222</v>
      </c>
      <c r="BW122" s="841"/>
      <c r="BX122" s="841"/>
      <c r="BY122" s="841"/>
      <c r="BZ122" s="841"/>
      <c r="CA122" s="841">
        <v>6670330</v>
      </c>
      <c r="CB122" s="841"/>
      <c r="CC122" s="841"/>
      <c r="CD122" s="841"/>
      <c r="CE122" s="841"/>
      <c r="CF122" s="859">
        <v>192.3</v>
      </c>
      <c r="CG122" s="860"/>
      <c r="CH122" s="860"/>
      <c r="CI122" s="860"/>
      <c r="CJ122" s="860"/>
      <c r="CK122" s="986"/>
      <c r="CL122" s="987"/>
      <c r="CM122" s="987"/>
      <c r="CN122" s="987"/>
      <c r="CO122" s="988"/>
      <c r="CP122" s="856" t="s">
        <v>450</v>
      </c>
      <c r="CQ122" s="857"/>
      <c r="CR122" s="857"/>
      <c r="CS122" s="857"/>
      <c r="CT122" s="857"/>
      <c r="CU122" s="857"/>
      <c r="CV122" s="857"/>
      <c r="CW122" s="857"/>
      <c r="CX122" s="857"/>
      <c r="CY122" s="857"/>
      <c r="CZ122" s="857"/>
      <c r="DA122" s="857"/>
      <c r="DB122" s="857"/>
      <c r="DC122" s="857"/>
      <c r="DD122" s="857"/>
      <c r="DE122" s="857"/>
      <c r="DF122" s="858"/>
      <c r="DG122" s="817" t="s">
        <v>201</v>
      </c>
      <c r="DH122" s="818"/>
      <c r="DI122" s="818"/>
      <c r="DJ122" s="818"/>
      <c r="DK122" s="818"/>
      <c r="DL122" s="818" t="s">
        <v>201</v>
      </c>
      <c r="DM122" s="818"/>
      <c r="DN122" s="818"/>
      <c r="DO122" s="818"/>
      <c r="DP122" s="818"/>
      <c r="DQ122" s="818">
        <v>116096</v>
      </c>
      <c r="DR122" s="818"/>
      <c r="DS122" s="818"/>
      <c r="DT122" s="818"/>
      <c r="DU122" s="818"/>
      <c r="DV122" s="821">
        <v>3.3</v>
      </c>
      <c r="DW122" s="821"/>
      <c r="DX122" s="821"/>
      <c r="DY122" s="821"/>
      <c r="DZ122" s="822"/>
    </row>
    <row r="123" spans="1:130" s="48" customFormat="1" ht="26.25" customHeight="1" x14ac:dyDescent="0.15">
      <c r="A123" s="1013"/>
      <c r="B123" s="1009"/>
      <c r="C123" s="814" t="s">
        <v>13</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201</v>
      </c>
      <c r="AB123" s="808"/>
      <c r="AC123" s="808"/>
      <c r="AD123" s="808"/>
      <c r="AE123" s="809"/>
      <c r="AF123" s="810" t="s">
        <v>201</v>
      </c>
      <c r="AG123" s="808"/>
      <c r="AH123" s="808"/>
      <c r="AI123" s="808"/>
      <c r="AJ123" s="809"/>
      <c r="AK123" s="810" t="s">
        <v>201</v>
      </c>
      <c r="AL123" s="808"/>
      <c r="AM123" s="808"/>
      <c r="AN123" s="808"/>
      <c r="AO123" s="809"/>
      <c r="AP123" s="811" t="s">
        <v>201</v>
      </c>
      <c r="AQ123" s="812"/>
      <c r="AR123" s="812"/>
      <c r="AS123" s="812"/>
      <c r="AT123" s="813"/>
      <c r="AU123" s="981"/>
      <c r="AV123" s="982"/>
      <c r="AW123" s="982"/>
      <c r="AX123" s="982"/>
      <c r="AY123" s="982"/>
      <c r="AZ123" s="69" t="s">
        <v>276</v>
      </c>
      <c r="BA123" s="69"/>
      <c r="BB123" s="69"/>
      <c r="BC123" s="69"/>
      <c r="BD123" s="69"/>
      <c r="BE123" s="69"/>
      <c r="BF123" s="69"/>
      <c r="BG123" s="69"/>
      <c r="BH123" s="69"/>
      <c r="BI123" s="69"/>
      <c r="BJ123" s="69"/>
      <c r="BK123" s="69"/>
      <c r="BL123" s="69"/>
      <c r="BM123" s="69"/>
      <c r="BN123" s="69"/>
      <c r="BO123" s="828" t="s">
        <v>194</v>
      </c>
      <c r="BP123" s="842"/>
      <c r="BQ123" s="861">
        <v>11436170</v>
      </c>
      <c r="BR123" s="862"/>
      <c r="BS123" s="862"/>
      <c r="BT123" s="862"/>
      <c r="BU123" s="862"/>
      <c r="BV123" s="862">
        <v>10717692</v>
      </c>
      <c r="BW123" s="862"/>
      <c r="BX123" s="862"/>
      <c r="BY123" s="862"/>
      <c r="BZ123" s="862"/>
      <c r="CA123" s="862">
        <v>10685017</v>
      </c>
      <c r="CB123" s="862"/>
      <c r="CC123" s="862"/>
      <c r="CD123" s="862"/>
      <c r="CE123" s="862"/>
      <c r="CF123" s="843"/>
      <c r="CG123" s="844"/>
      <c r="CH123" s="844"/>
      <c r="CI123" s="844"/>
      <c r="CJ123" s="845"/>
      <c r="CK123" s="986"/>
      <c r="CL123" s="987"/>
      <c r="CM123" s="987"/>
      <c r="CN123" s="987"/>
      <c r="CO123" s="988"/>
      <c r="CP123" s="856" t="s">
        <v>30</v>
      </c>
      <c r="CQ123" s="857"/>
      <c r="CR123" s="857"/>
      <c r="CS123" s="857"/>
      <c r="CT123" s="857"/>
      <c r="CU123" s="857"/>
      <c r="CV123" s="857"/>
      <c r="CW123" s="857"/>
      <c r="CX123" s="857"/>
      <c r="CY123" s="857"/>
      <c r="CZ123" s="857"/>
      <c r="DA123" s="857"/>
      <c r="DB123" s="857"/>
      <c r="DC123" s="857"/>
      <c r="DD123" s="857"/>
      <c r="DE123" s="857"/>
      <c r="DF123" s="858"/>
      <c r="DG123" s="807" t="s">
        <v>201</v>
      </c>
      <c r="DH123" s="808"/>
      <c r="DI123" s="808"/>
      <c r="DJ123" s="808"/>
      <c r="DK123" s="809"/>
      <c r="DL123" s="810" t="s">
        <v>201</v>
      </c>
      <c r="DM123" s="808"/>
      <c r="DN123" s="808"/>
      <c r="DO123" s="808"/>
      <c r="DP123" s="809"/>
      <c r="DQ123" s="810" t="s">
        <v>201</v>
      </c>
      <c r="DR123" s="808"/>
      <c r="DS123" s="808"/>
      <c r="DT123" s="808"/>
      <c r="DU123" s="809"/>
      <c r="DV123" s="811" t="s">
        <v>201</v>
      </c>
      <c r="DW123" s="812"/>
      <c r="DX123" s="812"/>
      <c r="DY123" s="812"/>
      <c r="DZ123" s="813"/>
    </row>
    <row r="124" spans="1:130" s="48" customFormat="1" ht="26.25" customHeight="1" x14ac:dyDescent="0.15">
      <c r="A124" s="1013"/>
      <c r="B124" s="1009"/>
      <c r="C124" s="814" t="s">
        <v>345</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201</v>
      </c>
      <c r="AB124" s="808"/>
      <c r="AC124" s="808"/>
      <c r="AD124" s="808"/>
      <c r="AE124" s="809"/>
      <c r="AF124" s="810" t="s">
        <v>201</v>
      </c>
      <c r="AG124" s="808"/>
      <c r="AH124" s="808"/>
      <c r="AI124" s="808"/>
      <c r="AJ124" s="809"/>
      <c r="AK124" s="810" t="s">
        <v>201</v>
      </c>
      <c r="AL124" s="808"/>
      <c r="AM124" s="808"/>
      <c r="AN124" s="808"/>
      <c r="AO124" s="809"/>
      <c r="AP124" s="811" t="s">
        <v>201</v>
      </c>
      <c r="AQ124" s="812"/>
      <c r="AR124" s="812"/>
      <c r="AS124" s="812"/>
      <c r="AT124" s="813"/>
      <c r="AU124" s="863" t="s">
        <v>494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201</v>
      </c>
      <c r="BR124" s="867"/>
      <c r="BS124" s="867"/>
      <c r="BT124" s="867"/>
      <c r="BU124" s="867"/>
      <c r="BV124" s="867" t="s">
        <v>201</v>
      </c>
      <c r="BW124" s="867"/>
      <c r="BX124" s="867"/>
      <c r="BY124" s="867"/>
      <c r="BZ124" s="867"/>
      <c r="CA124" s="867" t="s">
        <v>201</v>
      </c>
      <c r="CB124" s="867"/>
      <c r="CC124" s="867"/>
      <c r="CD124" s="867"/>
      <c r="CE124" s="867"/>
      <c r="CF124" s="868"/>
      <c r="CG124" s="869"/>
      <c r="CH124" s="869"/>
      <c r="CI124" s="869"/>
      <c r="CJ124" s="870"/>
      <c r="CK124" s="989"/>
      <c r="CL124" s="989"/>
      <c r="CM124" s="989"/>
      <c r="CN124" s="989"/>
      <c r="CO124" s="990"/>
      <c r="CP124" s="856" t="s">
        <v>495</v>
      </c>
      <c r="CQ124" s="857"/>
      <c r="CR124" s="857"/>
      <c r="CS124" s="857"/>
      <c r="CT124" s="857"/>
      <c r="CU124" s="857"/>
      <c r="CV124" s="857"/>
      <c r="CW124" s="857"/>
      <c r="CX124" s="857"/>
      <c r="CY124" s="857"/>
      <c r="CZ124" s="857"/>
      <c r="DA124" s="857"/>
      <c r="DB124" s="857"/>
      <c r="DC124" s="857"/>
      <c r="DD124" s="857"/>
      <c r="DE124" s="857"/>
      <c r="DF124" s="858"/>
      <c r="DG124" s="846" t="s">
        <v>201</v>
      </c>
      <c r="DH124" s="847"/>
      <c r="DI124" s="847"/>
      <c r="DJ124" s="847"/>
      <c r="DK124" s="848"/>
      <c r="DL124" s="849" t="s">
        <v>201</v>
      </c>
      <c r="DM124" s="847"/>
      <c r="DN124" s="847"/>
      <c r="DO124" s="847"/>
      <c r="DP124" s="848"/>
      <c r="DQ124" s="849" t="s">
        <v>201</v>
      </c>
      <c r="DR124" s="847"/>
      <c r="DS124" s="847"/>
      <c r="DT124" s="847"/>
      <c r="DU124" s="848"/>
      <c r="DV124" s="850" t="s">
        <v>201</v>
      </c>
      <c r="DW124" s="851"/>
      <c r="DX124" s="851"/>
      <c r="DY124" s="851"/>
      <c r="DZ124" s="852"/>
    </row>
    <row r="125" spans="1:130" s="48" customFormat="1" ht="26.25" customHeight="1" x14ac:dyDescent="0.15">
      <c r="A125" s="1013"/>
      <c r="B125" s="1009"/>
      <c r="C125" s="814" t="s">
        <v>489</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201</v>
      </c>
      <c r="AB125" s="808"/>
      <c r="AC125" s="808"/>
      <c r="AD125" s="808"/>
      <c r="AE125" s="809"/>
      <c r="AF125" s="810" t="s">
        <v>201</v>
      </c>
      <c r="AG125" s="808"/>
      <c r="AH125" s="808"/>
      <c r="AI125" s="808"/>
      <c r="AJ125" s="809"/>
      <c r="AK125" s="810" t="s">
        <v>201</v>
      </c>
      <c r="AL125" s="808"/>
      <c r="AM125" s="808"/>
      <c r="AN125" s="808"/>
      <c r="AO125" s="809"/>
      <c r="AP125" s="811" t="s">
        <v>201</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498</v>
      </c>
      <c r="CL125" s="984"/>
      <c r="CM125" s="984"/>
      <c r="CN125" s="984"/>
      <c r="CO125" s="985"/>
      <c r="CP125" s="798" t="s">
        <v>143</v>
      </c>
      <c r="CQ125" s="789"/>
      <c r="CR125" s="789"/>
      <c r="CS125" s="789"/>
      <c r="CT125" s="789"/>
      <c r="CU125" s="789"/>
      <c r="CV125" s="789"/>
      <c r="CW125" s="789"/>
      <c r="CX125" s="789"/>
      <c r="CY125" s="789"/>
      <c r="CZ125" s="789"/>
      <c r="DA125" s="789"/>
      <c r="DB125" s="789"/>
      <c r="DC125" s="789"/>
      <c r="DD125" s="789"/>
      <c r="DE125" s="789"/>
      <c r="DF125" s="790"/>
      <c r="DG125" s="799" t="s">
        <v>201</v>
      </c>
      <c r="DH125" s="800"/>
      <c r="DI125" s="800"/>
      <c r="DJ125" s="800"/>
      <c r="DK125" s="800"/>
      <c r="DL125" s="800" t="s">
        <v>201</v>
      </c>
      <c r="DM125" s="800"/>
      <c r="DN125" s="800"/>
      <c r="DO125" s="800"/>
      <c r="DP125" s="800"/>
      <c r="DQ125" s="800" t="s">
        <v>201</v>
      </c>
      <c r="DR125" s="800"/>
      <c r="DS125" s="800"/>
      <c r="DT125" s="800"/>
      <c r="DU125" s="800"/>
      <c r="DV125" s="803" t="s">
        <v>201</v>
      </c>
      <c r="DW125" s="803"/>
      <c r="DX125" s="803"/>
      <c r="DY125" s="803"/>
      <c r="DZ125" s="804"/>
    </row>
    <row r="126" spans="1:130" s="48" customFormat="1" ht="26.25" customHeight="1" x14ac:dyDescent="0.15">
      <c r="A126" s="1013"/>
      <c r="B126" s="1009"/>
      <c r="C126" s="814" t="s">
        <v>490</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201</v>
      </c>
      <c r="AB126" s="808"/>
      <c r="AC126" s="808"/>
      <c r="AD126" s="808"/>
      <c r="AE126" s="809"/>
      <c r="AF126" s="810" t="s">
        <v>201</v>
      </c>
      <c r="AG126" s="808"/>
      <c r="AH126" s="808"/>
      <c r="AI126" s="808"/>
      <c r="AJ126" s="809"/>
      <c r="AK126" s="810" t="s">
        <v>201</v>
      </c>
      <c r="AL126" s="808"/>
      <c r="AM126" s="808"/>
      <c r="AN126" s="808"/>
      <c r="AO126" s="809"/>
      <c r="AP126" s="811" t="s">
        <v>201</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423</v>
      </c>
      <c r="CQ126" s="815"/>
      <c r="CR126" s="815"/>
      <c r="CS126" s="815"/>
      <c r="CT126" s="815"/>
      <c r="CU126" s="815"/>
      <c r="CV126" s="815"/>
      <c r="CW126" s="815"/>
      <c r="CX126" s="815"/>
      <c r="CY126" s="815"/>
      <c r="CZ126" s="815"/>
      <c r="DA126" s="815"/>
      <c r="DB126" s="815"/>
      <c r="DC126" s="815"/>
      <c r="DD126" s="815"/>
      <c r="DE126" s="815"/>
      <c r="DF126" s="816"/>
      <c r="DG126" s="817" t="s">
        <v>201</v>
      </c>
      <c r="DH126" s="818"/>
      <c r="DI126" s="818"/>
      <c r="DJ126" s="818"/>
      <c r="DK126" s="818"/>
      <c r="DL126" s="818" t="s">
        <v>201</v>
      </c>
      <c r="DM126" s="818"/>
      <c r="DN126" s="818"/>
      <c r="DO126" s="818"/>
      <c r="DP126" s="818"/>
      <c r="DQ126" s="818" t="s">
        <v>201</v>
      </c>
      <c r="DR126" s="818"/>
      <c r="DS126" s="818"/>
      <c r="DT126" s="818"/>
      <c r="DU126" s="818"/>
      <c r="DV126" s="821" t="s">
        <v>201</v>
      </c>
      <c r="DW126" s="821"/>
      <c r="DX126" s="821"/>
      <c r="DY126" s="821"/>
      <c r="DZ126" s="822"/>
    </row>
    <row r="127" spans="1:130" s="48" customFormat="1" ht="26.25" customHeight="1" x14ac:dyDescent="0.15">
      <c r="A127" s="1014"/>
      <c r="B127" s="1011"/>
      <c r="C127" s="839" t="s">
        <v>85</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201</v>
      </c>
      <c r="AB127" s="808"/>
      <c r="AC127" s="808"/>
      <c r="AD127" s="808"/>
      <c r="AE127" s="809"/>
      <c r="AF127" s="810" t="s">
        <v>201</v>
      </c>
      <c r="AG127" s="808"/>
      <c r="AH127" s="808"/>
      <c r="AI127" s="808"/>
      <c r="AJ127" s="809"/>
      <c r="AK127" s="810" t="s">
        <v>201</v>
      </c>
      <c r="AL127" s="808"/>
      <c r="AM127" s="808"/>
      <c r="AN127" s="808"/>
      <c r="AO127" s="809"/>
      <c r="AP127" s="811" t="s">
        <v>201</v>
      </c>
      <c r="AQ127" s="812"/>
      <c r="AR127" s="812"/>
      <c r="AS127" s="812"/>
      <c r="AT127" s="813"/>
      <c r="AU127" s="56"/>
      <c r="AV127" s="56"/>
      <c r="AW127" s="56"/>
      <c r="AX127" s="871" t="s">
        <v>499</v>
      </c>
      <c r="AY127" s="872"/>
      <c r="AZ127" s="872"/>
      <c r="BA127" s="872"/>
      <c r="BB127" s="872"/>
      <c r="BC127" s="872"/>
      <c r="BD127" s="872"/>
      <c r="BE127" s="873"/>
      <c r="BF127" s="874" t="s">
        <v>123</v>
      </c>
      <c r="BG127" s="872"/>
      <c r="BH127" s="872"/>
      <c r="BI127" s="872"/>
      <c r="BJ127" s="872"/>
      <c r="BK127" s="872"/>
      <c r="BL127" s="873"/>
      <c r="BM127" s="874" t="s">
        <v>424</v>
      </c>
      <c r="BN127" s="872"/>
      <c r="BO127" s="872"/>
      <c r="BP127" s="872"/>
      <c r="BQ127" s="872"/>
      <c r="BR127" s="872"/>
      <c r="BS127" s="873"/>
      <c r="BT127" s="874" t="s">
        <v>413</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453</v>
      </c>
      <c r="CQ127" s="815"/>
      <c r="CR127" s="815"/>
      <c r="CS127" s="815"/>
      <c r="CT127" s="815"/>
      <c r="CU127" s="815"/>
      <c r="CV127" s="815"/>
      <c r="CW127" s="815"/>
      <c r="CX127" s="815"/>
      <c r="CY127" s="815"/>
      <c r="CZ127" s="815"/>
      <c r="DA127" s="815"/>
      <c r="DB127" s="815"/>
      <c r="DC127" s="815"/>
      <c r="DD127" s="815"/>
      <c r="DE127" s="815"/>
      <c r="DF127" s="816"/>
      <c r="DG127" s="817" t="s">
        <v>201</v>
      </c>
      <c r="DH127" s="818"/>
      <c r="DI127" s="818"/>
      <c r="DJ127" s="818"/>
      <c r="DK127" s="818"/>
      <c r="DL127" s="818" t="s">
        <v>201</v>
      </c>
      <c r="DM127" s="818"/>
      <c r="DN127" s="818"/>
      <c r="DO127" s="818"/>
      <c r="DP127" s="818"/>
      <c r="DQ127" s="818" t="s">
        <v>201</v>
      </c>
      <c r="DR127" s="818"/>
      <c r="DS127" s="818"/>
      <c r="DT127" s="818"/>
      <c r="DU127" s="818"/>
      <c r="DV127" s="821" t="s">
        <v>201</v>
      </c>
      <c r="DW127" s="821"/>
      <c r="DX127" s="821"/>
      <c r="DY127" s="821"/>
      <c r="DZ127" s="822"/>
    </row>
    <row r="128" spans="1:130" s="48" customFormat="1" ht="26.25" customHeight="1" x14ac:dyDescent="0.15">
      <c r="A128" s="876" t="s">
        <v>500</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7</v>
      </c>
      <c r="X128" s="878"/>
      <c r="Y128" s="878"/>
      <c r="Z128" s="879"/>
      <c r="AA128" s="791">
        <v>10643</v>
      </c>
      <c r="AB128" s="792"/>
      <c r="AC128" s="792"/>
      <c r="AD128" s="792"/>
      <c r="AE128" s="793"/>
      <c r="AF128" s="794">
        <v>20195</v>
      </c>
      <c r="AG128" s="792"/>
      <c r="AH128" s="792"/>
      <c r="AI128" s="792"/>
      <c r="AJ128" s="793"/>
      <c r="AK128" s="794">
        <v>19165</v>
      </c>
      <c r="AL128" s="792"/>
      <c r="AM128" s="792"/>
      <c r="AN128" s="792"/>
      <c r="AO128" s="793"/>
      <c r="AP128" s="880"/>
      <c r="AQ128" s="881"/>
      <c r="AR128" s="881"/>
      <c r="AS128" s="881"/>
      <c r="AT128" s="882"/>
      <c r="AU128" s="56"/>
      <c r="AV128" s="56"/>
      <c r="AW128" s="56"/>
      <c r="AX128" s="788" t="s">
        <v>312</v>
      </c>
      <c r="AY128" s="789"/>
      <c r="AZ128" s="789"/>
      <c r="BA128" s="789"/>
      <c r="BB128" s="789"/>
      <c r="BC128" s="789"/>
      <c r="BD128" s="789"/>
      <c r="BE128" s="790"/>
      <c r="BF128" s="883" t="s">
        <v>201</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404</v>
      </c>
      <c r="CQ128" s="682"/>
      <c r="CR128" s="682"/>
      <c r="CS128" s="682"/>
      <c r="CT128" s="682"/>
      <c r="CU128" s="682"/>
      <c r="CV128" s="682"/>
      <c r="CW128" s="682"/>
      <c r="CX128" s="682"/>
      <c r="CY128" s="682"/>
      <c r="CZ128" s="682"/>
      <c r="DA128" s="682"/>
      <c r="DB128" s="682"/>
      <c r="DC128" s="682"/>
      <c r="DD128" s="682"/>
      <c r="DE128" s="682"/>
      <c r="DF128" s="888"/>
      <c r="DG128" s="889" t="s">
        <v>201</v>
      </c>
      <c r="DH128" s="890"/>
      <c r="DI128" s="890"/>
      <c r="DJ128" s="890"/>
      <c r="DK128" s="890"/>
      <c r="DL128" s="890" t="s">
        <v>201</v>
      </c>
      <c r="DM128" s="890"/>
      <c r="DN128" s="890"/>
      <c r="DO128" s="890"/>
      <c r="DP128" s="890"/>
      <c r="DQ128" s="890" t="s">
        <v>201</v>
      </c>
      <c r="DR128" s="890"/>
      <c r="DS128" s="890"/>
      <c r="DT128" s="890"/>
      <c r="DU128" s="890"/>
      <c r="DV128" s="891" t="s">
        <v>201</v>
      </c>
      <c r="DW128" s="891"/>
      <c r="DX128" s="891"/>
      <c r="DY128" s="891"/>
      <c r="DZ128" s="892"/>
    </row>
    <row r="129" spans="1:131" s="48" customFormat="1" ht="26.25" customHeight="1" x14ac:dyDescent="0.15">
      <c r="A129" s="805" t="s">
        <v>172</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237</v>
      </c>
      <c r="X129" s="894"/>
      <c r="Y129" s="894"/>
      <c r="Z129" s="895"/>
      <c r="AA129" s="807">
        <v>4451170</v>
      </c>
      <c r="AB129" s="808"/>
      <c r="AC129" s="808"/>
      <c r="AD129" s="808"/>
      <c r="AE129" s="809"/>
      <c r="AF129" s="810">
        <v>4602480</v>
      </c>
      <c r="AG129" s="808"/>
      <c r="AH129" s="808"/>
      <c r="AI129" s="808"/>
      <c r="AJ129" s="809"/>
      <c r="AK129" s="810">
        <v>4467313</v>
      </c>
      <c r="AL129" s="808"/>
      <c r="AM129" s="808"/>
      <c r="AN129" s="808"/>
      <c r="AO129" s="809"/>
      <c r="AP129" s="896"/>
      <c r="AQ129" s="897"/>
      <c r="AR129" s="897"/>
      <c r="AS129" s="897"/>
      <c r="AT129" s="898"/>
      <c r="AU129" s="67"/>
      <c r="AV129" s="67"/>
      <c r="AW129" s="67"/>
      <c r="AX129" s="899" t="s">
        <v>117</v>
      </c>
      <c r="AY129" s="815"/>
      <c r="AZ129" s="815"/>
      <c r="BA129" s="815"/>
      <c r="BB129" s="815"/>
      <c r="BC129" s="815"/>
      <c r="BD129" s="815"/>
      <c r="BE129" s="816"/>
      <c r="BF129" s="900" t="s">
        <v>201</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501</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502</v>
      </c>
      <c r="X130" s="894"/>
      <c r="Y130" s="894"/>
      <c r="Z130" s="895"/>
      <c r="AA130" s="807">
        <v>1067977</v>
      </c>
      <c r="AB130" s="808"/>
      <c r="AC130" s="808"/>
      <c r="AD130" s="808"/>
      <c r="AE130" s="809"/>
      <c r="AF130" s="810">
        <v>1006035</v>
      </c>
      <c r="AG130" s="808"/>
      <c r="AH130" s="808"/>
      <c r="AI130" s="808"/>
      <c r="AJ130" s="809"/>
      <c r="AK130" s="810">
        <v>998091</v>
      </c>
      <c r="AL130" s="808"/>
      <c r="AM130" s="808"/>
      <c r="AN130" s="808"/>
      <c r="AO130" s="809"/>
      <c r="AP130" s="896"/>
      <c r="AQ130" s="897"/>
      <c r="AR130" s="897"/>
      <c r="AS130" s="897"/>
      <c r="AT130" s="898"/>
      <c r="AU130" s="67"/>
      <c r="AV130" s="67"/>
      <c r="AW130" s="67"/>
      <c r="AX130" s="899" t="s">
        <v>438</v>
      </c>
      <c r="AY130" s="815"/>
      <c r="AZ130" s="815"/>
      <c r="BA130" s="815"/>
      <c r="BB130" s="815"/>
      <c r="BC130" s="815"/>
      <c r="BD130" s="815"/>
      <c r="BE130" s="816"/>
      <c r="BF130" s="904">
        <v>-0.3</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174</v>
      </c>
      <c r="X131" s="911"/>
      <c r="Y131" s="911"/>
      <c r="Z131" s="912"/>
      <c r="AA131" s="846">
        <v>3383193</v>
      </c>
      <c r="AB131" s="847"/>
      <c r="AC131" s="847"/>
      <c r="AD131" s="847"/>
      <c r="AE131" s="848"/>
      <c r="AF131" s="849">
        <v>3596445</v>
      </c>
      <c r="AG131" s="847"/>
      <c r="AH131" s="847"/>
      <c r="AI131" s="847"/>
      <c r="AJ131" s="848"/>
      <c r="AK131" s="849">
        <v>3469222</v>
      </c>
      <c r="AL131" s="847"/>
      <c r="AM131" s="847"/>
      <c r="AN131" s="847"/>
      <c r="AO131" s="848"/>
      <c r="AP131" s="913"/>
      <c r="AQ131" s="914"/>
      <c r="AR131" s="914"/>
      <c r="AS131" s="914"/>
      <c r="AT131" s="915"/>
      <c r="AU131" s="67"/>
      <c r="AV131" s="67"/>
      <c r="AW131" s="67"/>
      <c r="AX131" s="916" t="s">
        <v>67</v>
      </c>
      <c r="AY131" s="682"/>
      <c r="AZ131" s="682"/>
      <c r="BA131" s="682"/>
      <c r="BB131" s="682"/>
      <c r="BC131" s="682"/>
      <c r="BD131" s="682"/>
      <c r="BE131" s="888"/>
      <c r="BF131" s="917" t="s">
        <v>201</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32</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503</v>
      </c>
      <c r="W132" s="923"/>
      <c r="X132" s="923"/>
      <c r="Y132" s="923"/>
      <c r="Z132" s="924"/>
      <c r="AA132" s="925">
        <v>2.0446956470000002</v>
      </c>
      <c r="AB132" s="926"/>
      <c r="AC132" s="926"/>
      <c r="AD132" s="926"/>
      <c r="AE132" s="927"/>
      <c r="AF132" s="928">
        <v>-0.15854545</v>
      </c>
      <c r="AG132" s="926"/>
      <c r="AH132" s="926"/>
      <c r="AI132" s="926"/>
      <c r="AJ132" s="927"/>
      <c r="AK132" s="928">
        <v>-2.88603612</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64</v>
      </c>
      <c r="W133" s="930"/>
      <c r="X133" s="930"/>
      <c r="Y133" s="930"/>
      <c r="Z133" s="931"/>
      <c r="AA133" s="932">
        <v>1.4</v>
      </c>
      <c r="AB133" s="933"/>
      <c r="AC133" s="933"/>
      <c r="AD133" s="933"/>
      <c r="AE133" s="934"/>
      <c r="AF133" s="932">
        <v>1.1000000000000001</v>
      </c>
      <c r="AG133" s="933"/>
      <c r="AH133" s="933"/>
      <c r="AI133" s="933"/>
      <c r="AJ133" s="934"/>
      <c r="AK133" s="932">
        <v>-0.3</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1uf2PtLMXeChXvCjg/9V7EZMsWBD+fjpMBEP9aCcsZjuHse0YtIzuo6+F8wAXV+DnX5cZu0TNSgbEZv6Z+CxpQ==" saltValue="3TFVwSrz7h3tiejKblPus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yDc5RDwXd/O0EPaAJALTu906GsvvrU2BruSBZ6VuemA6Clh6udyuwceNb9PaMO3DMAo/wGKUy5lhZsnB7AZ+A==" saltValue="caZKaQO9H2Pm37oR6TbnX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Kud86F2rCw+wQfNRlnYVtVDg8t9JVZXBY+VcGEjhTOcuF0DcIiWcAGM5o2XaI391oBcoH1cmRyxyPjtWc+TSnQ==" saltValue="ndcj/jxo/UReowNyTmSY+A=="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88</v>
      </c>
      <c r="AP7" s="127"/>
      <c r="AQ7" s="138" t="s">
        <v>505</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507</v>
      </c>
      <c r="AQ8" s="139" t="s">
        <v>508</v>
      </c>
      <c r="AR8" s="153" t="s">
        <v>509</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468</v>
      </c>
      <c r="AL9" s="1016"/>
      <c r="AM9" s="1016"/>
      <c r="AN9" s="1017"/>
      <c r="AO9" s="117">
        <v>1136868</v>
      </c>
      <c r="AP9" s="117">
        <v>237094</v>
      </c>
      <c r="AQ9" s="140">
        <v>202156</v>
      </c>
      <c r="AR9" s="154">
        <v>17.3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208</v>
      </c>
      <c r="AL10" s="1016"/>
      <c r="AM10" s="1016"/>
      <c r="AN10" s="1017"/>
      <c r="AO10" s="118">
        <v>199780</v>
      </c>
      <c r="AP10" s="118">
        <v>41664</v>
      </c>
      <c r="AQ10" s="141">
        <v>28749</v>
      </c>
      <c r="AR10" s="155">
        <v>44.9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401</v>
      </c>
      <c r="AL11" s="1016"/>
      <c r="AM11" s="1016"/>
      <c r="AN11" s="1017"/>
      <c r="AO11" s="118" t="s">
        <v>201</v>
      </c>
      <c r="AP11" s="118" t="s">
        <v>201</v>
      </c>
      <c r="AQ11" s="141">
        <v>267</v>
      </c>
      <c r="AR11" s="155" t="s">
        <v>201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236</v>
      </c>
      <c r="AL12" s="1016"/>
      <c r="AM12" s="1016"/>
      <c r="AN12" s="1017"/>
      <c r="AO12" s="118" t="s">
        <v>201</v>
      </c>
      <c r="AP12" s="118" t="s">
        <v>201</v>
      </c>
      <c r="AQ12" s="141" t="s">
        <v>201</v>
      </c>
      <c r="AR12" s="155" t="s">
        <v>201</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510</v>
      </c>
      <c r="AL13" s="1016"/>
      <c r="AM13" s="1016"/>
      <c r="AN13" s="1017"/>
      <c r="AO13" s="118">
        <v>50350</v>
      </c>
      <c r="AP13" s="118">
        <v>10501</v>
      </c>
      <c r="AQ13" s="141">
        <v>7660</v>
      </c>
      <c r="AR13" s="155">
        <v>37.1</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511</v>
      </c>
      <c r="AL14" s="1016"/>
      <c r="AM14" s="1016"/>
      <c r="AN14" s="1017"/>
      <c r="AO14" s="118">
        <v>18734</v>
      </c>
      <c r="AP14" s="118">
        <v>3907</v>
      </c>
      <c r="AQ14" s="141">
        <v>3562</v>
      </c>
      <c r="AR14" s="155">
        <v>9.6999999999999993</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314</v>
      </c>
      <c r="AL15" s="1019"/>
      <c r="AM15" s="1019"/>
      <c r="AN15" s="1020"/>
      <c r="AO15" s="118">
        <v>-102536</v>
      </c>
      <c r="AP15" s="118">
        <v>-21384</v>
      </c>
      <c r="AQ15" s="141">
        <v>-14691</v>
      </c>
      <c r="AR15" s="155">
        <v>45.6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276</v>
      </c>
      <c r="AL16" s="1019"/>
      <c r="AM16" s="1019"/>
      <c r="AN16" s="1020"/>
      <c r="AO16" s="118">
        <v>1303196</v>
      </c>
      <c r="AP16" s="118">
        <v>271782</v>
      </c>
      <c r="AQ16" s="141">
        <v>227703</v>
      </c>
      <c r="AR16" s="155">
        <v>19.399999999999999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186</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512</v>
      </c>
      <c r="AP20" s="129" t="s">
        <v>342</v>
      </c>
      <c r="AQ20" s="142" t="s">
        <v>45</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513</v>
      </c>
      <c r="AL21" s="1022"/>
      <c r="AM21" s="1022"/>
      <c r="AN21" s="1023"/>
      <c r="AO21" s="120">
        <v>22.52</v>
      </c>
      <c r="AP21" s="130">
        <v>19.649999999999999</v>
      </c>
      <c r="AQ21" s="143">
        <v>2.87</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514</v>
      </c>
      <c r="AL22" s="1022"/>
      <c r="AM22" s="1022"/>
      <c r="AN22" s="1023"/>
      <c r="AO22" s="121">
        <v>94.7</v>
      </c>
      <c r="AP22" s="131">
        <v>95</v>
      </c>
      <c r="AQ22" s="144">
        <v>-0.3</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515</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88</v>
      </c>
      <c r="AP30" s="127"/>
      <c r="AQ30" s="138" t="s">
        <v>505</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507</v>
      </c>
      <c r="AQ31" s="139" t="s">
        <v>508</v>
      </c>
      <c r="AR31" s="153" t="s">
        <v>509</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516</v>
      </c>
      <c r="AL32" s="1026"/>
      <c r="AM32" s="1026"/>
      <c r="AN32" s="1027"/>
      <c r="AO32" s="118">
        <v>846044</v>
      </c>
      <c r="AP32" s="118">
        <v>176443</v>
      </c>
      <c r="AQ32" s="145">
        <v>121678</v>
      </c>
      <c r="AR32" s="155">
        <v>45</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517</v>
      </c>
      <c r="AL33" s="1026"/>
      <c r="AM33" s="1026"/>
      <c r="AN33" s="1027"/>
      <c r="AO33" s="118" t="s">
        <v>201</v>
      </c>
      <c r="AP33" s="118" t="s">
        <v>201</v>
      </c>
      <c r="AQ33" s="145" t="s">
        <v>201</v>
      </c>
      <c r="AR33" s="155" t="s">
        <v>201</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519</v>
      </c>
      <c r="AL34" s="1026"/>
      <c r="AM34" s="1026"/>
      <c r="AN34" s="1027"/>
      <c r="AO34" s="118" t="s">
        <v>201</v>
      </c>
      <c r="AP34" s="118" t="s">
        <v>201</v>
      </c>
      <c r="AQ34" s="145" t="s">
        <v>201</v>
      </c>
      <c r="AR34" s="155" t="s">
        <v>201</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520</v>
      </c>
      <c r="AL35" s="1026"/>
      <c r="AM35" s="1026"/>
      <c r="AN35" s="1027"/>
      <c r="AO35" s="118">
        <v>50301</v>
      </c>
      <c r="AP35" s="118">
        <v>10490</v>
      </c>
      <c r="AQ35" s="145">
        <v>32449</v>
      </c>
      <c r="AR35" s="155">
        <v>-67.7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41</v>
      </c>
      <c r="AL36" s="1026"/>
      <c r="AM36" s="1026"/>
      <c r="AN36" s="1027"/>
      <c r="AO36" s="118">
        <v>20511</v>
      </c>
      <c r="AP36" s="118">
        <v>4278</v>
      </c>
      <c r="AQ36" s="145">
        <v>2852</v>
      </c>
      <c r="AR36" s="155">
        <v>50</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355</v>
      </c>
      <c r="AL37" s="1026"/>
      <c r="AM37" s="1026"/>
      <c r="AN37" s="1027"/>
      <c r="AO37" s="118" t="s">
        <v>201</v>
      </c>
      <c r="AP37" s="118" t="s">
        <v>201</v>
      </c>
      <c r="AQ37" s="145">
        <v>591</v>
      </c>
      <c r="AR37" s="155" t="s">
        <v>201</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521</v>
      </c>
      <c r="AL38" s="1029"/>
      <c r="AM38" s="1029"/>
      <c r="AN38" s="1030"/>
      <c r="AO38" s="122">
        <v>277</v>
      </c>
      <c r="AP38" s="122">
        <v>58</v>
      </c>
      <c r="AQ38" s="146">
        <v>14</v>
      </c>
      <c r="AR38" s="144">
        <v>314.3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62</v>
      </c>
      <c r="AL39" s="1029"/>
      <c r="AM39" s="1029"/>
      <c r="AN39" s="1030"/>
      <c r="AO39" s="118">
        <v>-19165</v>
      </c>
      <c r="AP39" s="118">
        <v>-3997</v>
      </c>
      <c r="AQ39" s="145">
        <v>-2546</v>
      </c>
      <c r="AR39" s="155">
        <v>57</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522</v>
      </c>
      <c r="AL40" s="1026"/>
      <c r="AM40" s="1026"/>
      <c r="AN40" s="1027"/>
      <c r="AO40" s="118">
        <v>-998091</v>
      </c>
      <c r="AP40" s="118">
        <v>-208152</v>
      </c>
      <c r="AQ40" s="145">
        <v>-115284</v>
      </c>
      <c r="AR40" s="155">
        <v>80.599999999999994</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390</v>
      </c>
      <c r="AL41" s="1032"/>
      <c r="AM41" s="1032"/>
      <c r="AN41" s="1033"/>
      <c r="AO41" s="118">
        <v>-100123</v>
      </c>
      <c r="AP41" s="118">
        <v>-20881</v>
      </c>
      <c r="AQ41" s="145">
        <v>39754</v>
      </c>
      <c r="AR41" s="155">
        <v>-152.5</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523</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88</v>
      </c>
      <c r="AN49" s="1034" t="s">
        <v>448</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496</v>
      </c>
      <c r="AO50" s="124" t="s">
        <v>497</v>
      </c>
      <c r="AP50" s="135" t="s">
        <v>526</v>
      </c>
      <c r="AQ50" s="148" t="s">
        <v>385</v>
      </c>
      <c r="AR50" s="158" t="s">
        <v>527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506</v>
      </c>
      <c r="AL51" s="103"/>
      <c r="AM51" s="108">
        <v>982068</v>
      </c>
      <c r="AN51" s="115">
        <v>182846</v>
      </c>
      <c r="AO51" s="125">
        <v>-65.7</v>
      </c>
      <c r="AP51" s="136">
        <v>114790</v>
      </c>
      <c r="AQ51" s="149">
        <v>-6.6</v>
      </c>
      <c r="AR51" s="159">
        <v>-59.1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278</v>
      </c>
      <c r="AM52" s="109">
        <v>577785</v>
      </c>
      <c r="AN52" s="116">
        <v>107575</v>
      </c>
      <c r="AO52" s="126">
        <v>-77.2</v>
      </c>
      <c r="AP52" s="137">
        <v>55601</v>
      </c>
      <c r="AQ52" s="150">
        <v>-15.5</v>
      </c>
      <c r="AR52" s="160">
        <v>-61.7</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528</v>
      </c>
      <c r="AL53" s="103"/>
      <c r="AM53" s="108">
        <v>1044968</v>
      </c>
      <c r="AN53" s="115">
        <v>200032</v>
      </c>
      <c r="AO53" s="125">
        <v>9.4</v>
      </c>
      <c r="AP53" s="136">
        <v>126262</v>
      </c>
      <c r="AQ53" s="149">
        <v>10</v>
      </c>
      <c r="AR53" s="159">
        <v>-0.6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278</v>
      </c>
      <c r="AM54" s="109">
        <v>506476</v>
      </c>
      <c r="AN54" s="116">
        <v>96952</v>
      </c>
      <c r="AO54" s="126">
        <v>-9.9</v>
      </c>
      <c r="AP54" s="137">
        <v>56769</v>
      </c>
      <c r="AQ54" s="150">
        <v>2.1</v>
      </c>
      <c r="AR54" s="160">
        <v>-12</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483</v>
      </c>
      <c r="AL55" s="103"/>
      <c r="AM55" s="108">
        <v>1340698</v>
      </c>
      <c r="AN55" s="115">
        <v>262573</v>
      </c>
      <c r="AO55" s="125">
        <v>31.3</v>
      </c>
      <c r="AP55" s="136">
        <v>263613</v>
      </c>
      <c r="AQ55" s="149">
        <v>108.8</v>
      </c>
      <c r="AR55" s="159">
        <v>-77.5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278</v>
      </c>
      <c r="AM56" s="109">
        <v>654388</v>
      </c>
      <c r="AN56" s="116">
        <v>128161</v>
      </c>
      <c r="AO56" s="126">
        <v>32.200000000000003</v>
      </c>
      <c r="AP56" s="137">
        <v>128823</v>
      </c>
      <c r="AQ56" s="150">
        <v>126.9</v>
      </c>
      <c r="AR56" s="160">
        <v>-94.7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322</v>
      </c>
      <c r="AL57" s="103"/>
      <c r="AM57" s="108">
        <v>1298958</v>
      </c>
      <c r="AN57" s="115">
        <v>261360</v>
      </c>
      <c r="AO57" s="125">
        <v>-0.5</v>
      </c>
      <c r="AP57" s="136">
        <v>330026</v>
      </c>
      <c r="AQ57" s="149">
        <v>25.2</v>
      </c>
      <c r="AR57" s="159">
        <v>-25.7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278</v>
      </c>
      <c r="AM58" s="109">
        <v>696319</v>
      </c>
      <c r="AN58" s="116">
        <v>140104</v>
      </c>
      <c r="AO58" s="126">
        <v>9.3000000000000007</v>
      </c>
      <c r="AP58" s="137">
        <v>141075</v>
      </c>
      <c r="AQ58" s="150">
        <v>9.5</v>
      </c>
      <c r="AR58" s="160">
        <v>-0.2</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137</v>
      </c>
      <c r="AL59" s="103"/>
      <c r="AM59" s="108">
        <v>1040885</v>
      </c>
      <c r="AN59" s="115">
        <v>217077</v>
      </c>
      <c r="AO59" s="125">
        <v>-16.899999999999999</v>
      </c>
      <c r="AP59" s="136">
        <v>278179</v>
      </c>
      <c r="AQ59" s="149">
        <v>-15.7</v>
      </c>
      <c r="AR59" s="159">
        <v>-1.2</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278</v>
      </c>
      <c r="AM60" s="109">
        <v>445205</v>
      </c>
      <c r="AN60" s="116">
        <v>92848</v>
      </c>
      <c r="AO60" s="126">
        <v>-33.700000000000003</v>
      </c>
      <c r="AP60" s="137">
        <v>122182</v>
      </c>
      <c r="AQ60" s="150">
        <v>-13.4</v>
      </c>
      <c r="AR60" s="160">
        <v>-20.3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411</v>
      </c>
      <c r="AL61" s="106"/>
      <c r="AM61" s="108">
        <v>1141515</v>
      </c>
      <c r="AN61" s="115">
        <v>224778</v>
      </c>
      <c r="AO61" s="125">
        <v>-8.5</v>
      </c>
      <c r="AP61" s="136">
        <v>222574</v>
      </c>
      <c r="AQ61" s="151">
        <v>24.3</v>
      </c>
      <c r="AR61" s="159">
        <v>-32.799999999999997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278</v>
      </c>
      <c r="AM62" s="109">
        <v>576035</v>
      </c>
      <c r="AN62" s="116">
        <v>113128</v>
      </c>
      <c r="AO62" s="126">
        <v>-15.9</v>
      </c>
      <c r="AP62" s="137">
        <v>100890</v>
      </c>
      <c r="AQ62" s="150">
        <v>21.9</v>
      </c>
      <c r="AR62" s="160">
        <v>-37.799999999999997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RaL9qrXDz6B7rXQdXsxEI8neXZRS7aTMqH66AP0dUzNddu9t+9qSWBZIdyHtvXprbo9nWiSGZPYE1yc6hxL2Cw==" saltValue="rmXZmTNvmVdDFbelgp5ts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0" spans="125:125" ht="13.5" hidden="1" customHeight="1" x14ac:dyDescent="0.15"/>
    <row r="121" spans="125:125" ht="13.5" hidden="1" customHeight="1" x14ac:dyDescent="0.15">
      <c r="DU121" s="78"/>
    </row>
  </sheetData>
  <sheetProtection algorithmName="SHA-512" hashValue="X+cO3fEwHPcGEDAbwCysRVeu3DV3NCznEMyaoNCmhfsOMFT5JUmMoI8M6alDqYIstvkqotIrW8U0o9BjXIQh9g==" saltValue="p8dzZKNMpmW2m3g/YELVP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Z7oyP1bUr+faaM6hsO4qPEy8U/djyOESCE92K/gkJKDzirFCzXIXYC9wE7hdSCEw+eiLaLh8AXFuF3Pbm4myew==" saltValue="szfHArt5LppiUndp1zw3r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9</v>
      </c>
      <c r="C46" s="171"/>
      <c r="D46" s="171"/>
      <c r="E46" s="172" t="s">
        <v>18</v>
      </c>
      <c r="F46" s="173" t="s">
        <v>530</v>
      </c>
      <c r="G46" s="177" t="s">
        <v>531</v>
      </c>
      <c r="H46" s="177" t="s">
        <v>532</v>
      </c>
      <c r="I46" s="177" t="s">
        <v>533</v>
      </c>
      <c r="J46" s="182" t="s">
        <v>534</v>
      </c>
    </row>
    <row r="47" spans="2:10" ht="57.75" customHeight="1" x14ac:dyDescent="0.15">
      <c r="B47" s="168"/>
      <c r="C47" s="1041" t="s">
        <v>3</v>
      </c>
      <c r="D47" s="1041"/>
      <c r="E47" s="1042"/>
      <c r="F47" s="174">
        <v>23.21</v>
      </c>
      <c r="G47" s="178">
        <v>22.56</v>
      </c>
      <c r="H47" s="178">
        <v>20.61</v>
      </c>
      <c r="I47" s="178">
        <v>19.61</v>
      </c>
      <c r="J47" s="183">
        <v>20.14</v>
      </c>
    </row>
    <row r="48" spans="2:10" ht="57.75" customHeight="1" x14ac:dyDescent="0.15">
      <c r="B48" s="169"/>
      <c r="C48" s="1043" t="s">
        <v>4</v>
      </c>
      <c r="D48" s="1043"/>
      <c r="E48" s="1044"/>
      <c r="F48" s="175">
        <v>6.49</v>
      </c>
      <c r="G48" s="179">
        <v>7.98</v>
      </c>
      <c r="H48" s="179">
        <v>8.23</v>
      </c>
      <c r="I48" s="179">
        <v>9.5399999999999991</v>
      </c>
      <c r="J48" s="184">
        <v>9</v>
      </c>
    </row>
    <row r="49" spans="2:10" ht="57.75" customHeight="1" x14ac:dyDescent="0.15">
      <c r="B49" s="170"/>
      <c r="C49" s="1045" t="s">
        <v>17</v>
      </c>
      <c r="D49" s="1045"/>
      <c r="E49" s="1046"/>
      <c r="F49" s="176">
        <v>7.7</v>
      </c>
      <c r="G49" s="180">
        <v>4.28</v>
      </c>
      <c r="H49" s="180">
        <v>8.7200000000000006</v>
      </c>
      <c r="I49" s="180">
        <v>21.74</v>
      </c>
      <c r="J49" s="185" t="s">
        <v>535</v>
      </c>
    </row>
    <row r="50" spans="2:10" x14ac:dyDescent="0.15"/>
  </sheetData>
  <sheetProtection algorithmName="SHA-512" hashValue="EPubByefJgCVR3TbvLpoCl72K58kCEGaqK2U5Um2VlVnm3IGSxNDuuAfBRToSWKI8Y08+NiH7T0GGSUj4hynkA==" saltValue="8epDVrfr86VsW3RwhVmVx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2024-03-14T04:15:05Z</dcterms:created>
  <dcterms:modified xsi:type="dcterms:W3CDTF">2024-09-25T01:30:09Z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2024-09-12T07:13:57Z</vt:filetime>
  </property>
</Properties>
</file>